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2120" windowHeight="8430" firstSheet="5" activeTab="7"/>
  </bookViews>
  <sheets>
    <sheet name="ANEXO 2" sheetId="1" r:id="rId1"/>
    <sheet name="ANEXO 2 BIS" sheetId="2" r:id="rId2"/>
    <sheet name="ANEXO 3" sheetId="3" r:id="rId3"/>
    <sheet name="ANEXO 4" sheetId="4" r:id="rId4"/>
    <sheet name="ANEXO 5" sheetId="5" r:id="rId5"/>
    <sheet name="ANEXO 5 (detalle)" sheetId="6" r:id="rId6"/>
    <sheet name="ANEXO 6" sheetId="7" r:id="rId7"/>
    <sheet name="ANEXO 30 (ART 5 - inc. c)" sheetId="8" r:id="rId8"/>
    <sheet name="ANEXO 30 (ART 5 - inc. d)" sheetId="9" r:id="rId9"/>
  </sheets>
  <definedNames/>
  <calcPr fullCalcOnLoad="1"/>
</workbook>
</file>

<file path=xl/sharedStrings.xml><?xml version="1.0" encoding="utf-8"?>
<sst xmlns="http://schemas.openxmlformats.org/spreadsheetml/2006/main" count="278" uniqueCount="186">
  <si>
    <t>CONCEPTO</t>
  </si>
  <si>
    <t>DEFINITIVO</t>
  </si>
  <si>
    <t>RECURSOS CORRIENTES</t>
  </si>
  <si>
    <t>GASTOS CORRIENTES</t>
  </si>
  <si>
    <t>RECURSOS DE CAPITAL</t>
  </si>
  <si>
    <t>GASTOS DE CAPITAL</t>
  </si>
  <si>
    <t>TOTAL RECURSOS ( I + IV )</t>
  </si>
  <si>
    <t>TOTAL GASTOS ( II + V )</t>
  </si>
  <si>
    <t>RECURSOS FIGURATIVOS</t>
  </si>
  <si>
    <t>GASTOS FIGURATIVOS</t>
  </si>
  <si>
    <t>NECESIDAD DE FINANCIAMIENTO (VI+VII-VIII)</t>
  </si>
  <si>
    <t xml:space="preserve">FUENTES DE FINANCIAMIENTO </t>
  </si>
  <si>
    <t>APLICACIONES FINANCIERAS</t>
  </si>
  <si>
    <t>FINANCIAMIENTO NETO ( X - XI )</t>
  </si>
  <si>
    <t>RESULTADO FINANCIERO ( IX+XII )</t>
  </si>
  <si>
    <t>ADMINISTRACIÓN DE PARQUES Y ZOOLÓGICO</t>
  </si>
  <si>
    <t>I</t>
  </si>
  <si>
    <t>II</t>
  </si>
  <si>
    <t>III</t>
  </si>
  <si>
    <t>IV</t>
  </si>
  <si>
    <t>V</t>
  </si>
  <si>
    <t>VI</t>
  </si>
  <si>
    <t>VII</t>
  </si>
  <si>
    <t>VIII</t>
  </si>
  <si>
    <t>IX</t>
  </si>
  <si>
    <t>X</t>
  </si>
  <si>
    <t>XI</t>
  </si>
  <si>
    <t>XII</t>
  </si>
  <si>
    <t>XIII</t>
  </si>
  <si>
    <t>RESULTADO ECONOMICO : AHORRO/DESAHORRO (I-II)</t>
  </si>
  <si>
    <t>EXCEDENTE ANTES DE TRANSF. FIGURATIVAS ( III + IV - V )</t>
  </si>
  <si>
    <t>ACUERDO Nº 3949</t>
  </si>
  <si>
    <t>NOMENCLADOR:</t>
  </si>
  <si>
    <t>REPARTICIÓN / ORGANISMO:</t>
  </si>
  <si>
    <t>(1)</t>
  </si>
  <si>
    <t>(2)</t>
  </si>
  <si>
    <t>(3)</t>
  </si>
  <si>
    <t>(4)</t>
  </si>
  <si>
    <t>PARTIDAS</t>
  </si>
  <si>
    <t>CRÉDITO AUTORIZADO ORIGINAL</t>
  </si>
  <si>
    <t>COMPROMISO CONTRAIDO</t>
  </si>
  <si>
    <t>DEVENGADO</t>
  </si>
  <si>
    <t>PAGADO</t>
  </si>
  <si>
    <t>RESIDUOS PASIVOS</t>
  </si>
  <si>
    <t>SALDO NO UTILIZADO</t>
  </si>
  <si>
    <t>DEUDA EXIGIBLE</t>
  </si>
  <si>
    <t>ORIGINAL</t>
  </si>
  <si>
    <t>Aumentos</t>
  </si>
  <si>
    <t>Disminuciones</t>
  </si>
  <si>
    <t>PERSONAL (EROG. CORRIENTES)</t>
  </si>
  <si>
    <t>BIENES (EROG. CORRIENTES)</t>
  </si>
  <si>
    <t>SERVICIO (EROG. CORRIENTES)</t>
  </si>
  <si>
    <t>BIENES (EROG. DE CAPITAL)</t>
  </si>
  <si>
    <t>TRABAJOS PÚBLICOS (EROG. DE CAPITAL)</t>
  </si>
  <si>
    <t>TOTAL</t>
  </si>
  <si>
    <t>ANEXO 2: DE LA EJECUCIÓN DEL PRESUPUESTO CON RELACIÓN A LOS CRÉDITOS ACUMULADA AL FIN DEL TRIMESTRE</t>
  </si>
  <si>
    <t>Modificaciones Acumuladas al Fin de cada Trimestre</t>
  </si>
  <si>
    <t>CRÉDITO AUTORIZADO DEFINITIVO AL FIN DE CADA TRIMESTRE</t>
  </si>
  <si>
    <t>MANDADO A PAGAR</t>
  </si>
  <si>
    <t>(5)=(2)+(3)-(4)</t>
  </si>
  <si>
    <t>(6)</t>
  </si>
  <si>
    <t>(7)</t>
  </si>
  <si>
    <t>(8)</t>
  </si>
  <si>
    <t>(9)</t>
  </si>
  <si>
    <t>(10)=(7)-(8)</t>
  </si>
  <si>
    <t>(11)=(5)-(6)</t>
  </si>
  <si>
    <t>(12)=(8)-(9)</t>
  </si>
  <si>
    <t>COMPROMISOS CONTRAIDOS EN EL TRIMESTRE</t>
  </si>
  <si>
    <t>DEVENGADO EN EL TRIMESTRE</t>
  </si>
  <si>
    <t>MANDADO A PAGAR EN EL TRIMESTRE</t>
  </si>
  <si>
    <t>PAGADO EN EL TRIMESTRE</t>
  </si>
  <si>
    <t>VARIACIÓN RESIDUOS PASIVOS EN EL TRIMESTRE</t>
  </si>
  <si>
    <t>VARIACIÓN  DEUDA EXIGIBLE EN EL TRIMESTRE</t>
  </si>
  <si>
    <t>(5)</t>
  </si>
  <si>
    <t>(6)=(3)-(4)</t>
  </si>
  <si>
    <t>(7)=(4)-(5)</t>
  </si>
  <si>
    <t>CÁLCULO ORIGINAL</t>
  </si>
  <si>
    <t>CALCULADO DEFINITIVO</t>
  </si>
  <si>
    <t>DIFERENCIA</t>
  </si>
  <si>
    <t>REMESAS DE LA ADMINISTRACIÓN CENTRAL</t>
  </si>
  <si>
    <t>VENTA DE ENTRADAS JARDÍN ZOOLOG.</t>
  </si>
  <si>
    <t>CONCESIONES EN EL P.G.S.M.</t>
  </si>
  <si>
    <t>INGR. PROV. DE PARQUES PROV.</t>
  </si>
  <si>
    <t>INGRESOS EVENTUALES</t>
  </si>
  <si>
    <t>REMANENTE DE EJERCICIOS ANTERIORES</t>
  </si>
  <si>
    <t>INGRESADO EN EL TRIMESTRE</t>
  </si>
  <si>
    <t>(7)=(5)-(6)</t>
  </si>
  <si>
    <t>TOTALES</t>
  </si>
  <si>
    <t>ANEXO 4: EJECUCION PRESUPUESTARIA DEL TRIMESTRE. CUMPLIMIENTO DE METAS</t>
  </si>
  <si>
    <t>TRIMESTRE</t>
  </si>
  <si>
    <t>Ejecutado en el Trimestre</t>
  </si>
  <si>
    <t>Programación Financiera del Trimestre</t>
  </si>
  <si>
    <t>Diferencia entre Ejecutado y Programación Financiera</t>
  </si>
  <si>
    <t>NOTA</t>
  </si>
  <si>
    <t>NOMENCLADOR</t>
  </si>
  <si>
    <t>SALDO AL INICIO DEL TRIMESTRE</t>
  </si>
  <si>
    <t>PAGOS REALIZADOS EN EL TRIMESTRE</t>
  </si>
  <si>
    <t>VARIACIÓN EN EL TRIMESTRE POR RENEGOCIACIÓN DE LA DEUDA</t>
  </si>
  <si>
    <t>SALDO AL FINAL DEL TRIMESTRE</t>
  </si>
  <si>
    <t>TIPO</t>
  </si>
  <si>
    <t>NÚMERO</t>
  </si>
  <si>
    <t>NORMA LEGAL</t>
  </si>
  <si>
    <t>TIPO DE ENTIDAD ACREEDORA</t>
  </si>
  <si>
    <t>(6)=(2)-(3)+(4)+ ó –(5)</t>
  </si>
  <si>
    <t>En Moneda Nacional</t>
  </si>
  <si>
    <t>Rubros</t>
  </si>
  <si>
    <t>Extranjera</t>
  </si>
  <si>
    <t>En Moneda</t>
  </si>
  <si>
    <t>ANEXO 5: EVOLUCION DE LA DEUDA PÚBLICA CONSOLIDADA ACUMULADA AL FIN DEL TRIMESTRE</t>
  </si>
  <si>
    <t>Gastos corrientes</t>
  </si>
  <si>
    <t>Personal</t>
  </si>
  <si>
    <t>Locaciones de servicios</t>
  </si>
  <si>
    <t>Bienes corrientes</t>
  </si>
  <si>
    <t>Transferencias</t>
  </si>
  <si>
    <t>a Municipios</t>
  </si>
  <si>
    <t>a Otros Organismos</t>
  </si>
  <si>
    <t>Erogaciones Sin Discriminar</t>
  </si>
  <si>
    <t>Erogaciones de capital</t>
  </si>
  <si>
    <t>Bienes de capital</t>
  </si>
  <si>
    <t>Trabajos públicos</t>
  </si>
  <si>
    <t>Inversión Financiera</t>
  </si>
  <si>
    <t>Bienes preexistentes</t>
  </si>
  <si>
    <t>Erogaciones Figurativas</t>
  </si>
  <si>
    <t>Aplicaciones Financieras</t>
  </si>
  <si>
    <t>Stock de Deuda Flotante al Inicio del Trimestre</t>
  </si>
  <si>
    <t>Variación Deuda Flotante contraída en el trimestre</t>
  </si>
  <si>
    <t>Stock de Deuda Flotante al Final del Trimestre</t>
  </si>
  <si>
    <t>Préstamos</t>
  </si>
  <si>
    <t>Aportes de capital</t>
  </si>
  <si>
    <t>ANEXO 6: EVOLUCION DE LA DEUDA FLOTANTE ACUMULADA AL FIN DEL TRIMESTRE</t>
  </si>
  <si>
    <t>(3)=(1) + ó - (2)</t>
  </si>
  <si>
    <t>(3)=(1)-(2)</t>
  </si>
  <si>
    <t>Deudas Varias</t>
  </si>
  <si>
    <t>SERVICIOS (EROG. CORRIENTES)</t>
  </si>
  <si>
    <t>ANEXO 3: DE LA EJECUCIÓN DEL PRESUPUESTO CON RELACIÓN AL CÁLCULO DE RECURSOS Y FINANCIAMIENTO ACUMULADO AL FIN
DEL TRIMESTRE E INGRESADO EN EL TRIMESTRE</t>
  </si>
  <si>
    <t>DEUDA CONTRAÍDA EN EL TRIMESTRE *</t>
  </si>
  <si>
    <t>Proveedores</t>
  </si>
  <si>
    <t>ANEXO 30: INFORMES ESCRITOS</t>
  </si>
  <si>
    <t>REPARTICIÓN/ORGANISMO: ADMINISTRACIÓN DE PARQUES Y ZOOLÓGICO</t>
  </si>
  <si>
    <t>CAUSAS DE INCUMPLIMIENTO DE LAS METAS</t>
  </si>
  <si>
    <t>MEDIDAS TOMADAS PARA LA CORRECCIÓN DE DESVÍOS</t>
  </si>
  <si>
    <t>REMANENTE DE EJERCICIOS ANTERIORES LEY 6006</t>
  </si>
  <si>
    <t>REMANENTE DE EJERCICIOS ANTERIORES (Rtas. Grales)</t>
  </si>
  <si>
    <t>EROG. FINANCIADAS CON USO DEL CRÉDITO</t>
  </si>
  <si>
    <t>AMORTIZACIÓN DE LA DEUDA</t>
  </si>
  <si>
    <t>Servicios</t>
  </si>
  <si>
    <t>DEUDAS VARIAS</t>
  </si>
  <si>
    <t>NOMBRE</t>
  </si>
  <si>
    <t>IMPORTES</t>
  </si>
  <si>
    <t>DEUDA CON IRRIGACIÓN</t>
  </si>
  <si>
    <t>DEUDA CON ENTES PÚBLICOS</t>
  </si>
  <si>
    <t>A.M.T.E.</t>
  </si>
  <si>
    <t>O.S.E.P.</t>
  </si>
  <si>
    <t>ÁNTICIPO DE CÁNONES TASAS</t>
  </si>
  <si>
    <t>GAUNA LUIS</t>
  </si>
  <si>
    <t>CEREZAL NELLY</t>
  </si>
  <si>
    <t>MENDOZA TENIS CLUB</t>
  </si>
  <si>
    <t>ORDENES DE PAGO VENCIDAS</t>
  </si>
  <si>
    <t>ANEXO 5: EVOLUCION DE LA DEUDA PÚBLICA CONSOLIDADA ACUMULADA AL FIN DEL TRIMESTRE - DETALLE</t>
  </si>
  <si>
    <t>CRÉDITO ADICIONAL P/ FINANC. ER</t>
  </si>
  <si>
    <t>ARANCIBIA TAPIA</t>
  </si>
  <si>
    <t>Convenio con Irrigación</t>
  </si>
  <si>
    <t>022301</t>
  </si>
  <si>
    <r>
      <t xml:space="preserve">NOMENCLADOR: </t>
    </r>
    <r>
      <rPr>
        <b/>
        <sz val="10"/>
        <rFont val="Arial"/>
        <family val="2"/>
      </rPr>
      <t>022301</t>
    </r>
  </si>
  <si>
    <t xml:space="preserve">  </t>
  </si>
  <si>
    <t>Escudero José Roberto</t>
  </si>
  <si>
    <t>Aguirre Leopoldo</t>
  </si>
  <si>
    <t>Magallanes Julio</t>
  </si>
  <si>
    <t>Dávila, Velazquez, Aldeco</t>
  </si>
  <si>
    <t>Esparvieres Gastón</t>
  </si>
  <si>
    <t>Hamame SRL</t>
  </si>
  <si>
    <t>Parque Combustible SA</t>
  </si>
  <si>
    <t>Mirchak, Cristian Charbel</t>
  </si>
  <si>
    <t>ANEXO 2 BIS: DE LA EJECUCIÓN DEL PRESUPUESTO CON RELACIÓN A LOS CRÉDITOS CORRESPONDIENTES AL TRIMESTRE</t>
  </si>
  <si>
    <t>INGRESO ACUMULADO</t>
  </si>
  <si>
    <t>CHEQUES ANULADOS Y VENCIDOS</t>
  </si>
  <si>
    <t>Ch. 62803746 Parque Combustible</t>
  </si>
  <si>
    <t>Ch. 62803818 Comas Ariel Alberto</t>
  </si>
  <si>
    <t>DEVOLUCIONES DÉBITOS BANCARIOS</t>
  </si>
  <si>
    <t>Rbo 29614 - Vernengo Raúl</t>
  </si>
  <si>
    <t>Rbo 29615 -Latuca Sergio</t>
  </si>
  <si>
    <t xml:space="preserve">TRABAJOS PÚBLICOS </t>
  </si>
  <si>
    <t>REMESAS ADMINISTRACIÓN CENTRAL</t>
  </si>
  <si>
    <t>Tesorería Gral. De la Provincia</t>
  </si>
  <si>
    <t>EJERCICIO 2017</t>
  </si>
  <si>
    <t xml:space="preserve"> </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</si>
</sst>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 #,##0.00_ ;_ * \-#,##0.00_ ;_ * &quot;-&quot;??_ ;_ @_ "/>
    <numFmt numFmtId="165" formatCode="_-* #,##0.00\ _p_t_a_-;\-* #,##0.00\ _p_t_a_-;_-* &quot;-&quot;??\ _p_t_a_-;_-@_-"/>
  </numFmts>
  <fonts count="36">
    <font>
      <sz val="10"/>
      <name val="Arial"/>
      <family val="0"/>
    </font>
    <font>
      <sz val="11"/>
      <color indexed="8"/>
      <name val="Calibri"/>
      <family val="2"/>
    </font>
    <font>
      <sz val="11"/>
      <name val="Arial"/>
      <family val="0"/>
    </font>
    <font>
      <b/>
      <sz val="10"/>
      <name val="Arial"/>
      <family val="2"/>
    </font>
    <font>
      <sz val="8"/>
      <name val="Arial"/>
      <family val="0"/>
    </font>
    <font>
      <b/>
      <sz val="11"/>
      <name val="Arial"/>
      <family val="2"/>
    </font>
    <font>
      <b/>
      <sz val="10"/>
      <name val="Arial Narrow"/>
      <family val="2"/>
    </font>
    <font>
      <b/>
      <sz val="9"/>
      <name val="Arial"/>
      <family val="2"/>
    </font>
    <font>
      <sz val="9"/>
      <name val="Arial"/>
      <family val="2"/>
    </font>
    <font>
      <sz val="10"/>
      <name val="Arial Narrow"/>
      <family val="2"/>
    </font>
    <font>
      <b/>
      <sz val="12"/>
      <name val="Arial Narrow"/>
      <family val="2"/>
    </font>
    <font>
      <u val="single"/>
      <sz val="10"/>
      <name val="Arial"/>
      <family val="0"/>
    </font>
    <font>
      <b/>
      <sz val="8"/>
      <name val="Arial"/>
      <family val="2"/>
    </font>
    <font>
      <i/>
      <sz val="10"/>
      <name val="Arial"/>
      <family val="2"/>
    </font>
    <font>
      <b/>
      <sz val="12"/>
      <name val="Arial"/>
      <family val="2"/>
    </font>
    <font>
      <b/>
      <sz val="12"/>
      <name val="Times New Roman"/>
      <family val="1"/>
    </font>
    <font>
      <sz val="10"/>
      <color indexed="47"/>
      <name val="Arial"/>
      <family val="2"/>
    </font>
    <font>
      <sz val="9"/>
      <color indexed="46"/>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8"/>
      <name val="Arial"/>
      <family val="0"/>
    </font>
    <font>
      <sz val="16"/>
      <color indexed="8"/>
      <name val="Calibri"/>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8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bottom style="medium"/>
    </border>
    <border>
      <left style="medium"/>
      <right style="medium"/>
      <top/>
      <bottom style="thin"/>
    </border>
    <border>
      <left/>
      <right style="medium"/>
      <top/>
      <bottom style="medium"/>
    </border>
    <border>
      <left/>
      <right style="medium"/>
      <top/>
      <bottom style="thin"/>
    </border>
    <border>
      <left/>
      <right style="medium"/>
      <top style="thin"/>
      <bottom style="thin"/>
    </border>
    <border>
      <left/>
      <right style="medium"/>
      <top style="thin"/>
      <bottom style="medium"/>
    </border>
    <border>
      <left/>
      <right style="medium"/>
      <top style="medium"/>
      <bottom style="thin"/>
    </border>
    <border>
      <left style="medium"/>
      <right/>
      <top style="medium"/>
      <bottom/>
    </border>
    <border>
      <left/>
      <right/>
      <top style="medium"/>
      <bottom/>
    </border>
    <border>
      <left style="medium"/>
      <right/>
      <top/>
      <bottom/>
    </border>
    <border>
      <left/>
      <right style="medium"/>
      <top/>
      <bottom/>
    </border>
    <border>
      <left/>
      <right/>
      <top/>
      <bottom style="medium"/>
    </border>
    <border>
      <left/>
      <right style="medium"/>
      <top style="medium"/>
      <bottom/>
    </border>
    <border>
      <left style="medium"/>
      <right/>
      <top/>
      <bottom style="medium"/>
    </border>
    <border>
      <left style="thin"/>
      <right style="thin"/>
      <top style="thin"/>
      <bottom style="medium"/>
    </border>
    <border>
      <left style="thin"/>
      <right style="medium"/>
      <top style="thin"/>
      <bottom style="medium"/>
    </border>
    <border>
      <left style="thin"/>
      <right style="thin"/>
      <top style="medium"/>
      <bottom/>
    </border>
    <border>
      <left style="medium"/>
      <right style="thin"/>
      <top/>
      <bottom/>
    </border>
    <border>
      <left style="thin"/>
      <right style="thin"/>
      <top/>
      <bottom/>
    </border>
    <border>
      <left style="thin"/>
      <right/>
      <top/>
      <bottom/>
    </border>
    <border>
      <left style="thin"/>
      <right style="medium"/>
      <top/>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double"/>
      <bottom style="double"/>
    </border>
    <border>
      <left style="thin"/>
      <right style="medium"/>
      <top style="double"/>
      <bottom style="double"/>
    </border>
    <border>
      <left style="thin"/>
      <right style="thin"/>
      <top style="thin"/>
      <bottom/>
    </border>
    <border>
      <left style="medium"/>
      <right style="thin"/>
      <top/>
      <bottom style="medium"/>
    </border>
    <border>
      <left/>
      <right style="medium"/>
      <top style="medium"/>
      <bottom style="medium"/>
    </border>
    <border>
      <left style="medium"/>
      <right/>
      <top style="medium"/>
      <bottom style="medium"/>
    </border>
    <border>
      <left style="thin"/>
      <right style="medium"/>
      <top style="thin"/>
      <bottom style="thin"/>
    </border>
    <border>
      <left style="medium"/>
      <right style="thin"/>
      <top style="thin"/>
      <bottom style="thin"/>
    </border>
    <border>
      <left style="medium"/>
      <right style="thin"/>
      <top style="thin"/>
      <bottom/>
    </border>
    <border>
      <left style="thin"/>
      <right style="medium"/>
      <top style="thin"/>
      <bottom/>
    </border>
    <border>
      <left style="medium"/>
      <right style="medium"/>
      <top style="medium"/>
      <bottom style="medium"/>
    </border>
    <border>
      <left style="medium"/>
      <right style="medium"/>
      <top style="thin"/>
      <bottom/>
    </border>
    <border>
      <left/>
      <right/>
      <top/>
      <bottom style="thin"/>
    </border>
    <border>
      <left/>
      <right/>
      <top style="thin"/>
      <bottom style="thin"/>
    </border>
    <border>
      <left/>
      <right/>
      <top style="thin"/>
      <bottom/>
    </border>
    <border>
      <left/>
      <right style="medium"/>
      <top style="thin"/>
      <bottom/>
    </border>
    <border>
      <left style="medium"/>
      <right/>
      <top style="thin"/>
      <bottom style="thin"/>
    </border>
    <border>
      <left style="medium"/>
      <right style="medium"/>
      <top style="medium"/>
      <bottom/>
    </border>
    <border>
      <left style="medium"/>
      <right/>
      <top style="medium"/>
      <bottom style="thin"/>
    </border>
    <border>
      <left style="thin"/>
      <right style="medium"/>
      <top style="medium"/>
      <bottom/>
    </border>
    <border>
      <left style="thin"/>
      <right/>
      <top style="double"/>
      <bottom style="double"/>
    </border>
    <border>
      <left style="medium"/>
      <right style="thin"/>
      <top style="double"/>
      <bottom style="double"/>
    </border>
    <border>
      <left/>
      <right/>
      <top style="medium"/>
      <bottom style="medium"/>
    </border>
    <border>
      <left style="thin"/>
      <right/>
      <top style="medium"/>
      <bottom style="medium"/>
    </border>
    <border>
      <left style="medium"/>
      <right style="thin"/>
      <top style="medium"/>
      <bottom/>
    </border>
    <border>
      <left style="medium"/>
      <right style="thin"/>
      <top style="double"/>
      <bottom/>
    </border>
    <border>
      <left style="thin"/>
      <right style="thin"/>
      <top style="double"/>
      <bottom/>
    </border>
    <border>
      <left style="thin"/>
      <right/>
      <top style="double"/>
      <bottom/>
    </border>
    <border>
      <left style="medium"/>
      <right style="thin"/>
      <top style="thin"/>
      <bottom style="double"/>
    </border>
    <border>
      <left style="thin"/>
      <right style="thin"/>
      <top style="thin"/>
      <bottom style="double"/>
    </border>
    <border>
      <left style="thin"/>
      <right/>
      <top style="thin"/>
      <bottom style="double"/>
    </border>
    <border>
      <left style="thin"/>
      <right style="thin"/>
      <top style="thin"/>
      <bottom style="thin"/>
    </border>
    <border>
      <left style="medium"/>
      <right style="thin"/>
      <top style="thin"/>
      <bottom style="medium"/>
    </border>
    <border>
      <left style="medium"/>
      <right/>
      <top style="thin"/>
      <bottom style="medium"/>
    </border>
    <border>
      <left style="thin"/>
      <right/>
      <top style="thin"/>
      <bottom style="medium"/>
    </border>
    <border>
      <left style="medium"/>
      <right style="medium"/>
      <top/>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double"/>
      <bottom/>
    </border>
    <border>
      <left style="thin"/>
      <right style="medium"/>
      <top style="thin"/>
      <bottom style="double"/>
    </border>
    <border>
      <left style="thin"/>
      <right/>
      <top style="medium"/>
      <bottom style="thin"/>
    </border>
    <border>
      <left style="thin"/>
      <right style="thin"/>
      <top/>
      <bottom style="medium"/>
    </border>
    <border>
      <left/>
      <right style="thin"/>
      <top style="medium"/>
      <bottom style="thin"/>
    </border>
    <border>
      <left style="thin"/>
      <right/>
      <top style="thin"/>
      <bottom/>
    </border>
    <border>
      <left style="medium"/>
      <right style="thin"/>
      <top/>
      <bottom style="thin"/>
    </border>
    <border>
      <left style="thin"/>
      <right style="medium"/>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3" fillId="12"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9" borderId="0" applyNumberFormat="0" applyBorder="0" applyAlignment="0" applyProtection="0"/>
    <xf numFmtId="0" fontId="23" fillId="3" borderId="0" applyNumberFormat="0" applyBorder="0" applyAlignment="0" applyProtection="0"/>
    <xf numFmtId="0" fontId="27" fillId="20" borderId="1" applyNumberFormat="0" applyAlignment="0" applyProtection="0"/>
    <xf numFmtId="0" fontId="29" fillId="21" borderId="2" applyNumberFormat="0" applyAlignment="0" applyProtection="0"/>
    <xf numFmtId="0" fontId="31" fillId="0" borderId="0" applyNumberFormat="0" applyFill="0" applyBorder="0" applyAlignment="0" applyProtection="0"/>
    <xf numFmtId="0" fontId="22"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5" fillId="7" borderId="1" applyNumberFormat="0" applyAlignment="0" applyProtection="0"/>
    <xf numFmtId="0" fontId="28" fillId="0" borderId="6" applyNumberFormat="0" applyFill="0" applyAlignment="0" applyProtection="0"/>
    <xf numFmtId="164"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22" borderId="0" applyNumberFormat="0" applyBorder="0" applyAlignment="0" applyProtection="0"/>
    <xf numFmtId="0" fontId="0" fillId="23" borderId="7" applyNumberFormat="0" applyFont="0" applyAlignment="0" applyProtection="0"/>
    <xf numFmtId="0" fontId="26" fillId="20" borderId="8" applyNumberFormat="0" applyAlignment="0" applyProtection="0"/>
    <xf numFmtId="9" fontId="0" fillId="0" borderId="0" applyFont="0" applyFill="0" applyBorder="0" applyAlignment="0" applyProtection="0"/>
    <xf numFmtId="0" fontId="18" fillId="0" borderId="0" applyNumberFormat="0" applyFill="0" applyBorder="0" applyAlignment="0" applyProtection="0"/>
    <xf numFmtId="0" fontId="32" fillId="0" borderId="9" applyNumberFormat="0" applyFill="0" applyAlignment="0" applyProtection="0"/>
    <xf numFmtId="0" fontId="30" fillId="0" borderId="0" applyNumberFormat="0" applyFill="0" applyBorder="0" applyAlignment="0" applyProtection="0"/>
  </cellStyleXfs>
  <cellXfs count="279">
    <xf numFmtId="0" fontId="0" fillId="0" borderId="0" xfId="0" applyAlignment="1">
      <alignment/>
    </xf>
    <xf numFmtId="0" fontId="2" fillId="0" borderId="0" xfId="0" applyFont="1" applyFill="1" applyAlignment="1">
      <alignment/>
    </xf>
    <xf numFmtId="4" fontId="2" fillId="0" borderId="0" xfId="0" applyNumberFormat="1" applyFont="1" applyFill="1" applyAlignment="1">
      <alignment/>
    </xf>
    <xf numFmtId="4" fontId="2" fillId="0" borderId="0" xfId="0" applyNumberFormat="1" applyFont="1" applyFill="1" applyBorder="1" applyAlignment="1">
      <alignment/>
    </xf>
    <xf numFmtId="0" fontId="2" fillId="0" borderId="0" xfId="0" applyFont="1" applyAlignment="1">
      <alignment/>
    </xf>
    <xf numFmtId="4" fontId="2" fillId="0" borderId="0" xfId="0" applyNumberFormat="1" applyFont="1" applyAlignment="1">
      <alignment/>
    </xf>
    <xf numFmtId="0" fontId="2" fillId="0" borderId="0" xfId="0" applyFont="1" applyBorder="1" applyAlignment="1">
      <alignment/>
    </xf>
    <xf numFmtId="0" fontId="2" fillId="0" borderId="0" xfId="0" applyFont="1" applyFill="1" applyBorder="1" applyAlignment="1">
      <alignment/>
    </xf>
    <xf numFmtId="0" fontId="0" fillId="0" borderId="10" xfId="0" applyFont="1" applyBorder="1" applyAlignment="1">
      <alignment horizontal="center"/>
    </xf>
    <xf numFmtId="0" fontId="0" fillId="0" borderId="11" xfId="0" applyFont="1" applyBorder="1" applyAlignment="1">
      <alignment horizontal="center"/>
    </xf>
    <xf numFmtId="0" fontId="0" fillId="0" borderId="11" xfId="0" applyFont="1" applyFill="1" applyBorder="1" applyAlignment="1">
      <alignment horizontal="center" vertical="center" wrapText="1"/>
    </xf>
    <xf numFmtId="0" fontId="0" fillId="0" borderId="11" xfId="0" applyFont="1" applyFill="1" applyBorder="1" applyAlignment="1">
      <alignment horizontal="center"/>
    </xf>
    <xf numFmtId="0" fontId="0" fillId="0" borderId="12" xfId="0" applyFont="1" applyFill="1" applyBorder="1" applyAlignment="1">
      <alignment horizontal="center"/>
    </xf>
    <xf numFmtId="49" fontId="2" fillId="0" borderId="13" xfId="0" applyNumberFormat="1" applyFont="1" applyFill="1" applyBorder="1" applyAlignment="1">
      <alignment horizontal="center"/>
    </xf>
    <xf numFmtId="4" fontId="2" fillId="0" borderId="14" xfId="0" applyNumberFormat="1" applyFont="1" applyFill="1" applyBorder="1" applyAlignment="1">
      <alignment/>
    </xf>
    <xf numFmtId="4" fontId="2" fillId="0" borderId="11" xfId="0" applyNumberFormat="1" applyFont="1" applyFill="1" applyBorder="1" applyAlignment="1">
      <alignment/>
    </xf>
    <xf numFmtId="4" fontId="2" fillId="0" borderId="12" xfId="0" applyNumberFormat="1" applyFont="1" applyFill="1" applyBorder="1" applyAlignment="1">
      <alignment/>
    </xf>
    <xf numFmtId="4" fontId="2" fillId="0" borderId="15" xfId="0" applyNumberFormat="1" applyFont="1" applyFill="1" applyBorder="1" applyAlignment="1">
      <alignment/>
    </xf>
    <xf numFmtId="4" fontId="2" fillId="0" borderId="16" xfId="0" applyNumberFormat="1" applyFont="1" applyFill="1" applyBorder="1" applyAlignment="1">
      <alignment/>
    </xf>
    <xf numFmtId="4" fontId="2" fillId="0" borderId="17" xfId="0" applyNumberFormat="1" applyFont="1" applyFill="1" applyBorder="1" applyAlignment="1">
      <alignment/>
    </xf>
    <xf numFmtId="4" fontId="2" fillId="0" borderId="17" xfId="0" applyNumberFormat="1" applyFont="1" applyFill="1" applyBorder="1" applyAlignment="1">
      <alignment vertical="center"/>
    </xf>
    <xf numFmtId="4" fontId="2" fillId="0" borderId="18" xfId="0" applyNumberFormat="1" applyFont="1" applyFill="1" applyBorder="1" applyAlignment="1">
      <alignment/>
    </xf>
    <xf numFmtId="4" fontId="5" fillId="0" borderId="10" xfId="0" applyNumberFormat="1" applyFont="1" applyFill="1" applyBorder="1" applyAlignment="1">
      <alignment horizontal="center" vertical="center" wrapText="1"/>
    </xf>
    <xf numFmtId="4" fontId="5" fillId="0" borderId="19" xfId="0" applyNumberFormat="1" applyFont="1" applyFill="1" applyBorder="1" applyAlignment="1">
      <alignment horizontal="center" vertical="center" wrapText="1"/>
    </xf>
    <xf numFmtId="0" fontId="3" fillId="0" borderId="0" xfId="0" applyFont="1" applyAlignment="1">
      <alignment/>
    </xf>
    <xf numFmtId="0" fontId="5" fillId="0" borderId="0" xfId="0" applyFont="1" applyAlignment="1">
      <alignment/>
    </xf>
    <xf numFmtId="0" fontId="5" fillId="0" borderId="0" xfId="0" applyFont="1" applyFill="1" applyAlignment="1">
      <alignment/>
    </xf>
    <xf numFmtId="4" fontId="5" fillId="0" borderId="0" xfId="0" applyNumberFormat="1" applyFont="1" applyFill="1" applyAlignment="1">
      <alignment/>
    </xf>
    <xf numFmtId="0" fontId="5" fillId="0" borderId="20" xfId="0" applyFont="1" applyFill="1" applyBorder="1" applyAlignment="1">
      <alignment/>
    </xf>
    <xf numFmtId="0" fontId="5" fillId="0" borderId="21" xfId="0" applyFont="1" applyFill="1" applyBorder="1" applyAlignment="1">
      <alignment/>
    </xf>
    <xf numFmtId="4" fontId="5" fillId="0" borderId="21" xfId="0" applyNumberFormat="1" applyFont="1" applyFill="1" applyBorder="1" applyAlignment="1">
      <alignment/>
    </xf>
    <xf numFmtId="0" fontId="5" fillId="0" borderId="22" xfId="0" applyFont="1" applyFill="1" applyBorder="1" applyAlignment="1">
      <alignment/>
    </xf>
    <xf numFmtId="0" fontId="5" fillId="0" borderId="0" xfId="0" applyFont="1" applyFill="1" applyBorder="1" applyAlignment="1">
      <alignment/>
    </xf>
    <xf numFmtId="4" fontId="5" fillId="0" borderId="0" xfId="0" applyNumberFormat="1" applyFont="1" applyFill="1" applyBorder="1" applyAlignment="1">
      <alignment/>
    </xf>
    <xf numFmtId="4" fontId="5" fillId="0" borderId="23" xfId="0" applyNumberFormat="1" applyFont="1" applyFill="1" applyBorder="1" applyAlignment="1">
      <alignment/>
    </xf>
    <xf numFmtId="4" fontId="5" fillId="0" borderId="24" xfId="0" applyNumberFormat="1" applyFont="1" applyFill="1" applyBorder="1" applyAlignment="1">
      <alignment/>
    </xf>
    <xf numFmtId="4" fontId="5" fillId="0" borderId="15" xfId="0" applyNumberFormat="1" applyFont="1" applyFill="1" applyBorder="1" applyAlignment="1">
      <alignment/>
    </xf>
    <xf numFmtId="49" fontId="5" fillId="0" borderId="25" xfId="0" applyNumberFormat="1" applyFont="1" applyFill="1" applyBorder="1" applyAlignment="1">
      <alignment/>
    </xf>
    <xf numFmtId="4" fontId="5" fillId="0" borderId="21" xfId="0" applyNumberFormat="1" applyFont="1" applyFill="1" applyBorder="1" applyAlignment="1">
      <alignment horizontal="right"/>
    </xf>
    <xf numFmtId="0" fontId="5" fillId="0" borderId="0" xfId="0" applyFont="1" applyBorder="1" applyAlignment="1">
      <alignment/>
    </xf>
    <xf numFmtId="0" fontId="5" fillId="0" borderId="26" xfId="0" applyFont="1" applyBorder="1" applyAlignment="1">
      <alignment/>
    </xf>
    <xf numFmtId="0" fontId="0" fillId="0" borderId="0" xfId="0" applyFill="1" applyAlignment="1">
      <alignment/>
    </xf>
    <xf numFmtId="164" fontId="0" fillId="0" borderId="0" xfId="0" applyNumberFormat="1" applyFill="1" applyAlignment="1">
      <alignment/>
    </xf>
    <xf numFmtId="0" fontId="0" fillId="0" borderId="0" xfId="0" applyFont="1" applyFill="1" applyAlignment="1">
      <alignment/>
    </xf>
    <xf numFmtId="0" fontId="6" fillId="0" borderId="27" xfId="0" applyFont="1" applyFill="1" applyBorder="1" applyAlignment="1">
      <alignment horizontal="center"/>
    </xf>
    <xf numFmtId="0" fontId="6" fillId="0" borderId="28" xfId="0" applyFont="1" applyFill="1" applyBorder="1" applyAlignment="1">
      <alignment horizontal="center" vertical="center" wrapText="1"/>
    </xf>
    <xf numFmtId="0" fontId="3" fillId="0" borderId="0" xfId="0" applyFont="1" applyFill="1" applyAlignment="1">
      <alignment vertical="center"/>
    </xf>
    <xf numFmtId="0" fontId="8" fillId="0" borderId="0" xfId="0" applyFont="1" applyFill="1" applyAlignment="1">
      <alignment/>
    </xf>
    <xf numFmtId="164" fontId="8" fillId="0" borderId="0" xfId="0" applyNumberFormat="1" applyFont="1" applyFill="1" applyAlignment="1">
      <alignment/>
    </xf>
    <xf numFmtId="164" fontId="9" fillId="0" borderId="0" xfId="50" applyFont="1" applyFill="1" applyAlignment="1">
      <alignment/>
    </xf>
    <xf numFmtId="0" fontId="0" fillId="0" borderId="21" xfId="0" applyFill="1" applyBorder="1" applyAlignment="1">
      <alignment/>
    </xf>
    <xf numFmtId="0" fontId="0" fillId="0" borderId="0" xfId="0" applyFill="1" applyBorder="1" applyAlignment="1">
      <alignment/>
    </xf>
    <xf numFmtId="0" fontId="0" fillId="0" borderId="24" xfId="0" applyFill="1" applyBorder="1" applyAlignment="1">
      <alignment/>
    </xf>
    <xf numFmtId="164" fontId="7" fillId="0" borderId="29" xfId="50" applyFont="1" applyFill="1" applyBorder="1" applyAlignment="1">
      <alignment horizontal="center" vertical="center" wrapText="1"/>
    </xf>
    <xf numFmtId="4" fontId="5" fillId="0" borderId="0" xfId="0" applyNumberFormat="1" applyFont="1" applyFill="1" applyBorder="1" applyAlignment="1">
      <alignment horizontal="center"/>
    </xf>
    <xf numFmtId="4" fontId="5" fillId="0" borderId="24" xfId="0" applyNumberFormat="1" applyFont="1" applyFill="1" applyBorder="1" applyAlignment="1">
      <alignment horizontal="center"/>
    </xf>
    <xf numFmtId="49" fontId="6" fillId="0" borderId="30" xfId="0" applyNumberFormat="1" applyFont="1" applyFill="1" applyBorder="1" applyAlignment="1">
      <alignment horizontal="center" vertical="center"/>
    </xf>
    <xf numFmtId="49" fontId="6" fillId="0" borderId="31" xfId="0" applyNumberFormat="1" applyFont="1" applyFill="1" applyBorder="1" applyAlignment="1">
      <alignment horizontal="center" vertical="center" wrapText="1"/>
    </xf>
    <xf numFmtId="49" fontId="6" fillId="0" borderId="31" xfId="0" applyNumberFormat="1" applyFont="1" applyFill="1" applyBorder="1" applyAlignment="1">
      <alignment horizontal="center"/>
    </xf>
    <xf numFmtId="49" fontId="6" fillId="0" borderId="32" xfId="0" applyNumberFormat="1" applyFont="1" applyFill="1" applyBorder="1" applyAlignment="1">
      <alignment horizontal="center" vertical="center"/>
    </xf>
    <xf numFmtId="49" fontId="6" fillId="0" borderId="31" xfId="0" applyNumberFormat="1" applyFont="1" applyFill="1" applyBorder="1" applyAlignment="1">
      <alignment horizontal="center" vertical="center"/>
    </xf>
    <xf numFmtId="49" fontId="6" fillId="0" borderId="33" xfId="0" applyNumberFormat="1" applyFont="1" applyFill="1" applyBorder="1" applyAlignment="1">
      <alignment horizontal="center" vertical="center" wrapText="1"/>
    </xf>
    <xf numFmtId="49" fontId="0" fillId="0" borderId="0" xfId="0" applyNumberFormat="1" applyFont="1" applyFill="1" applyAlignment="1">
      <alignment/>
    </xf>
    <xf numFmtId="0" fontId="6" fillId="0" borderId="34" xfId="0" applyFont="1" applyFill="1" applyBorder="1" applyAlignment="1">
      <alignment horizontal="center" vertical="center"/>
    </xf>
    <xf numFmtId="0" fontId="6" fillId="0" borderId="35" xfId="0" applyFont="1" applyFill="1" applyBorder="1" applyAlignment="1">
      <alignment horizontal="center" vertical="center" wrapText="1"/>
    </xf>
    <xf numFmtId="0" fontId="6" fillId="0" borderId="36" xfId="0" applyFont="1" applyFill="1" applyBorder="1" applyAlignment="1">
      <alignment horizontal="center" vertical="center" wrapText="1"/>
    </xf>
    <xf numFmtId="164" fontId="3" fillId="0" borderId="37" xfId="50" applyFont="1" applyFill="1" applyBorder="1" applyAlignment="1">
      <alignment vertical="center"/>
    </xf>
    <xf numFmtId="164" fontId="3" fillId="0" borderId="38" xfId="50" applyFont="1" applyFill="1" applyBorder="1" applyAlignment="1">
      <alignment vertical="center"/>
    </xf>
    <xf numFmtId="0" fontId="0" fillId="0" borderId="0" xfId="0" applyFill="1" applyAlignment="1">
      <alignment vertical="center"/>
    </xf>
    <xf numFmtId="165" fontId="0" fillId="0" borderId="0" xfId="0" applyNumberFormat="1" applyFill="1" applyAlignment="1">
      <alignment/>
    </xf>
    <xf numFmtId="49" fontId="0" fillId="0" borderId="0" xfId="0" applyNumberFormat="1" applyFill="1" applyAlignment="1">
      <alignment/>
    </xf>
    <xf numFmtId="0" fontId="6" fillId="0" borderId="39" xfId="0" applyFont="1" applyFill="1" applyBorder="1" applyAlignment="1">
      <alignment horizontal="center"/>
    </xf>
    <xf numFmtId="0" fontId="3" fillId="0" borderId="40" xfId="0" applyFont="1" applyFill="1" applyBorder="1" applyAlignment="1">
      <alignment horizontal="center" vertical="center"/>
    </xf>
    <xf numFmtId="4" fontId="5" fillId="0" borderId="24" xfId="0" applyNumberFormat="1" applyFont="1" applyFill="1" applyBorder="1" applyAlignment="1">
      <alignment horizontal="right"/>
    </xf>
    <xf numFmtId="0" fontId="6" fillId="0" borderId="26" xfId="0" applyFont="1" applyFill="1" applyBorder="1" applyAlignment="1">
      <alignment horizontal="center" vertical="center" wrapText="1"/>
    </xf>
    <xf numFmtId="0" fontId="0" fillId="0" borderId="41" xfId="0" applyFill="1" applyBorder="1" applyAlignment="1">
      <alignment/>
    </xf>
    <xf numFmtId="0" fontId="0" fillId="0" borderId="42" xfId="0" applyFill="1" applyBorder="1" applyAlignment="1">
      <alignment/>
    </xf>
    <xf numFmtId="0" fontId="0" fillId="0" borderId="43" xfId="0" applyFill="1" applyBorder="1" applyAlignment="1">
      <alignment/>
    </xf>
    <xf numFmtId="0" fontId="0" fillId="0" borderId="44" xfId="0" applyFill="1" applyBorder="1" applyAlignment="1">
      <alignment/>
    </xf>
    <xf numFmtId="0" fontId="8" fillId="0" borderId="43" xfId="0" applyFont="1" applyFill="1" applyBorder="1" applyAlignment="1">
      <alignment/>
    </xf>
    <xf numFmtId="0" fontId="0" fillId="0" borderId="45" xfId="0" applyFill="1" applyBorder="1" applyAlignment="1">
      <alignment/>
    </xf>
    <xf numFmtId="0" fontId="0" fillId="0" borderId="46" xfId="0" applyFill="1" applyBorder="1" applyAlignment="1">
      <alignment/>
    </xf>
    <xf numFmtId="0" fontId="3" fillId="0" borderId="47" xfId="0" applyFont="1" applyFill="1" applyBorder="1" applyAlignment="1">
      <alignment horizontal="center" vertical="center"/>
    </xf>
    <xf numFmtId="49" fontId="6" fillId="0" borderId="14" xfId="0" applyNumberFormat="1" applyFont="1" applyFill="1" applyBorder="1" applyAlignment="1">
      <alignment horizontal="center" vertical="center"/>
    </xf>
    <xf numFmtId="0" fontId="11" fillId="0" borderId="11" xfId="0" applyFont="1" applyFill="1" applyBorder="1" applyAlignment="1">
      <alignment/>
    </xf>
    <xf numFmtId="0" fontId="0" fillId="0" borderId="11" xfId="0" applyFill="1" applyBorder="1" applyAlignment="1">
      <alignment/>
    </xf>
    <xf numFmtId="0" fontId="0" fillId="0" borderId="48" xfId="0" applyFill="1" applyBorder="1" applyAlignment="1">
      <alignment/>
    </xf>
    <xf numFmtId="49" fontId="6" fillId="0" borderId="14" xfId="0" applyNumberFormat="1" applyFont="1" applyFill="1" applyBorder="1" applyAlignment="1">
      <alignment horizontal="center" vertical="center" wrapText="1"/>
    </xf>
    <xf numFmtId="0" fontId="8" fillId="0" borderId="11" xfId="0" applyFont="1" applyFill="1" applyBorder="1" applyAlignment="1">
      <alignment/>
    </xf>
    <xf numFmtId="49" fontId="6" fillId="0" borderId="49" xfId="0" applyNumberFormat="1" applyFont="1" applyFill="1" applyBorder="1" applyAlignment="1">
      <alignment horizontal="center" vertical="center"/>
    </xf>
    <xf numFmtId="0" fontId="0" fillId="0" borderId="50" xfId="0" applyFill="1" applyBorder="1" applyAlignment="1">
      <alignment/>
    </xf>
    <xf numFmtId="0" fontId="8" fillId="0" borderId="50" xfId="0" applyFont="1" applyFill="1" applyBorder="1" applyAlignment="1">
      <alignment/>
    </xf>
    <xf numFmtId="0" fontId="0" fillId="0" borderId="51" xfId="0" applyFill="1" applyBorder="1" applyAlignment="1">
      <alignment/>
    </xf>
    <xf numFmtId="49" fontId="6" fillId="0" borderId="16" xfId="0" applyNumberFormat="1" applyFont="1" applyFill="1" applyBorder="1" applyAlignment="1">
      <alignment horizontal="center" vertical="center" wrapText="1"/>
    </xf>
    <xf numFmtId="0" fontId="0" fillId="0" borderId="17" xfId="0" applyFill="1" applyBorder="1" applyAlignment="1">
      <alignment/>
    </xf>
    <xf numFmtId="0" fontId="8" fillId="0" borderId="17" xfId="0" applyFont="1" applyFill="1" applyBorder="1" applyAlignment="1">
      <alignment/>
    </xf>
    <xf numFmtId="0" fontId="0" fillId="0" borderId="52" xfId="0" applyFill="1" applyBorder="1" applyAlignment="1">
      <alignment/>
    </xf>
    <xf numFmtId="0" fontId="8" fillId="0" borderId="44" xfId="0" applyFont="1" applyFill="1" applyBorder="1" applyAlignment="1">
      <alignment/>
    </xf>
    <xf numFmtId="0" fontId="0" fillId="0" borderId="53" xfId="0" applyFont="1" applyFill="1" applyBorder="1" applyAlignment="1">
      <alignment horizontal="left" indent="2"/>
    </xf>
    <xf numFmtId="0" fontId="5" fillId="0" borderId="21" xfId="0" applyFont="1" applyBorder="1" applyAlignment="1">
      <alignment/>
    </xf>
    <xf numFmtId="0" fontId="5" fillId="0" borderId="22" xfId="0" applyFont="1" applyBorder="1" applyAlignment="1">
      <alignment/>
    </xf>
    <xf numFmtId="0" fontId="5" fillId="0" borderId="24" xfId="0" applyFont="1" applyBorder="1" applyAlignment="1">
      <alignment/>
    </xf>
    <xf numFmtId="4" fontId="5" fillId="0" borderId="54" xfId="0" applyNumberFormat="1" applyFont="1" applyFill="1" applyBorder="1" applyAlignment="1">
      <alignment horizontal="center" vertical="center" wrapText="1"/>
    </xf>
    <xf numFmtId="0" fontId="5" fillId="0" borderId="21" xfId="0" applyFont="1" applyBorder="1" applyAlignment="1">
      <alignment horizontal="right"/>
    </xf>
    <xf numFmtId="0" fontId="3" fillId="0" borderId="53" xfId="0" applyFont="1" applyFill="1" applyBorder="1" applyAlignment="1">
      <alignment/>
    </xf>
    <xf numFmtId="0" fontId="3" fillId="0" borderId="55" xfId="0" applyFont="1" applyFill="1" applyBorder="1" applyAlignment="1">
      <alignment/>
    </xf>
    <xf numFmtId="0" fontId="0" fillId="0" borderId="53" xfId="0" applyFont="1" applyFill="1" applyBorder="1" applyAlignment="1">
      <alignment horizontal="left" indent="4"/>
    </xf>
    <xf numFmtId="0" fontId="0" fillId="0" borderId="53" xfId="0" applyFont="1" applyFill="1" applyBorder="1" applyAlignment="1" quotePrefix="1">
      <alignment horizontal="left" indent="2"/>
    </xf>
    <xf numFmtId="0" fontId="0" fillId="0" borderId="42" xfId="0" applyFont="1" applyFill="1" applyBorder="1" applyAlignment="1">
      <alignment horizontal="center"/>
    </xf>
    <xf numFmtId="4" fontId="2" fillId="0" borderId="47" xfId="0" applyNumberFormat="1" applyFont="1" applyFill="1" applyBorder="1" applyAlignment="1">
      <alignment/>
    </xf>
    <xf numFmtId="0" fontId="3" fillId="0" borderId="11" xfId="0" applyFont="1" applyFill="1" applyBorder="1" applyAlignment="1">
      <alignment horizontal="left" indent="1"/>
    </xf>
    <xf numFmtId="4" fontId="0" fillId="0" borderId="11" xfId="0" applyNumberFormat="1" applyFill="1" applyBorder="1" applyAlignment="1">
      <alignment/>
    </xf>
    <xf numFmtId="4" fontId="0" fillId="0" borderId="50" xfId="0" applyNumberFormat="1" applyFill="1" applyBorder="1" applyAlignment="1">
      <alignment/>
    </xf>
    <xf numFmtId="4" fontId="0" fillId="0" borderId="44" xfId="0" applyNumberFormat="1" applyFill="1" applyBorder="1" applyAlignment="1">
      <alignment/>
    </xf>
    <xf numFmtId="4" fontId="0" fillId="0" borderId="43" xfId="0" applyNumberFormat="1" applyFill="1" applyBorder="1" applyAlignment="1">
      <alignment/>
    </xf>
    <xf numFmtId="4" fontId="0" fillId="0" borderId="0" xfId="0" applyNumberFormat="1" applyFill="1" applyAlignment="1">
      <alignment/>
    </xf>
    <xf numFmtId="4" fontId="0" fillId="0" borderId="47" xfId="0" applyNumberFormat="1" applyFill="1" applyBorder="1" applyAlignment="1">
      <alignment/>
    </xf>
    <xf numFmtId="164" fontId="7" fillId="20" borderId="29" xfId="50" applyFont="1" applyFill="1" applyBorder="1" applyAlignment="1">
      <alignment horizontal="center" vertical="center" wrapText="1"/>
    </xf>
    <xf numFmtId="164" fontId="7" fillId="20" borderId="56" xfId="50" applyFont="1" applyFill="1" applyBorder="1" applyAlignment="1">
      <alignment horizontal="center" vertical="center" wrapText="1"/>
    </xf>
    <xf numFmtId="164" fontId="3" fillId="20" borderId="29" xfId="0" applyNumberFormat="1" applyFont="1" applyFill="1" applyBorder="1" applyAlignment="1">
      <alignment horizontal="left" vertical="center" wrapText="1"/>
    </xf>
    <xf numFmtId="164" fontId="3" fillId="20" borderId="37" xfId="50" applyFont="1" applyFill="1" applyBorder="1" applyAlignment="1">
      <alignment vertical="center"/>
    </xf>
    <xf numFmtId="164" fontId="3" fillId="20" borderId="57" xfId="50" applyFont="1" applyFill="1" applyBorder="1" applyAlignment="1">
      <alignment vertical="center"/>
    </xf>
    <xf numFmtId="4" fontId="2" fillId="20" borderId="11" xfId="0" applyNumberFormat="1" applyFont="1" applyFill="1" applyBorder="1" applyAlignment="1">
      <alignment/>
    </xf>
    <xf numFmtId="4" fontId="2" fillId="20" borderId="12" xfId="0" applyNumberFormat="1" applyFont="1" applyFill="1" applyBorder="1" applyAlignment="1">
      <alignment/>
    </xf>
    <xf numFmtId="4" fontId="2" fillId="20" borderId="10" xfId="0" applyNumberFormat="1" applyFont="1" applyFill="1" applyBorder="1" applyAlignment="1">
      <alignment/>
    </xf>
    <xf numFmtId="0" fontId="12" fillId="0" borderId="58" xfId="0" applyFont="1" applyFill="1" applyBorder="1" applyAlignment="1">
      <alignment vertical="center" wrapText="1"/>
    </xf>
    <xf numFmtId="49" fontId="10" fillId="0" borderId="34" xfId="0" applyNumberFormat="1" applyFont="1" applyFill="1" applyBorder="1" applyAlignment="1">
      <alignment horizontal="center" vertical="center"/>
    </xf>
    <xf numFmtId="49" fontId="10" fillId="0" borderId="35" xfId="0" applyNumberFormat="1" applyFont="1" applyFill="1" applyBorder="1" applyAlignment="1">
      <alignment horizontal="center" vertical="center" wrapText="1"/>
    </xf>
    <xf numFmtId="49" fontId="6" fillId="0" borderId="35" xfId="0" applyNumberFormat="1" applyFont="1" applyFill="1" applyBorder="1" applyAlignment="1">
      <alignment horizontal="center"/>
    </xf>
    <xf numFmtId="49" fontId="6" fillId="0" borderId="59" xfId="0" applyNumberFormat="1" applyFont="1" applyFill="1" applyBorder="1" applyAlignment="1">
      <alignment horizontal="center"/>
    </xf>
    <xf numFmtId="49" fontId="10" fillId="0" borderId="35" xfId="0" applyNumberFormat="1" applyFont="1" applyFill="1" applyBorder="1" applyAlignment="1">
      <alignment horizontal="center" vertical="center"/>
    </xf>
    <xf numFmtId="49" fontId="10" fillId="0" borderId="60" xfId="0" applyNumberFormat="1" applyFont="1" applyFill="1" applyBorder="1" applyAlignment="1">
      <alignment horizontal="center" vertical="center"/>
    </xf>
    <xf numFmtId="49" fontId="10" fillId="0" borderId="36" xfId="0" applyNumberFormat="1" applyFont="1" applyFill="1" applyBorder="1" applyAlignment="1">
      <alignment horizontal="center" vertical="center" wrapText="1"/>
    </xf>
    <xf numFmtId="0" fontId="0" fillId="0" borderId="0" xfId="0" applyFill="1" applyAlignment="1">
      <alignment horizontal="center"/>
    </xf>
    <xf numFmtId="0" fontId="5" fillId="0" borderId="26" xfId="0" applyFont="1" applyFill="1" applyBorder="1" applyAlignment="1">
      <alignment/>
    </xf>
    <xf numFmtId="164" fontId="7" fillId="0" borderId="31" xfId="50" applyFont="1" applyFill="1" applyBorder="1" applyAlignment="1">
      <alignment horizontal="center" vertical="center" wrapText="1"/>
    </xf>
    <xf numFmtId="164" fontId="7" fillId="20" borderId="31" xfId="50" applyFont="1" applyFill="1" applyBorder="1" applyAlignment="1">
      <alignment horizontal="center" vertical="center" wrapText="1"/>
    </xf>
    <xf numFmtId="164" fontId="7" fillId="20" borderId="33" xfId="50" applyFont="1" applyFill="1" applyBorder="1" applyAlignment="1">
      <alignment horizontal="center" vertical="center" wrapText="1"/>
    </xf>
    <xf numFmtId="0" fontId="7" fillId="0" borderId="61"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12" fillId="0" borderId="62" xfId="0" applyFont="1" applyFill="1" applyBorder="1" applyAlignment="1">
      <alignment vertical="center" wrapText="1"/>
    </xf>
    <xf numFmtId="164" fontId="3" fillId="0" borderId="63" xfId="50" applyFont="1" applyFill="1" applyBorder="1" applyAlignment="1">
      <alignment vertical="center"/>
    </xf>
    <xf numFmtId="164" fontId="3" fillId="20" borderId="63" xfId="50" applyFont="1" applyFill="1" applyBorder="1" applyAlignment="1">
      <alignment vertical="center"/>
    </xf>
    <xf numFmtId="164" fontId="3" fillId="20" borderId="64" xfId="50" applyFont="1" applyFill="1" applyBorder="1" applyAlignment="1">
      <alignment vertical="center"/>
    </xf>
    <xf numFmtId="0" fontId="12" fillId="0" borderId="65" xfId="0" applyFont="1" applyFill="1" applyBorder="1" applyAlignment="1">
      <alignment horizontal="left" vertical="center" wrapText="1"/>
    </xf>
    <xf numFmtId="164" fontId="3" fillId="0" borderId="66" xfId="0" applyNumberFormat="1" applyFont="1" applyFill="1" applyBorder="1" applyAlignment="1">
      <alignment horizontal="left" vertical="center" wrapText="1"/>
    </xf>
    <xf numFmtId="164" fontId="3" fillId="20" borderId="66" xfId="0" applyNumberFormat="1" applyFont="1" applyFill="1" applyBorder="1" applyAlignment="1">
      <alignment horizontal="left" vertical="center" wrapText="1"/>
    </xf>
    <xf numFmtId="164" fontId="3" fillId="20" borderId="67" xfId="0" applyNumberFormat="1" applyFont="1" applyFill="1" applyBorder="1" applyAlignment="1">
      <alignment horizontal="left" vertical="center" wrapText="1"/>
    </xf>
    <xf numFmtId="0" fontId="13" fillId="0" borderId="0" xfId="0" applyFont="1" applyFill="1" applyBorder="1" applyAlignment="1">
      <alignment/>
    </xf>
    <xf numFmtId="0" fontId="14" fillId="0" borderId="0" xfId="0" applyFont="1" applyAlignment="1">
      <alignment/>
    </xf>
    <xf numFmtId="0" fontId="10" fillId="0" borderId="0" xfId="0" applyFont="1" applyAlignment="1">
      <alignment/>
    </xf>
    <xf numFmtId="0" fontId="9" fillId="0" borderId="0" xfId="0" applyFont="1" applyAlignment="1">
      <alignment/>
    </xf>
    <xf numFmtId="0" fontId="0" fillId="0" borderId="0" xfId="0" applyBorder="1" applyAlignment="1">
      <alignment/>
    </xf>
    <xf numFmtId="0" fontId="0" fillId="0" borderId="0" xfId="0" applyFont="1" applyBorder="1" applyAlignment="1">
      <alignment/>
    </xf>
    <xf numFmtId="0" fontId="0" fillId="0" borderId="0" xfId="0" applyFont="1" applyBorder="1" applyAlignment="1">
      <alignment horizontal="center"/>
    </xf>
    <xf numFmtId="0" fontId="15" fillId="0" borderId="0" xfId="0" applyFont="1" applyBorder="1" applyAlignment="1">
      <alignment horizontal="center"/>
    </xf>
    <xf numFmtId="0" fontId="7" fillId="0" borderId="34" xfId="0" applyFont="1" applyFill="1" applyBorder="1" applyAlignment="1">
      <alignment horizontal="center" vertical="center"/>
    </xf>
    <xf numFmtId="164" fontId="7" fillId="0" borderId="35" xfId="50" applyFont="1" applyFill="1" applyBorder="1" applyAlignment="1">
      <alignment vertical="center"/>
    </xf>
    <xf numFmtId="164" fontId="7" fillId="0" borderId="36" xfId="50" applyFont="1" applyFill="1" applyBorder="1" applyAlignment="1">
      <alignment vertical="center"/>
    </xf>
    <xf numFmtId="0" fontId="7" fillId="0" borderId="44" xfId="0" applyFont="1" applyFill="1" applyBorder="1" applyAlignment="1">
      <alignment horizontal="center" vertical="center" wrapText="1"/>
    </xf>
    <xf numFmtId="164" fontId="7" fillId="0" borderId="68" xfId="50" applyFont="1" applyFill="1" applyBorder="1" applyAlignment="1">
      <alignment horizontal="center" vertical="center" wrapText="1"/>
    </xf>
    <xf numFmtId="164" fontId="7" fillId="20" borderId="68" xfId="50" applyFont="1" applyFill="1" applyBorder="1" applyAlignment="1">
      <alignment horizontal="center" vertical="center" wrapText="1"/>
    </xf>
    <xf numFmtId="164" fontId="7" fillId="20" borderId="43" xfId="50" applyFont="1" applyFill="1" applyBorder="1" applyAlignment="1">
      <alignment horizontal="center" vertical="center" wrapText="1"/>
    </xf>
    <xf numFmtId="164" fontId="7" fillId="20" borderId="27" xfId="50" applyFont="1" applyFill="1" applyBorder="1" applyAlignment="1">
      <alignment horizontal="center" vertical="center" wrapText="1"/>
    </xf>
    <xf numFmtId="0" fontId="3" fillId="0" borderId="44" xfId="0" applyFont="1" applyFill="1" applyBorder="1" applyAlignment="1">
      <alignment horizontal="center" vertical="center" wrapText="1"/>
    </xf>
    <xf numFmtId="0" fontId="3" fillId="0" borderId="69" xfId="0" applyFont="1" applyFill="1" applyBorder="1" applyAlignment="1">
      <alignment horizontal="center" vertical="center" wrapText="1"/>
    </xf>
    <xf numFmtId="164" fontId="7" fillId="20" borderId="28" xfId="50" applyFont="1" applyFill="1" applyBorder="1" applyAlignment="1">
      <alignment horizontal="center" vertical="center" wrapText="1"/>
    </xf>
    <xf numFmtId="0" fontId="3" fillId="0" borderId="34" xfId="0" applyFont="1" applyFill="1" applyBorder="1" applyAlignment="1">
      <alignment horizontal="right" vertical="center"/>
    </xf>
    <xf numFmtId="0" fontId="0" fillId="0" borderId="0" xfId="0" applyBorder="1" applyAlignment="1">
      <alignment horizontal="center"/>
    </xf>
    <xf numFmtId="0" fontId="0" fillId="0" borderId="0" xfId="0" applyFont="1" applyFill="1" applyBorder="1" applyAlignment="1">
      <alignment horizontal="center"/>
    </xf>
    <xf numFmtId="0" fontId="15" fillId="0" borderId="22" xfId="0" applyFont="1" applyBorder="1" applyAlignment="1">
      <alignment horizontal="center"/>
    </xf>
    <xf numFmtId="0" fontId="0" fillId="0" borderId="23" xfId="0" applyBorder="1" applyAlignment="1">
      <alignment/>
    </xf>
    <xf numFmtId="0" fontId="0" fillId="0" borderId="22" xfId="0" applyFont="1" applyBorder="1" applyAlignment="1">
      <alignment/>
    </xf>
    <xf numFmtId="0" fontId="0" fillId="0" borderId="23" xfId="0" applyFont="1" applyBorder="1" applyAlignment="1">
      <alignment/>
    </xf>
    <xf numFmtId="0" fontId="15" fillId="0" borderId="26" xfId="0" applyFont="1" applyBorder="1" applyAlignment="1">
      <alignment horizontal="center"/>
    </xf>
    <xf numFmtId="0" fontId="0" fillId="0" borderId="24" xfId="0" applyBorder="1" applyAlignment="1">
      <alignment/>
    </xf>
    <xf numFmtId="0" fontId="0" fillId="0" borderId="15" xfId="0" applyBorder="1" applyAlignment="1">
      <alignment/>
    </xf>
    <xf numFmtId="4" fontId="2" fillId="21" borderId="11" xfId="0" applyNumberFormat="1" applyFont="1" applyFill="1" applyBorder="1" applyAlignment="1">
      <alignment vertical="center"/>
    </xf>
    <xf numFmtId="4" fontId="2" fillId="21" borderId="11" xfId="0" applyNumberFormat="1" applyFont="1" applyFill="1" applyBorder="1" applyAlignment="1">
      <alignment/>
    </xf>
    <xf numFmtId="4" fontId="2" fillId="21" borderId="14" xfId="0" applyNumberFormat="1" applyFont="1" applyFill="1" applyBorder="1" applyAlignment="1">
      <alignment/>
    </xf>
    <xf numFmtId="4" fontId="2" fillId="21" borderId="12" xfId="0" applyNumberFormat="1" applyFont="1" applyFill="1" applyBorder="1" applyAlignment="1">
      <alignment/>
    </xf>
    <xf numFmtId="0" fontId="9" fillId="0" borderId="55" xfId="0" applyFont="1" applyFill="1" applyBorder="1" applyAlignment="1">
      <alignment/>
    </xf>
    <xf numFmtId="0" fontId="9" fillId="0" borderId="53" xfId="0" applyFont="1" applyFill="1" applyBorder="1" applyAlignment="1">
      <alignment/>
    </xf>
    <xf numFmtId="0" fontId="9" fillId="0" borderId="53" xfId="0" applyFont="1" applyFill="1" applyBorder="1" applyAlignment="1">
      <alignment horizontal="left" vertical="center" wrapText="1"/>
    </xf>
    <xf numFmtId="0" fontId="9" fillId="0" borderId="53" xfId="0" applyFont="1" applyFill="1" applyBorder="1" applyAlignment="1">
      <alignment horizontal="left"/>
    </xf>
    <xf numFmtId="0" fontId="9" fillId="0" borderId="53" xfId="0" applyFont="1" applyFill="1" applyBorder="1" applyAlignment="1" quotePrefix="1">
      <alignment horizontal="left"/>
    </xf>
    <xf numFmtId="0" fontId="6" fillId="0" borderId="70" xfId="0" applyFont="1" applyFill="1" applyBorder="1" applyAlignment="1">
      <alignment/>
    </xf>
    <xf numFmtId="164" fontId="3" fillId="0" borderId="27" xfId="0" applyNumberFormat="1" applyFont="1" applyFill="1" applyBorder="1" applyAlignment="1">
      <alignment horizontal="left" vertical="center" wrapText="1"/>
    </xf>
    <xf numFmtId="164" fontId="3" fillId="20" borderId="27" xfId="0" applyNumberFormat="1" applyFont="1" applyFill="1" applyBorder="1" applyAlignment="1">
      <alignment horizontal="left" vertical="center" wrapText="1"/>
    </xf>
    <xf numFmtId="164" fontId="3" fillId="20" borderId="71" xfId="0" applyNumberFormat="1" applyFont="1" applyFill="1" applyBorder="1" applyAlignment="1">
      <alignment horizontal="left" vertical="center" wrapText="1"/>
    </xf>
    <xf numFmtId="164" fontId="3" fillId="0" borderId="28" xfId="0" applyNumberFormat="1" applyFont="1" applyFill="1" applyBorder="1" applyAlignment="1">
      <alignment horizontal="left" vertical="center" wrapText="1"/>
    </xf>
    <xf numFmtId="4" fontId="9" fillId="0" borderId="0" xfId="0" applyNumberFormat="1" applyFont="1" applyAlignment="1">
      <alignment/>
    </xf>
    <xf numFmtId="0" fontId="6" fillId="0" borderId="47" xfId="0" applyFont="1" applyBorder="1" applyAlignment="1">
      <alignment horizontal="center"/>
    </xf>
    <xf numFmtId="0" fontId="6" fillId="0" borderId="41" xfId="0" applyFont="1" applyBorder="1" applyAlignment="1">
      <alignment horizontal="center"/>
    </xf>
    <xf numFmtId="0" fontId="6" fillId="0" borderId="54" xfId="0" applyFont="1" applyBorder="1" applyAlignment="1">
      <alignment horizontal="center"/>
    </xf>
    <xf numFmtId="0" fontId="6" fillId="0" borderId="25" xfId="0" applyFont="1" applyBorder="1" applyAlignment="1">
      <alignment horizontal="center"/>
    </xf>
    <xf numFmtId="4" fontId="6" fillId="0" borderId="25" xfId="0" applyNumberFormat="1" applyFont="1" applyBorder="1" applyAlignment="1">
      <alignment horizontal="center"/>
    </xf>
    <xf numFmtId="0" fontId="9" fillId="0" borderId="14" xfId="0" applyFont="1" applyBorder="1" applyAlignment="1">
      <alignment horizontal="left" indent="3"/>
    </xf>
    <xf numFmtId="0" fontId="9" fillId="0" borderId="16" xfId="0" applyFont="1" applyBorder="1" applyAlignment="1">
      <alignment horizontal="left" indent="3"/>
    </xf>
    <xf numFmtId="4" fontId="9" fillId="0" borderId="16" xfId="0" applyNumberFormat="1" applyFont="1" applyBorder="1" applyAlignment="1">
      <alignment/>
    </xf>
    <xf numFmtId="0" fontId="6" fillId="0" borderId="14" xfId="0" applyFont="1" applyBorder="1" applyAlignment="1">
      <alignment horizontal="left" indent="1"/>
    </xf>
    <xf numFmtId="0" fontId="9" fillId="0" borderId="11" xfId="0" applyFont="1" applyBorder="1" applyAlignment="1">
      <alignment horizontal="left" indent="3"/>
    </xf>
    <xf numFmtId="0" fontId="9" fillId="0" borderId="17" xfId="0" applyFont="1" applyBorder="1" applyAlignment="1">
      <alignment horizontal="left" indent="3"/>
    </xf>
    <xf numFmtId="0" fontId="3" fillId="0" borderId="42" xfId="0" applyFont="1" applyBorder="1" applyAlignment="1">
      <alignment horizontal="left"/>
    </xf>
    <xf numFmtId="0" fontId="3" fillId="0" borderId="59" xfId="0" applyFont="1" applyBorder="1" applyAlignment="1">
      <alignment horizontal="left"/>
    </xf>
    <xf numFmtId="4" fontId="6" fillId="0" borderId="42" xfId="0" applyNumberFormat="1" applyFont="1" applyBorder="1" applyAlignment="1">
      <alignment horizontal="center"/>
    </xf>
    <xf numFmtId="4" fontId="6" fillId="0" borderId="41" xfId="0" applyNumberFormat="1" applyFont="1" applyBorder="1" applyAlignment="1">
      <alignment horizontal="center"/>
    </xf>
    <xf numFmtId="49" fontId="5" fillId="0" borderId="21" xfId="0" applyNumberFormat="1" applyFont="1" applyFill="1" applyBorder="1" applyAlignment="1">
      <alignment/>
    </xf>
    <xf numFmtId="0" fontId="0" fillId="0" borderId="25" xfId="0" applyFill="1" applyBorder="1" applyAlignment="1">
      <alignment/>
    </xf>
    <xf numFmtId="0" fontId="0" fillId="0" borderId="23" xfId="0" applyFill="1" applyBorder="1" applyAlignment="1">
      <alignment/>
    </xf>
    <xf numFmtId="0" fontId="0" fillId="0" borderId="15" xfId="0" applyFill="1" applyBorder="1" applyAlignment="1">
      <alignment/>
    </xf>
    <xf numFmtId="0" fontId="3" fillId="0" borderId="0" xfId="0" applyFont="1" applyBorder="1" applyAlignment="1">
      <alignment horizontal="left"/>
    </xf>
    <xf numFmtId="4" fontId="6" fillId="0" borderId="0" xfId="0" applyNumberFormat="1" applyFont="1" applyBorder="1" applyAlignment="1">
      <alignment horizontal="center"/>
    </xf>
    <xf numFmtId="0" fontId="7" fillId="0" borderId="0" xfId="0" applyFont="1" applyFill="1" applyBorder="1" applyAlignment="1">
      <alignment horizontal="center" vertical="center" wrapText="1"/>
    </xf>
    <xf numFmtId="0" fontId="2" fillId="0" borderId="22" xfId="0" applyFont="1" applyFill="1" applyBorder="1" applyAlignment="1">
      <alignment/>
    </xf>
    <xf numFmtId="4" fontId="6" fillId="0" borderId="47" xfId="0" applyNumberFormat="1" applyFont="1" applyFill="1" applyBorder="1" applyAlignment="1">
      <alignment horizontal="center"/>
    </xf>
    <xf numFmtId="0" fontId="16" fillId="0" borderId="0" xfId="0" applyFont="1" applyFill="1" applyAlignment="1">
      <alignment/>
    </xf>
    <xf numFmtId="164" fontId="17" fillId="0" borderId="0" xfId="0" applyNumberFormat="1" applyFont="1" applyFill="1" applyAlignment="1">
      <alignment/>
    </xf>
    <xf numFmtId="0" fontId="9" fillId="0" borderId="72" xfId="0" applyFont="1" applyBorder="1" applyAlignment="1">
      <alignment horizontal="left" indent="3"/>
    </xf>
    <xf numFmtId="0" fontId="6" fillId="0" borderId="47" xfId="0" applyFont="1" applyFill="1" applyBorder="1" applyAlignment="1">
      <alignment horizontal="center"/>
    </xf>
    <xf numFmtId="0" fontId="6" fillId="0" borderId="41" xfId="0" applyFont="1" applyFill="1" applyBorder="1" applyAlignment="1">
      <alignment horizontal="center"/>
    </xf>
    <xf numFmtId="0" fontId="3" fillId="0" borderId="30" xfId="0" applyFont="1" applyFill="1" applyBorder="1" applyAlignment="1">
      <alignment horizontal="center" vertical="center" wrapText="1"/>
    </xf>
    <xf numFmtId="0" fontId="3" fillId="0" borderId="73" xfId="0" applyFont="1" applyFill="1" applyBorder="1" applyAlignment="1">
      <alignment horizontal="center" vertical="center" wrapText="1"/>
    </xf>
    <xf numFmtId="164" fontId="7" fillId="0" borderId="74" xfId="50" applyFont="1" applyFill="1" applyBorder="1" applyAlignment="1">
      <alignment vertical="center" wrapText="1"/>
    </xf>
    <xf numFmtId="164" fontId="7" fillId="0" borderId="74" xfId="50" applyFont="1" applyFill="1" applyBorder="1" applyAlignment="1">
      <alignment horizontal="center" vertical="center" wrapText="1"/>
    </xf>
    <xf numFmtId="164" fontId="7" fillId="20" borderId="74" xfId="50" applyFont="1" applyFill="1" applyBorder="1" applyAlignment="1">
      <alignment horizontal="center" vertical="center" wrapText="1"/>
    </xf>
    <xf numFmtId="164" fontId="7" fillId="20" borderId="75" xfId="50" applyFont="1" applyFill="1" applyBorder="1" applyAlignment="1">
      <alignment horizontal="center" vertical="center" wrapText="1"/>
    </xf>
    <xf numFmtId="164" fontId="3" fillId="0" borderId="76" xfId="50" applyFont="1" applyFill="1" applyBorder="1" applyAlignment="1">
      <alignment vertical="center"/>
    </xf>
    <xf numFmtId="164" fontId="3" fillId="0" borderId="77" xfId="0" applyNumberFormat="1" applyFont="1" applyFill="1" applyBorder="1" applyAlignment="1">
      <alignment horizontal="left" vertical="center" wrapText="1"/>
    </xf>
    <xf numFmtId="0" fontId="6" fillId="0" borderId="78" xfId="0" applyFont="1" applyFill="1" applyBorder="1" applyAlignment="1">
      <alignment horizontal="center" vertical="center"/>
    </xf>
    <xf numFmtId="0" fontId="6" fillId="0" borderId="71" xfId="0" applyFont="1" applyFill="1" applyBorder="1" applyAlignment="1">
      <alignment horizontal="center" vertical="center"/>
    </xf>
    <xf numFmtId="0" fontId="6" fillId="0" borderId="29" xfId="0" applyFont="1" applyFill="1" applyBorder="1" applyAlignment="1">
      <alignment horizontal="center" vertical="center" wrapText="1"/>
    </xf>
    <xf numFmtId="0" fontId="6" fillId="0" borderId="79" xfId="0" applyFont="1" applyFill="1" applyBorder="1" applyAlignment="1">
      <alignment horizontal="center" vertical="center" wrapText="1"/>
    </xf>
    <xf numFmtId="0" fontId="5" fillId="0" borderId="0" xfId="0" applyFont="1" applyFill="1" applyAlignment="1">
      <alignment horizontal="left"/>
    </xf>
    <xf numFmtId="0" fontId="6" fillId="0" borderId="73" xfId="0" applyFont="1" applyFill="1" applyBorder="1" applyAlignment="1">
      <alignment horizontal="center" vertical="center"/>
    </xf>
    <xf numFmtId="0" fontId="6" fillId="0" borderId="69" xfId="0" applyFont="1" applyFill="1" applyBorder="1" applyAlignment="1">
      <alignment horizontal="center" vertical="center"/>
    </xf>
    <xf numFmtId="0" fontId="6" fillId="0" borderId="74"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78" xfId="0" applyFont="1" applyFill="1" applyBorder="1" applyAlignment="1">
      <alignment horizontal="center" vertical="center" wrapText="1"/>
    </xf>
    <xf numFmtId="0" fontId="6" fillId="0" borderId="80" xfId="0" applyFont="1" applyFill="1" applyBorder="1" applyAlignment="1">
      <alignment horizontal="center" vertical="center" wrapText="1"/>
    </xf>
    <xf numFmtId="0" fontId="6" fillId="0" borderId="74"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75"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0" borderId="33" xfId="0" applyFont="1" applyFill="1" applyBorder="1" applyAlignment="1">
      <alignment horizontal="center" vertical="center" wrapText="1"/>
    </xf>
    <xf numFmtId="0" fontId="3" fillId="0" borderId="0" xfId="0" applyFont="1" applyFill="1" applyAlignment="1">
      <alignment horizontal="left"/>
    </xf>
    <xf numFmtId="0" fontId="10" fillId="0" borderId="73" xfId="0" applyFont="1" applyFill="1" applyBorder="1" applyAlignment="1">
      <alignment horizontal="center" vertical="center"/>
    </xf>
    <xf numFmtId="0" fontId="10" fillId="0" borderId="45" xfId="0" applyFont="1" applyFill="1" applyBorder="1" applyAlignment="1">
      <alignment horizontal="center" vertical="center"/>
    </xf>
    <xf numFmtId="0" fontId="10" fillId="0" borderId="74" xfId="0" applyFont="1" applyFill="1" applyBorder="1" applyAlignment="1">
      <alignment horizontal="center" vertical="center" wrapText="1"/>
    </xf>
    <xf numFmtId="0" fontId="10" fillId="0" borderId="39" xfId="0" applyFont="1" applyFill="1" applyBorder="1" applyAlignment="1">
      <alignment horizontal="center" vertical="center" wrapText="1"/>
    </xf>
    <xf numFmtId="0" fontId="10" fillId="0" borderId="78" xfId="0" applyFont="1" applyFill="1" applyBorder="1" applyAlignment="1">
      <alignment horizontal="center" vertical="center"/>
    </xf>
    <xf numFmtId="0" fontId="10" fillId="0" borderId="81" xfId="0" applyFont="1" applyFill="1" applyBorder="1" applyAlignment="1">
      <alignment horizontal="center" vertical="center"/>
    </xf>
    <xf numFmtId="0" fontId="5" fillId="0" borderId="0" xfId="0" applyFont="1" applyFill="1" applyAlignment="1">
      <alignment horizontal="left" wrapText="1"/>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26" xfId="0" applyFont="1" applyBorder="1" applyAlignment="1">
      <alignment horizontal="center" vertical="center"/>
    </xf>
    <xf numFmtId="0" fontId="5" fillId="0" borderId="24" xfId="0" applyFont="1" applyBorder="1" applyAlignment="1">
      <alignment horizontal="center" vertical="center"/>
    </xf>
    <xf numFmtId="0" fontId="5" fillId="0" borderId="0" xfId="0" applyFont="1" applyFill="1" applyAlignment="1">
      <alignment horizontal="center"/>
    </xf>
    <xf numFmtId="49" fontId="6" fillId="0" borderId="82" xfId="0" applyNumberFormat="1" applyFont="1" applyFill="1" applyBorder="1" applyAlignment="1">
      <alignment horizontal="center" vertical="center" wrapText="1"/>
    </xf>
    <xf numFmtId="49" fontId="6" fillId="0" borderId="83" xfId="0" applyNumberFormat="1" applyFont="1" applyFill="1" applyBorder="1" applyAlignment="1">
      <alignment horizontal="center" vertical="center" wrapText="1"/>
    </xf>
    <xf numFmtId="0" fontId="5" fillId="0" borderId="0" xfId="0" applyFont="1" applyFill="1" applyBorder="1" applyAlignment="1">
      <alignment horizontal="center"/>
    </xf>
    <xf numFmtId="0" fontId="6" fillId="0" borderId="21"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54"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55"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5" fillId="0" borderId="0" xfId="0" applyFont="1" applyAlignment="1">
      <alignment horizontal="center"/>
    </xf>
    <xf numFmtId="4" fontId="5" fillId="0" borderId="20" xfId="0" applyNumberFormat="1" applyFont="1" applyFill="1" applyBorder="1" applyAlignment="1">
      <alignment horizontal="center" vertical="center" wrapText="1"/>
    </xf>
    <xf numFmtId="4" fontId="5" fillId="0" borderId="26" xfId="0" applyNumberFormat="1" applyFont="1" applyFill="1" applyBorder="1" applyAlignment="1">
      <alignment horizontal="center" vertical="center" wrapText="1"/>
    </xf>
    <xf numFmtId="0" fontId="15" fillId="0" borderId="20" xfId="0" applyFont="1" applyBorder="1" applyAlignment="1">
      <alignment horizontal="center"/>
    </xf>
    <xf numFmtId="0" fontId="15" fillId="0" borderId="21" xfId="0" applyFont="1" applyBorder="1" applyAlignment="1">
      <alignment horizontal="center"/>
    </xf>
    <xf numFmtId="0" fontId="15" fillId="0" borderId="25" xfId="0" applyFont="1" applyBorder="1" applyAlignment="1">
      <alignment horizontal="center"/>
    </xf>
    <xf numFmtId="0" fontId="0" fillId="0" borderId="22" xfId="0" applyFont="1" applyBorder="1" applyAlignment="1">
      <alignment horizontal="left"/>
    </xf>
    <xf numFmtId="0" fontId="0" fillId="0" borderId="0" xfId="0" applyFont="1" applyBorder="1" applyAlignment="1">
      <alignment horizontal="left"/>
    </xf>
    <xf numFmtId="0" fontId="0" fillId="0" borderId="23" xfId="0" applyFont="1" applyBorder="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Input" xfId="48"/>
    <cellStyle name="Linked Cell" xfId="49"/>
    <cellStyle name="Comma" xfId="50"/>
    <cellStyle name="Comma [0]" xfId="51"/>
    <cellStyle name="Currency" xfId="52"/>
    <cellStyle name="Currency [0]"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533400</xdr:colOff>
      <xdr:row>6</xdr:row>
      <xdr:rowOff>38100</xdr:rowOff>
    </xdr:from>
    <xdr:to>
      <xdr:col>3</xdr:col>
      <xdr:colOff>771525</xdr:colOff>
      <xdr:row>7</xdr:row>
      <xdr:rowOff>9525</xdr:rowOff>
    </xdr:to>
    <xdr:sp fLocksText="0">
      <xdr:nvSpPr>
        <xdr:cNvPr id="1" name="Text Box 14"/>
        <xdr:cNvSpPr txBox="1">
          <a:spLocks noChangeArrowheads="1"/>
        </xdr:cNvSpPr>
      </xdr:nvSpPr>
      <xdr:spPr>
        <a:xfrm>
          <a:off x="3590925" y="1266825"/>
          <a:ext cx="238125" cy="1905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5</xdr:row>
      <xdr:rowOff>47625</xdr:rowOff>
    </xdr:from>
    <xdr:to>
      <xdr:col>3</xdr:col>
      <xdr:colOff>257175</xdr:colOff>
      <xdr:row>6</xdr:row>
      <xdr:rowOff>0</xdr:rowOff>
    </xdr:to>
    <xdr:sp>
      <xdr:nvSpPr>
        <xdr:cNvPr id="2" name="Text Box 10"/>
        <xdr:cNvSpPr txBox="1">
          <a:spLocks noChangeArrowheads="1"/>
        </xdr:cNvSpPr>
      </xdr:nvSpPr>
      <xdr:spPr>
        <a:xfrm>
          <a:off x="3086100" y="1057275"/>
          <a:ext cx="228600" cy="171450"/>
        </a:xfrm>
        <a:prstGeom prst="rect">
          <a:avLst/>
        </a:prstGeom>
        <a:solidFill>
          <a:srgbClr val="FFFFFF"/>
        </a:solid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1</a:t>
          </a:r>
        </a:p>
      </xdr:txBody>
    </xdr:sp>
    <xdr:clientData/>
  </xdr:twoCellAnchor>
  <xdr:twoCellAnchor>
    <xdr:from>
      <xdr:col>3</xdr:col>
      <xdr:colOff>247650</xdr:colOff>
      <xdr:row>5</xdr:row>
      <xdr:rowOff>47625</xdr:rowOff>
    </xdr:from>
    <xdr:to>
      <xdr:col>3</xdr:col>
      <xdr:colOff>476250</xdr:colOff>
      <xdr:row>6</xdr:row>
      <xdr:rowOff>0</xdr:rowOff>
    </xdr:to>
    <xdr:sp>
      <xdr:nvSpPr>
        <xdr:cNvPr id="3" name="Text Box 11"/>
        <xdr:cNvSpPr txBox="1">
          <a:spLocks noChangeArrowheads="1"/>
        </xdr:cNvSpPr>
      </xdr:nvSpPr>
      <xdr:spPr>
        <a:xfrm>
          <a:off x="3305175" y="1057275"/>
          <a:ext cx="228600" cy="171450"/>
        </a:xfrm>
        <a:prstGeom prst="rect">
          <a:avLst/>
        </a:prstGeom>
        <a:solidFill>
          <a:srgbClr val="FFFFFF"/>
        </a:solid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2</a:t>
          </a:r>
        </a:p>
      </xdr:txBody>
    </xdr:sp>
    <xdr:clientData/>
  </xdr:twoCellAnchor>
  <xdr:twoCellAnchor>
    <xdr:from>
      <xdr:col>3</xdr:col>
      <xdr:colOff>476250</xdr:colOff>
      <xdr:row>5</xdr:row>
      <xdr:rowOff>47625</xdr:rowOff>
    </xdr:from>
    <xdr:to>
      <xdr:col>3</xdr:col>
      <xdr:colOff>704850</xdr:colOff>
      <xdr:row>6</xdr:row>
      <xdr:rowOff>0</xdr:rowOff>
    </xdr:to>
    <xdr:sp>
      <xdr:nvSpPr>
        <xdr:cNvPr id="4" name="Text Box 12"/>
        <xdr:cNvSpPr txBox="1">
          <a:spLocks noChangeArrowheads="1"/>
        </xdr:cNvSpPr>
      </xdr:nvSpPr>
      <xdr:spPr>
        <a:xfrm>
          <a:off x="3533775" y="1057275"/>
          <a:ext cx="228600" cy="171450"/>
        </a:xfrm>
        <a:prstGeom prst="rect">
          <a:avLst/>
        </a:prstGeom>
        <a:solidFill>
          <a:srgbClr val="FFFFFF"/>
        </a:solid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3</a:t>
          </a:r>
        </a:p>
      </xdr:txBody>
    </xdr:sp>
    <xdr:clientData/>
  </xdr:twoCellAnchor>
  <xdr:twoCellAnchor>
    <xdr:from>
      <xdr:col>3</xdr:col>
      <xdr:colOff>695325</xdr:colOff>
      <xdr:row>5</xdr:row>
      <xdr:rowOff>47625</xdr:rowOff>
    </xdr:from>
    <xdr:to>
      <xdr:col>4</xdr:col>
      <xdr:colOff>9525</xdr:colOff>
      <xdr:row>6</xdr:row>
      <xdr:rowOff>0</xdr:rowOff>
    </xdr:to>
    <xdr:sp>
      <xdr:nvSpPr>
        <xdr:cNvPr id="5" name="Text Box 13"/>
        <xdr:cNvSpPr txBox="1">
          <a:spLocks noChangeArrowheads="1"/>
        </xdr:cNvSpPr>
      </xdr:nvSpPr>
      <xdr:spPr>
        <a:xfrm>
          <a:off x="3752850" y="1057275"/>
          <a:ext cx="257175" cy="171450"/>
        </a:xfrm>
        <a:prstGeom prst="rect">
          <a:avLst/>
        </a:prstGeom>
        <a:solidFill>
          <a:srgbClr val="FFFFFF"/>
        </a:solid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4</a:t>
          </a:r>
        </a:p>
      </xdr:txBody>
    </xdr:sp>
    <xdr:clientData/>
  </xdr:twoCellAnchor>
  <xdr:twoCellAnchor>
    <xdr:from>
      <xdr:col>3</xdr:col>
      <xdr:colOff>38100</xdr:colOff>
      <xdr:row>6</xdr:row>
      <xdr:rowOff>38100</xdr:rowOff>
    </xdr:from>
    <xdr:to>
      <xdr:col>3</xdr:col>
      <xdr:colOff>266700</xdr:colOff>
      <xdr:row>6</xdr:row>
      <xdr:rowOff>209550</xdr:rowOff>
    </xdr:to>
    <xdr:sp fLocksText="0">
      <xdr:nvSpPr>
        <xdr:cNvPr id="6" name="Text Box 14"/>
        <xdr:cNvSpPr txBox="1">
          <a:spLocks noChangeArrowheads="1"/>
        </xdr:cNvSpPr>
      </xdr:nvSpPr>
      <xdr:spPr>
        <a:xfrm>
          <a:off x="3095625" y="1266825"/>
          <a:ext cx="228600" cy="1714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38100</xdr:colOff>
      <xdr:row>6</xdr:row>
      <xdr:rowOff>28575</xdr:rowOff>
    </xdr:from>
    <xdr:to>
      <xdr:col>3</xdr:col>
      <xdr:colOff>762000</xdr:colOff>
      <xdr:row>7</xdr:row>
      <xdr:rowOff>0</xdr:rowOff>
    </xdr:to>
    <xdr:sp fLocksText="0">
      <xdr:nvSpPr>
        <xdr:cNvPr id="7" name="Text Box 14"/>
        <xdr:cNvSpPr txBox="1">
          <a:spLocks noChangeArrowheads="1"/>
        </xdr:cNvSpPr>
      </xdr:nvSpPr>
      <xdr:spPr>
        <a:xfrm>
          <a:off x="3095625" y="1257300"/>
          <a:ext cx="723900" cy="1905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6</xdr:row>
      <xdr:rowOff>28575</xdr:rowOff>
    </xdr:from>
    <xdr:to>
      <xdr:col>4</xdr:col>
      <xdr:colOff>66675</xdr:colOff>
      <xdr:row>7</xdr:row>
      <xdr:rowOff>0</xdr:rowOff>
    </xdr:to>
    <xdr:sp fLocksText="0">
      <xdr:nvSpPr>
        <xdr:cNvPr id="8" name="Text Box 18"/>
        <xdr:cNvSpPr txBox="1">
          <a:spLocks noChangeArrowheads="1"/>
        </xdr:cNvSpPr>
      </xdr:nvSpPr>
      <xdr:spPr>
        <a:xfrm>
          <a:off x="3819525" y="1257300"/>
          <a:ext cx="247650" cy="1905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85725</xdr:colOff>
      <xdr:row>5</xdr:row>
      <xdr:rowOff>57150</xdr:rowOff>
    </xdr:from>
    <xdr:to>
      <xdr:col>3</xdr:col>
      <xdr:colOff>314325</xdr:colOff>
      <xdr:row>6</xdr:row>
      <xdr:rowOff>9525</xdr:rowOff>
    </xdr:to>
    <xdr:sp>
      <xdr:nvSpPr>
        <xdr:cNvPr id="1" name="Text Box 9"/>
        <xdr:cNvSpPr txBox="1">
          <a:spLocks noChangeArrowheads="1"/>
        </xdr:cNvSpPr>
      </xdr:nvSpPr>
      <xdr:spPr>
        <a:xfrm>
          <a:off x="2914650" y="1066800"/>
          <a:ext cx="228600" cy="171450"/>
        </a:xfrm>
        <a:prstGeom prst="rect">
          <a:avLst/>
        </a:prstGeom>
        <a:solidFill>
          <a:srgbClr val="FFFFFF"/>
        </a:solid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1</a:t>
          </a:r>
        </a:p>
      </xdr:txBody>
    </xdr:sp>
    <xdr:clientData/>
  </xdr:twoCellAnchor>
  <xdr:twoCellAnchor>
    <xdr:from>
      <xdr:col>3</xdr:col>
      <xdr:colOff>304800</xdr:colOff>
      <xdr:row>5</xdr:row>
      <xdr:rowOff>57150</xdr:rowOff>
    </xdr:from>
    <xdr:to>
      <xdr:col>3</xdr:col>
      <xdr:colOff>533400</xdr:colOff>
      <xdr:row>6</xdr:row>
      <xdr:rowOff>9525</xdr:rowOff>
    </xdr:to>
    <xdr:sp>
      <xdr:nvSpPr>
        <xdr:cNvPr id="2" name="Text Box 10"/>
        <xdr:cNvSpPr txBox="1">
          <a:spLocks noChangeArrowheads="1"/>
        </xdr:cNvSpPr>
      </xdr:nvSpPr>
      <xdr:spPr>
        <a:xfrm>
          <a:off x="3133725" y="1066800"/>
          <a:ext cx="228600" cy="171450"/>
        </a:xfrm>
        <a:prstGeom prst="rect">
          <a:avLst/>
        </a:prstGeom>
        <a:solidFill>
          <a:srgbClr val="FFFFFF"/>
        </a:solid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2</a:t>
          </a:r>
        </a:p>
      </xdr:txBody>
    </xdr:sp>
    <xdr:clientData/>
  </xdr:twoCellAnchor>
  <xdr:twoCellAnchor>
    <xdr:from>
      <xdr:col>3</xdr:col>
      <xdr:colOff>104775</xdr:colOff>
      <xdr:row>6</xdr:row>
      <xdr:rowOff>28575</xdr:rowOff>
    </xdr:from>
    <xdr:to>
      <xdr:col>3</xdr:col>
      <xdr:colOff>304800</xdr:colOff>
      <xdr:row>6</xdr:row>
      <xdr:rowOff>200025</xdr:rowOff>
    </xdr:to>
    <xdr:sp fLocksText="0">
      <xdr:nvSpPr>
        <xdr:cNvPr id="3" name="Text Box 14"/>
        <xdr:cNvSpPr txBox="1">
          <a:spLocks noChangeArrowheads="1"/>
        </xdr:cNvSpPr>
      </xdr:nvSpPr>
      <xdr:spPr>
        <a:xfrm>
          <a:off x="2933700" y="1257300"/>
          <a:ext cx="200025"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533400</xdr:colOff>
      <xdr:row>5</xdr:row>
      <xdr:rowOff>57150</xdr:rowOff>
    </xdr:from>
    <xdr:to>
      <xdr:col>3</xdr:col>
      <xdr:colOff>762000</xdr:colOff>
      <xdr:row>6</xdr:row>
      <xdr:rowOff>9525</xdr:rowOff>
    </xdr:to>
    <xdr:sp>
      <xdr:nvSpPr>
        <xdr:cNvPr id="4" name="Text Box 17"/>
        <xdr:cNvSpPr txBox="1">
          <a:spLocks noChangeArrowheads="1"/>
        </xdr:cNvSpPr>
      </xdr:nvSpPr>
      <xdr:spPr>
        <a:xfrm>
          <a:off x="3362325" y="1066800"/>
          <a:ext cx="228600" cy="171450"/>
        </a:xfrm>
        <a:prstGeom prst="rect">
          <a:avLst/>
        </a:prstGeom>
        <a:solidFill>
          <a:srgbClr val="FFFFFF"/>
        </a:solid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3</a:t>
          </a:r>
        </a:p>
      </xdr:txBody>
    </xdr:sp>
    <xdr:clientData/>
  </xdr:twoCellAnchor>
  <xdr:twoCellAnchor>
    <xdr:from>
      <xdr:col>3</xdr:col>
      <xdr:colOff>752475</xdr:colOff>
      <xdr:row>5</xdr:row>
      <xdr:rowOff>57150</xdr:rowOff>
    </xdr:from>
    <xdr:to>
      <xdr:col>3</xdr:col>
      <xdr:colOff>942975</xdr:colOff>
      <xdr:row>6</xdr:row>
      <xdr:rowOff>9525</xdr:rowOff>
    </xdr:to>
    <xdr:sp>
      <xdr:nvSpPr>
        <xdr:cNvPr id="5" name="Text Box 18"/>
        <xdr:cNvSpPr txBox="1">
          <a:spLocks noChangeArrowheads="1"/>
        </xdr:cNvSpPr>
      </xdr:nvSpPr>
      <xdr:spPr>
        <a:xfrm>
          <a:off x="3581400" y="1066800"/>
          <a:ext cx="190500" cy="171450"/>
        </a:xfrm>
        <a:prstGeom prst="rect">
          <a:avLst/>
        </a:prstGeom>
        <a:solidFill>
          <a:srgbClr val="FFFFFF"/>
        </a:solid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4</a:t>
          </a:r>
        </a:p>
      </xdr:txBody>
    </xdr:sp>
    <xdr:clientData/>
  </xdr:twoCellAnchor>
  <xdr:twoCellAnchor>
    <xdr:from>
      <xdr:col>3</xdr:col>
      <xdr:colOff>533400</xdr:colOff>
      <xdr:row>6</xdr:row>
      <xdr:rowOff>19050</xdr:rowOff>
    </xdr:from>
    <xdr:to>
      <xdr:col>3</xdr:col>
      <xdr:colOff>742950</xdr:colOff>
      <xdr:row>6</xdr:row>
      <xdr:rowOff>209550</xdr:rowOff>
    </xdr:to>
    <xdr:sp fLocksText="0">
      <xdr:nvSpPr>
        <xdr:cNvPr id="6" name="Text Box 20"/>
        <xdr:cNvSpPr txBox="1">
          <a:spLocks noChangeArrowheads="1"/>
        </xdr:cNvSpPr>
      </xdr:nvSpPr>
      <xdr:spPr>
        <a:xfrm>
          <a:off x="3362325" y="1247775"/>
          <a:ext cx="209550" cy="1905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733425</xdr:colOff>
      <xdr:row>6</xdr:row>
      <xdr:rowOff>19050</xdr:rowOff>
    </xdr:from>
    <xdr:to>
      <xdr:col>4</xdr:col>
      <xdr:colOff>19050</xdr:colOff>
      <xdr:row>6</xdr:row>
      <xdr:rowOff>200025</xdr:rowOff>
    </xdr:to>
    <xdr:sp fLocksText="0">
      <xdr:nvSpPr>
        <xdr:cNvPr id="7" name="Text Box 21"/>
        <xdr:cNvSpPr txBox="1">
          <a:spLocks noChangeArrowheads="1"/>
        </xdr:cNvSpPr>
      </xdr:nvSpPr>
      <xdr:spPr>
        <a:xfrm>
          <a:off x="3562350" y="1247775"/>
          <a:ext cx="228600" cy="18097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514350</xdr:colOff>
      <xdr:row>6</xdr:row>
      <xdr:rowOff>28575</xdr:rowOff>
    </xdr:from>
    <xdr:to>
      <xdr:col>3</xdr:col>
      <xdr:colOff>742950</xdr:colOff>
      <xdr:row>6</xdr:row>
      <xdr:rowOff>209550</xdr:rowOff>
    </xdr:to>
    <xdr:sp fLocksText="0">
      <xdr:nvSpPr>
        <xdr:cNvPr id="8" name="Text Box 14"/>
        <xdr:cNvSpPr txBox="1">
          <a:spLocks noChangeArrowheads="1"/>
        </xdr:cNvSpPr>
      </xdr:nvSpPr>
      <xdr:spPr>
        <a:xfrm>
          <a:off x="3343275" y="1257300"/>
          <a:ext cx="228600" cy="1809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304800</xdr:colOff>
      <xdr:row>6</xdr:row>
      <xdr:rowOff>28575</xdr:rowOff>
    </xdr:from>
    <xdr:to>
      <xdr:col>3</xdr:col>
      <xdr:colOff>504825</xdr:colOff>
      <xdr:row>6</xdr:row>
      <xdr:rowOff>200025</xdr:rowOff>
    </xdr:to>
    <xdr:sp fLocksText="0">
      <xdr:nvSpPr>
        <xdr:cNvPr id="9" name="Text Box 14"/>
        <xdr:cNvSpPr txBox="1">
          <a:spLocks noChangeArrowheads="1"/>
        </xdr:cNvSpPr>
      </xdr:nvSpPr>
      <xdr:spPr>
        <a:xfrm>
          <a:off x="3133725" y="1257300"/>
          <a:ext cx="200025"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5</xdr:row>
      <xdr:rowOff>57150</xdr:rowOff>
    </xdr:from>
    <xdr:to>
      <xdr:col>2</xdr:col>
      <xdr:colOff>247650</xdr:colOff>
      <xdr:row>6</xdr:row>
      <xdr:rowOff>9525</xdr:rowOff>
    </xdr:to>
    <xdr:sp>
      <xdr:nvSpPr>
        <xdr:cNvPr id="1" name="Text Box 9"/>
        <xdr:cNvSpPr txBox="1">
          <a:spLocks noChangeArrowheads="1"/>
        </xdr:cNvSpPr>
      </xdr:nvSpPr>
      <xdr:spPr>
        <a:xfrm>
          <a:off x="3676650" y="1219200"/>
          <a:ext cx="228600" cy="142875"/>
        </a:xfrm>
        <a:prstGeom prst="rect">
          <a:avLst/>
        </a:prstGeom>
        <a:solidFill>
          <a:srgbClr val="FFFFFF"/>
        </a:solid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1</a:t>
          </a:r>
        </a:p>
      </xdr:txBody>
    </xdr:sp>
    <xdr:clientData/>
  </xdr:twoCellAnchor>
  <xdr:twoCellAnchor>
    <xdr:from>
      <xdr:col>2</xdr:col>
      <xdr:colOff>238125</xdr:colOff>
      <xdr:row>5</xdr:row>
      <xdr:rowOff>57150</xdr:rowOff>
    </xdr:from>
    <xdr:to>
      <xdr:col>2</xdr:col>
      <xdr:colOff>466725</xdr:colOff>
      <xdr:row>6</xdr:row>
      <xdr:rowOff>9525</xdr:rowOff>
    </xdr:to>
    <xdr:sp>
      <xdr:nvSpPr>
        <xdr:cNvPr id="2" name="Text Box 10"/>
        <xdr:cNvSpPr txBox="1">
          <a:spLocks noChangeArrowheads="1"/>
        </xdr:cNvSpPr>
      </xdr:nvSpPr>
      <xdr:spPr>
        <a:xfrm>
          <a:off x="3895725" y="1219200"/>
          <a:ext cx="228600" cy="142875"/>
        </a:xfrm>
        <a:prstGeom prst="rect">
          <a:avLst/>
        </a:prstGeom>
        <a:solidFill>
          <a:srgbClr val="FFFFFF"/>
        </a:solid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2</a:t>
          </a:r>
        </a:p>
      </xdr:txBody>
    </xdr:sp>
    <xdr:clientData/>
  </xdr:twoCellAnchor>
  <xdr:twoCellAnchor>
    <xdr:from>
      <xdr:col>2</xdr:col>
      <xdr:colOff>676275</xdr:colOff>
      <xdr:row>6</xdr:row>
      <xdr:rowOff>19050</xdr:rowOff>
    </xdr:from>
    <xdr:to>
      <xdr:col>2</xdr:col>
      <xdr:colOff>904875</xdr:colOff>
      <xdr:row>6</xdr:row>
      <xdr:rowOff>190500</xdr:rowOff>
    </xdr:to>
    <xdr:sp fLocksText="0">
      <xdr:nvSpPr>
        <xdr:cNvPr id="3" name="Text Box 14"/>
        <xdr:cNvSpPr txBox="1">
          <a:spLocks noChangeArrowheads="1"/>
        </xdr:cNvSpPr>
      </xdr:nvSpPr>
      <xdr:spPr>
        <a:xfrm>
          <a:off x="4333875" y="1371600"/>
          <a:ext cx="228600" cy="1714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457200</xdr:colOff>
      <xdr:row>5</xdr:row>
      <xdr:rowOff>28575</xdr:rowOff>
    </xdr:from>
    <xdr:to>
      <xdr:col>2</xdr:col>
      <xdr:colOff>685800</xdr:colOff>
      <xdr:row>6</xdr:row>
      <xdr:rowOff>9525</xdr:rowOff>
    </xdr:to>
    <xdr:sp>
      <xdr:nvSpPr>
        <xdr:cNvPr id="4" name="Text Box 17"/>
        <xdr:cNvSpPr txBox="1">
          <a:spLocks noChangeArrowheads="1"/>
        </xdr:cNvSpPr>
      </xdr:nvSpPr>
      <xdr:spPr>
        <a:xfrm>
          <a:off x="4114800" y="1190625"/>
          <a:ext cx="228600" cy="171450"/>
        </a:xfrm>
        <a:prstGeom prst="rect">
          <a:avLst/>
        </a:prstGeom>
        <a:solidFill>
          <a:srgbClr val="FFFFFF"/>
        </a:solid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3</a:t>
          </a:r>
        </a:p>
      </xdr:txBody>
    </xdr:sp>
    <xdr:clientData/>
  </xdr:twoCellAnchor>
  <xdr:twoCellAnchor>
    <xdr:from>
      <xdr:col>2</xdr:col>
      <xdr:colOff>676275</xdr:colOff>
      <xdr:row>5</xdr:row>
      <xdr:rowOff>28575</xdr:rowOff>
    </xdr:from>
    <xdr:to>
      <xdr:col>2</xdr:col>
      <xdr:colOff>904875</xdr:colOff>
      <xdr:row>6</xdr:row>
      <xdr:rowOff>9525</xdr:rowOff>
    </xdr:to>
    <xdr:sp>
      <xdr:nvSpPr>
        <xdr:cNvPr id="5" name="Text Box 18"/>
        <xdr:cNvSpPr txBox="1">
          <a:spLocks noChangeArrowheads="1"/>
        </xdr:cNvSpPr>
      </xdr:nvSpPr>
      <xdr:spPr>
        <a:xfrm>
          <a:off x="4333875" y="1190625"/>
          <a:ext cx="228600" cy="171450"/>
        </a:xfrm>
        <a:prstGeom prst="rect">
          <a:avLst/>
        </a:prstGeom>
        <a:solidFill>
          <a:srgbClr val="FFFFFF"/>
        </a:solid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4</a:t>
          </a:r>
        </a:p>
      </xdr:txBody>
    </xdr:sp>
    <xdr:clientData/>
  </xdr:twoCellAnchor>
  <xdr:twoCellAnchor>
    <xdr:from>
      <xdr:col>1</xdr:col>
      <xdr:colOff>1409700</xdr:colOff>
      <xdr:row>6</xdr:row>
      <xdr:rowOff>9525</xdr:rowOff>
    </xdr:from>
    <xdr:to>
      <xdr:col>2</xdr:col>
      <xdr:colOff>219075</xdr:colOff>
      <xdr:row>6</xdr:row>
      <xdr:rowOff>180975</xdr:rowOff>
    </xdr:to>
    <xdr:sp fLocksText="0">
      <xdr:nvSpPr>
        <xdr:cNvPr id="6" name="Text Box 21"/>
        <xdr:cNvSpPr txBox="1">
          <a:spLocks noChangeArrowheads="1"/>
        </xdr:cNvSpPr>
      </xdr:nvSpPr>
      <xdr:spPr>
        <a:xfrm>
          <a:off x="3648075" y="1362075"/>
          <a:ext cx="22860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6</xdr:row>
      <xdr:rowOff>19050</xdr:rowOff>
    </xdr:from>
    <xdr:to>
      <xdr:col>2</xdr:col>
      <xdr:colOff>666750</xdr:colOff>
      <xdr:row>6</xdr:row>
      <xdr:rowOff>190500</xdr:rowOff>
    </xdr:to>
    <xdr:sp fLocksText="0">
      <xdr:nvSpPr>
        <xdr:cNvPr id="7" name="Text Box 14"/>
        <xdr:cNvSpPr txBox="1">
          <a:spLocks noChangeArrowheads="1"/>
        </xdr:cNvSpPr>
      </xdr:nvSpPr>
      <xdr:spPr>
        <a:xfrm>
          <a:off x="4095750" y="1371600"/>
          <a:ext cx="228600" cy="1714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447675</xdr:colOff>
      <xdr:row>6</xdr:row>
      <xdr:rowOff>19050</xdr:rowOff>
    </xdr:from>
    <xdr:to>
      <xdr:col>2</xdr:col>
      <xdr:colOff>676275</xdr:colOff>
      <xdr:row>6</xdr:row>
      <xdr:rowOff>190500</xdr:rowOff>
    </xdr:to>
    <xdr:sp fLocksText="0">
      <xdr:nvSpPr>
        <xdr:cNvPr id="8" name="Text Box 14"/>
        <xdr:cNvSpPr txBox="1">
          <a:spLocks noChangeArrowheads="1"/>
        </xdr:cNvSpPr>
      </xdr:nvSpPr>
      <xdr:spPr>
        <a:xfrm>
          <a:off x="4105275" y="1371600"/>
          <a:ext cx="228600" cy="1714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219075</xdr:colOff>
      <xdr:row>6</xdr:row>
      <xdr:rowOff>9525</xdr:rowOff>
    </xdr:from>
    <xdr:to>
      <xdr:col>2</xdr:col>
      <xdr:colOff>447675</xdr:colOff>
      <xdr:row>6</xdr:row>
      <xdr:rowOff>180975</xdr:rowOff>
    </xdr:to>
    <xdr:sp fLocksText="0">
      <xdr:nvSpPr>
        <xdr:cNvPr id="9" name="Text Box 21"/>
        <xdr:cNvSpPr txBox="1">
          <a:spLocks noChangeArrowheads="1"/>
        </xdr:cNvSpPr>
      </xdr:nvSpPr>
      <xdr:spPr>
        <a:xfrm>
          <a:off x="3876675" y="1362075"/>
          <a:ext cx="22860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38100</xdr:colOff>
      <xdr:row>5</xdr:row>
      <xdr:rowOff>9525</xdr:rowOff>
    </xdr:from>
    <xdr:to>
      <xdr:col>3</xdr:col>
      <xdr:colOff>266700</xdr:colOff>
      <xdr:row>5</xdr:row>
      <xdr:rowOff>180975</xdr:rowOff>
    </xdr:to>
    <xdr:sp>
      <xdr:nvSpPr>
        <xdr:cNvPr id="1" name="Text Box 1"/>
        <xdr:cNvSpPr txBox="1">
          <a:spLocks noChangeArrowheads="1"/>
        </xdr:cNvSpPr>
      </xdr:nvSpPr>
      <xdr:spPr>
        <a:xfrm>
          <a:off x="4714875" y="971550"/>
          <a:ext cx="228600" cy="171450"/>
        </a:xfrm>
        <a:prstGeom prst="rect">
          <a:avLst/>
        </a:prstGeom>
        <a:solidFill>
          <a:srgbClr val="FFFFFF"/>
        </a:solid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1</a:t>
          </a:r>
        </a:p>
      </xdr:txBody>
    </xdr:sp>
    <xdr:clientData/>
  </xdr:twoCellAnchor>
  <xdr:twoCellAnchor>
    <xdr:from>
      <xdr:col>3</xdr:col>
      <xdr:colOff>257175</xdr:colOff>
      <xdr:row>5</xdr:row>
      <xdr:rowOff>9525</xdr:rowOff>
    </xdr:from>
    <xdr:to>
      <xdr:col>3</xdr:col>
      <xdr:colOff>485775</xdr:colOff>
      <xdr:row>5</xdr:row>
      <xdr:rowOff>180975</xdr:rowOff>
    </xdr:to>
    <xdr:sp>
      <xdr:nvSpPr>
        <xdr:cNvPr id="2" name="Text Box 2"/>
        <xdr:cNvSpPr txBox="1">
          <a:spLocks noChangeArrowheads="1"/>
        </xdr:cNvSpPr>
      </xdr:nvSpPr>
      <xdr:spPr>
        <a:xfrm>
          <a:off x="4933950" y="971550"/>
          <a:ext cx="228600" cy="171450"/>
        </a:xfrm>
        <a:prstGeom prst="rect">
          <a:avLst/>
        </a:prstGeom>
        <a:solidFill>
          <a:srgbClr val="FFFFFF"/>
        </a:solid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2</a:t>
          </a:r>
        </a:p>
      </xdr:txBody>
    </xdr:sp>
    <xdr:clientData/>
  </xdr:twoCellAnchor>
  <xdr:twoCellAnchor>
    <xdr:from>
      <xdr:col>3</xdr:col>
      <xdr:colOff>19050</xdr:colOff>
      <xdr:row>6</xdr:row>
      <xdr:rowOff>9525</xdr:rowOff>
    </xdr:from>
    <xdr:to>
      <xdr:col>3</xdr:col>
      <xdr:colOff>257175</xdr:colOff>
      <xdr:row>7</xdr:row>
      <xdr:rowOff>0</xdr:rowOff>
    </xdr:to>
    <xdr:sp fLocksText="0">
      <xdr:nvSpPr>
        <xdr:cNvPr id="3" name="Text Box 5"/>
        <xdr:cNvSpPr txBox="1">
          <a:spLocks noChangeArrowheads="1"/>
        </xdr:cNvSpPr>
      </xdr:nvSpPr>
      <xdr:spPr>
        <a:xfrm>
          <a:off x="4695825" y="1162050"/>
          <a:ext cx="238125" cy="1905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476250</xdr:colOff>
      <xdr:row>6</xdr:row>
      <xdr:rowOff>9525</xdr:rowOff>
    </xdr:from>
    <xdr:to>
      <xdr:col>3</xdr:col>
      <xdr:colOff>704850</xdr:colOff>
      <xdr:row>6</xdr:row>
      <xdr:rowOff>200025</xdr:rowOff>
    </xdr:to>
    <xdr:sp fLocksText="0">
      <xdr:nvSpPr>
        <xdr:cNvPr id="4" name="Text Box 6"/>
        <xdr:cNvSpPr txBox="1">
          <a:spLocks noChangeArrowheads="1"/>
        </xdr:cNvSpPr>
      </xdr:nvSpPr>
      <xdr:spPr>
        <a:xfrm>
          <a:off x="5153025" y="1162050"/>
          <a:ext cx="228600" cy="1905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485775</xdr:colOff>
      <xdr:row>5</xdr:row>
      <xdr:rowOff>9525</xdr:rowOff>
    </xdr:from>
    <xdr:to>
      <xdr:col>3</xdr:col>
      <xdr:colOff>714375</xdr:colOff>
      <xdr:row>5</xdr:row>
      <xdr:rowOff>180975</xdr:rowOff>
    </xdr:to>
    <xdr:sp>
      <xdr:nvSpPr>
        <xdr:cNvPr id="5" name="Text Box 9"/>
        <xdr:cNvSpPr txBox="1">
          <a:spLocks noChangeArrowheads="1"/>
        </xdr:cNvSpPr>
      </xdr:nvSpPr>
      <xdr:spPr>
        <a:xfrm>
          <a:off x="5162550" y="971550"/>
          <a:ext cx="228600" cy="171450"/>
        </a:xfrm>
        <a:prstGeom prst="rect">
          <a:avLst/>
        </a:prstGeom>
        <a:solidFill>
          <a:srgbClr val="FFFFFF"/>
        </a:solid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3</a:t>
          </a:r>
        </a:p>
      </xdr:txBody>
    </xdr:sp>
    <xdr:clientData/>
  </xdr:twoCellAnchor>
  <xdr:twoCellAnchor>
    <xdr:from>
      <xdr:col>3</xdr:col>
      <xdr:colOff>704850</xdr:colOff>
      <xdr:row>5</xdr:row>
      <xdr:rowOff>9525</xdr:rowOff>
    </xdr:from>
    <xdr:to>
      <xdr:col>3</xdr:col>
      <xdr:colOff>933450</xdr:colOff>
      <xdr:row>5</xdr:row>
      <xdr:rowOff>180975</xdr:rowOff>
    </xdr:to>
    <xdr:sp>
      <xdr:nvSpPr>
        <xdr:cNvPr id="6" name="Text Box 10"/>
        <xdr:cNvSpPr txBox="1">
          <a:spLocks noChangeArrowheads="1"/>
        </xdr:cNvSpPr>
      </xdr:nvSpPr>
      <xdr:spPr>
        <a:xfrm>
          <a:off x="5381625" y="971550"/>
          <a:ext cx="228600" cy="171450"/>
        </a:xfrm>
        <a:prstGeom prst="rect">
          <a:avLst/>
        </a:prstGeom>
        <a:solidFill>
          <a:srgbClr val="FFFFFF"/>
        </a:solid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4</a:t>
          </a:r>
        </a:p>
      </xdr:txBody>
    </xdr:sp>
    <xdr:clientData/>
  </xdr:twoCellAnchor>
  <xdr:twoCellAnchor>
    <xdr:from>
      <xdr:col>3</xdr:col>
      <xdr:colOff>704850</xdr:colOff>
      <xdr:row>6</xdr:row>
      <xdr:rowOff>9525</xdr:rowOff>
    </xdr:from>
    <xdr:to>
      <xdr:col>3</xdr:col>
      <xdr:colOff>923925</xdr:colOff>
      <xdr:row>7</xdr:row>
      <xdr:rowOff>0</xdr:rowOff>
    </xdr:to>
    <xdr:sp fLocksText="0">
      <xdr:nvSpPr>
        <xdr:cNvPr id="7" name="Text Box 12"/>
        <xdr:cNvSpPr txBox="1">
          <a:spLocks noChangeArrowheads="1"/>
        </xdr:cNvSpPr>
      </xdr:nvSpPr>
      <xdr:spPr>
        <a:xfrm>
          <a:off x="5381625" y="1162050"/>
          <a:ext cx="219075" cy="1905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476250</xdr:colOff>
      <xdr:row>6</xdr:row>
      <xdr:rowOff>9525</xdr:rowOff>
    </xdr:from>
    <xdr:to>
      <xdr:col>3</xdr:col>
      <xdr:colOff>695325</xdr:colOff>
      <xdr:row>7</xdr:row>
      <xdr:rowOff>9525</xdr:rowOff>
    </xdr:to>
    <xdr:sp fLocksText="0">
      <xdr:nvSpPr>
        <xdr:cNvPr id="8" name="Text Box 11"/>
        <xdr:cNvSpPr txBox="1">
          <a:spLocks noChangeArrowheads="1"/>
        </xdr:cNvSpPr>
      </xdr:nvSpPr>
      <xdr:spPr>
        <a:xfrm>
          <a:off x="5153025" y="1162050"/>
          <a:ext cx="219075" cy="200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238125</xdr:colOff>
      <xdr:row>6</xdr:row>
      <xdr:rowOff>19050</xdr:rowOff>
    </xdr:from>
    <xdr:to>
      <xdr:col>3</xdr:col>
      <xdr:colOff>466725</xdr:colOff>
      <xdr:row>6</xdr:row>
      <xdr:rowOff>190500</xdr:rowOff>
    </xdr:to>
    <xdr:sp fLocksText="0">
      <xdr:nvSpPr>
        <xdr:cNvPr id="9" name="Text Box 6"/>
        <xdr:cNvSpPr txBox="1">
          <a:spLocks noChangeArrowheads="1"/>
        </xdr:cNvSpPr>
      </xdr:nvSpPr>
      <xdr:spPr>
        <a:xfrm>
          <a:off x="4914900" y="1171575"/>
          <a:ext cx="228600" cy="1714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104775</xdr:colOff>
      <xdr:row>0</xdr:row>
      <xdr:rowOff>0</xdr:rowOff>
    </xdr:from>
    <xdr:to>
      <xdr:col>2</xdr:col>
      <xdr:colOff>333375</xdr:colOff>
      <xdr:row>0</xdr:row>
      <xdr:rowOff>0</xdr:rowOff>
    </xdr:to>
    <xdr:sp>
      <xdr:nvSpPr>
        <xdr:cNvPr id="1" name="Text Box 17"/>
        <xdr:cNvSpPr txBox="1">
          <a:spLocks noChangeArrowheads="1"/>
        </xdr:cNvSpPr>
      </xdr:nvSpPr>
      <xdr:spPr>
        <a:xfrm>
          <a:off x="2762250" y="0"/>
          <a:ext cx="228600" cy="0"/>
        </a:xfrm>
        <a:prstGeom prst="rect">
          <a:avLst/>
        </a:prstGeom>
        <a:solidFill>
          <a:srgbClr val="FFFFFF"/>
        </a:solid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1</a:t>
          </a:r>
        </a:p>
      </xdr:txBody>
    </xdr:sp>
    <xdr:clientData/>
  </xdr:twoCellAnchor>
  <xdr:twoCellAnchor>
    <xdr:from>
      <xdr:col>2</xdr:col>
      <xdr:colOff>323850</xdr:colOff>
      <xdr:row>0</xdr:row>
      <xdr:rowOff>0</xdr:rowOff>
    </xdr:from>
    <xdr:to>
      <xdr:col>2</xdr:col>
      <xdr:colOff>552450</xdr:colOff>
      <xdr:row>0</xdr:row>
      <xdr:rowOff>0</xdr:rowOff>
    </xdr:to>
    <xdr:sp>
      <xdr:nvSpPr>
        <xdr:cNvPr id="2" name="Text Box 18"/>
        <xdr:cNvSpPr txBox="1">
          <a:spLocks noChangeArrowheads="1"/>
        </xdr:cNvSpPr>
      </xdr:nvSpPr>
      <xdr:spPr>
        <a:xfrm>
          <a:off x="2981325" y="0"/>
          <a:ext cx="228600" cy="0"/>
        </a:xfrm>
        <a:prstGeom prst="rect">
          <a:avLst/>
        </a:prstGeom>
        <a:solidFill>
          <a:srgbClr val="FFFFFF"/>
        </a:solid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2</a:t>
          </a:r>
        </a:p>
      </xdr:txBody>
    </xdr:sp>
    <xdr:clientData/>
  </xdr:twoCellAnchor>
  <xdr:twoCellAnchor>
    <xdr:from>
      <xdr:col>2</xdr:col>
      <xdr:colOff>104775</xdr:colOff>
      <xdr:row>0</xdr:row>
      <xdr:rowOff>0</xdr:rowOff>
    </xdr:from>
    <xdr:to>
      <xdr:col>2</xdr:col>
      <xdr:colOff>333375</xdr:colOff>
      <xdr:row>0</xdr:row>
      <xdr:rowOff>0</xdr:rowOff>
    </xdr:to>
    <xdr:sp fLocksText="0">
      <xdr:nvSpPr>
        <xdr:cNvPr id="3" name="Text Box 21"/>
        <xdr:cNvSpPr txBox="1">
          <a:spLocks noChangeArrowheads="1"/>
        </xdr:cNvSpPr>
      </xdr:nvSpPr>
      <xdr:spPr>
        <a:xfrm>
          <a:off x="2762250" y="0"/>
          <a:ext cx="2286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323850</xdr:colOff>
      <xdr:row>0</xdr:row>
      <xdr:rowOff>0</xdr:rowOff>
    </xdr:from>
    <xdr:to>
      <xdr:col>2</xdr:col>
      <xdr:colOff>552450</xdr:colOff>
      <xdr:row>0</xdr:row>
      <xdr:rowOff>0</xdr:rowOff>
    </xdr:to>
    <xdr:sp fLocksText="0">
      <xdr:nvSpPr>
        <xdr:cNvPr id="4" name="Text Box 22"/>
        <xdr:cNvSpPr txBox="1">
          <a:spLocks noChangeArrowheads="1"/>
        </xdr:cNvSpPr>
      </xdr:nvSpPr>
      <xdr:spPr>
        <a:xfrm>
          <a:off x="2981325" y="0"/>
          <a:ext cx="2286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561975</xdr:colOff>
      <xdr:row>0</xdr:row>
      <xdr:rowOff>0</xdr:rowOff>
    </xdr:from>
    <xdr:to>
      <xdr:col>2</xdr:col>
      <xdr:colOff>790575</xdr:colOff>
      <xdr:row>0</xdr:row>
      <xdr:rowOff>0</xdr:rowOff>
    </xdr:to>
    <xdr:sp>
      <xdr:nvSpPr>
        <xdr:cNvPr id="5" name="Text Box 25"/>
        <xdr:cNvSpPr txBox="1">
          <a:spLocks noChangeArrowheads="1"/>
        </xdr:cNvSpPr>
      </xdr:nvSpPr>
      <xdr:spPr>
        <a:xfrm>
          <a:off x="3219450" y="0"/>
          <a:ext cx="228600" cy="0"/>
        </a:xfrm>
        <a:prstGeom prst="rect">
          <a:avLst/>
        </a:prstGeom>
        <a:solidFill>
          <a:srgbClr val="FFFFFF"/>
        </a:solid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3</a:t>
          </a:r>
        </a:p>
      </xdr:txBody>
    </xdr:sp>
    <xdr:clientData/>
  </xdr:twoCellAnchor>
  <xdr:twoCellAnchor>
    <xdr:from>
      <xdr:col>2</xdr:col>
      <xdr:colOff>781050</xdr:colOff>
      <xdr:row>0</xdr:row>
      <xdr:rowOff>0</xdr:rowOff>
    </xdr:from>
    <xdr:to>
      <xdr:col>3</xdr:col>
      <xdr:colOff>114300</xdr:colOff>
      <xdr:row>0</xdr:row>
      <xdr:rowOff>0</xdr:rowOff>
    </xdr:to>
    <xdr:sp>
      <xdr:nvSpPr>
        <xdr:cNvPr id="6" name="Text Box 26"/>
        <xdr:cNvSpPr txBox="1">
          <a:spLocks noChangeArrowheads="1"/>
        </xdr:cNvSpPr>
      </xdr:nvSpPr>
      <xdr:spPr>
        <a:xfrm>
          <a:off x="3438525" y="0"/>
          <a:ext cx="228600" cy="0"/>
        </a:xfrm>
        <a:prstGeom prst="rect">
          <a:avLst/>
        </a:prstGeom>
        <a:solidFill>
          <a:srgbClr val="FFFFFF"/>
        </a:solid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4</a:t>
          </a:r>
        </a:p>
      </xdr:txBody>
    </xdr:sp>
    <xdr:clientData/>
  </xdr:twoCellAnchor>
  <xdr:twoCellAnchor>
    <xdr:from>
      <xdr:col>2</xdr:col>
      <xdr:colOff>800100</xdr:colOff>
      <xdr:row>0</xdr:row>
      <xdr:rowOff>0</xdr:rowOff>
    </xdr:from>
    <xdr:to>
      <xdr:col>3</xdr:col>
      <xdr:colOff>133350</xdr:colOff>
      <xdr:row>0</xdr:row>
      <xdr:rowOff>0</xdr:rowOff>
    </xdr:to>
    <xdr:sp fLocksText="0">
      <xdr:nvSpPr>
        <xdr:cNvPr id="7" name="Text Box 27"/>
        <xdr:cNvSpPr txBox="1">
          <a:spLocks noChangeArrowheads="1"/>
        </xdr:cNvSpPr>
      </xdr:nvSpPr>
      <xdr:spPr>
        <a:xfrm>
          <a:off x="3457575" y="0"/>
          <a:ext cx="228600" cy="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561975</xdr:colOff>
      <xdr:row>0</xdr:row>
      <xdr:rowOff>0</xdr:rowOff>
    </xdr:from>
    <xdr:to>
      <xdr:col>2</xdr:col>
      <xdr:colOff>790575</xdr:colOff>
      <xdr:row>0</xdr:row>
      <xdr:rowOff>0</xdr:rowOff>
    </xdr:to>
    <xdr:sp fLocksText="0">
      <xdr:nvSpPr>
        <xdr:cNvPr id="8" name="Text Box 28"/>
        <xdr:cNvSpPr txBox="1">
          <a:spLocks noChangeArrowheads="1"/>
        </xdr:cNvSpPr>
      </xdr:nvSpPr>
      <xdr:spPr>
        <a:xfrm>
          <a:off x="3219450" y="0"/>
          <a:ext cx="2286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495300</xdr:colOff>
      <xdr:row>6</xdr:row>
      <xdr:rowOff>28575</xdr:rowOff>
    </xdr:from>
    <xdr:to>
      <xdr:col>2</xdr:col>
      <xdr:colOff>676275</xdr:colOff>
      <xdr:row>6</xdr:row>
      <xdr:rowOff>180975</xdr:rowOff>
    </xdr:to>
    <xdr:sp fLocksText="0">
      <xdr:nvSpPr>
        <xdr:cNvPr id="9" name="Text Box 38"/>
        <xdr:cNvSpPr txBox="1">
          <a:spLocks noChangeArrowheads="1"/>
        </xdr:cNvSpPr>
      </xdr:nvSpPr>
      <xdr:spPr>
        <a:xfrm>
          <a:off x="3152775" y="1257300"/>
          <a:ext cx="180975" cy="1524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666750</xdr:colOff>
      <xdr:row>5</xdr:row>
      <xdr:rowOff>47625</xdr:rowOff>
    </xdr:from>
    <xdr:to>
      <xdr:col>3</xdr:col>
      <xdr:colOff>0</xdr:colOff>
      <xdr:row>6</xdr:row>
      <xdr:rowOff>0</xdr:rowOff>
    </xdr:to>
    <xdr:sp>
      <xdr:nvSpPr>
        <xdr:cNvPr id="10" name="Text Box 39"/>
        <xdr:cNvSpPr txBox="1">
          <a:spLocks noChangeArrowheads="1"/>
        </xdr:cNvSpPr>
      </xdr:nvSpPr>
      <xdr:spPr>
        <a:xfrm>
          <a:off x="3324225" y="1057275"/>
          <a:ext cx="228600" cy="171450"/>
        </a:xfrm>
        <a:prstGeom prst="rect">
          <a:avLst/>
        </a:prstGeom>
        <a:solidFill>
          <a:srgbClr val="FFFFFF"/>
        </a:solid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4</a:t>
          </a:r>
        </a:p>
      </xdr:txBody>
    </xdr:sp>
    <xdr:clientData/>
  </xdr:twoCellAnchor>
  <xdr:twoCellAnchor>
    <xdr:from>
      <xdr:col>2</xdr:col>
      <xdr:colOff>323850</xdr:colOff>
      <xdr:row>5</xdr:row>
      <xdr:rowOff>57150</xdr:rowOff>
    </xdr:from>
    <xdr:to>
      <xdr:col>2</xdr:col>
      <xdr:colOff>552450</xdr:colOff>
      <xdr:row>6</xdr:row>
      <xdr:rowOff>9525</xdr:rowOff>
    </xdr:to>
    <xdr:sp>
      <xdr:nvSpPr>
        <xdr:cNvPr id="11" name="Text Box 40"/>
        <xdr:cNvSpPr txBox="1">
          <a:spLocks noChangeArrowheads="1"/>
        </xdr:cNvSpPr>
      </xdr:nvSpPr>
      <xdr:spPr>
        <a:xfrm>
          <a:off x="2981325" y="1066800"/>
          <a:ext cx="228600" cy="171450"/>
        </a:xfrm>
        <a:prstGeom prst="rect">
          <a:avLst/>
        </a:prstGeom>
        <a:solidFill>
          <a:srgbClr val="FFFFFF"/>
        </a:solid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2</a:t>
          </a:r>
        </a:p>
      </xdr:txBody>
    </xdr:sp>
    <xdr:clientData/>
  </xdr:twoCellAnchor>
  <xdr:twoCellAnchor>
    <xdr:from>
      <xdr:col>2</xdr:col>
      <xdr:colOff>504825</xdr:colOff>
      <xdr:row>5</xdr:row>
      <xdr:rowOff>47625</xdr:rowOff>
    </xdr:from>
    <xdr:to>
      <xdr:col>2</xdr:col>
      <xdr:colOff>733425</xdr:colOff>
      <xdr:row>6</xdr:row>
      <xdr:rowOff>0</xdr:rowOff>
    </xdr:to>
    <xdr:sp>
      <xdr:nvSpPr>
        <xdr:cNvPr id="12" name="Text Box 41"/>
        <xdr:cNvSpPr txBox="1">
          <a:spLocks noChangeArrowheads="1"/>
        </xdr:cNvSpPr>
      </xdr:nvSpPr>
      <xdr:spPr>
        <a:xfrm>
          <a:off x="3162300" y="1057275"/>
          <a:ext cx="228600" cy="171450"/>
        </a:xfrm>
        <a:prstGeom prst="rect">
          <a:avLst/>
        </a:prstGeom>
        <a:solidFill>
          <a:srgbClr val="FFFFFF"/>
        </a:solid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3</a:t>
          </a:r>
        </a:p>
      </xdr:txBody>
    </xdr:sp>
    <xdr:clientData/>
  </xdr:twoCellAnchor>
  <xdr:twoCellAnchor>
    <xdr:from>
      <xdr:col>2</xdr:col>
      <xdr:colOff>485775</xdr:colOff>
      <xdr:row>6</xdr:row>
      <xdr:rowOff>28575</xdr:rowOff>
    </xdr:from>
    <xdr:to>
      <xdr:col>2</xdr:col>
      <xdr:colOff>695325</xdr:colOff>
      <xdr:row>6</xdr:row>
      <xdr:rowOff>180975</xdr:rowOff>
    </xdr:to>
    <xdr:sp fLocksText="0">
      <xdr:nvSpPr>
        <xdr:cNvPr id="13" name="Text Box 42"/>
        <xdr:cNvSpPr txBox="1">
          <a:spLocks noChangeArrowheads="1"/>
        </xdr:cNvSpPr>
      </xdr:nvSpPr>
      <xdr:spPr>
        <a:xfrm>
          <a:off x="3143250" y="1257300"/>
          <a:ext cx="209550" cy="1524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114300</xdr:colOff>
      <xdr:row>6</xdr:row>
      <xdr:rowOff>28575</xdr:rowOff>
    </xdr:from>
    <xdr:to>
      <xdr:col>2</xdr:col>
      <xdr:colOff>285750</xdr:colOff>
      <xdr:row>6</xdr:row>
      <xdr:rowOff>180975</xdr:rowOff>
    </xdr:to>
    <xdr:sp fLocksText="0">
      <xdr:nvSpPr>
        <xdr:cNvPr id="14" name="Text Box 43"/>
        <xdr:cNvSpPr txBox="1">
          <a:spLocks noChangeArrowheads="1"/>
        </xdr:cNvSpPr>
      </xdr:nvSpPr>
      <xdr:spPr>
        <a:xfrm>
          <a:off x="2771775" y="1257300"/>
          <a:ext cx="171450" cy="1524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676275</xdr:colOff>
      <xdr:row>6</xdr:row>
      <xdr:rowOff>28575</xdr:rowOff>
    </xdr:from>
    <xdr:to>
      <xdr:col>2</xdr:col>
      <xdr:colOff>866775</xdr:colOff>
      <xdr:row>6</xdr:row>
      <xdr:rowOff>180975</xdr:rowOff>
    </xdr:to>
    <xdr:sp fLocksText="0">
      <xdr:nvSpPr>
        <xdr:cNvPr id="15" name="Text Box 45"/>
        <xdr:cNvSpPr txBox="1">
          <a:spLocks noChangeArrowheads="1"/>
        </xdr:cNvSpPr>
      </xdr:nvSpPr>
      <xdr:spPr>
        <a:xfrm>
          <a:off x="3333750" y="1257300"/>
          <a:ext cx="19050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95250</xdr:colOff>
      <xdr:row>5</xdr:row>
      <xdr:rowOff>47625</xdr:rowOff>
    </xdr:from>
    <xdr:to>
      <xdr:col>2</xdr:col>
      <xdr:colOff>257175</xdr:colOff>
      <xdr:row>6</xdr:row>
      <xdr:rowOff>0</xdr:rowOff>
    </xdr:to>
    <xdr:sp>
      <xdr:nvSpPr>
        <xdr:cNvPr id="16" name="Text Box 46"/>
        <xdr:cNvSpPr txBox="1">
          <a:spLocks noChangeArrowheads="1"/>
        </xdr:cNvSpPr>
      </xdr:nvSpPr>
      <xdr:spPr>
        <a:xfrm>
          <a:off x="2752725" y="1057275"/>
          <a:ext cx="161925" cy="171450"/>
        </a:xfrm>
        <a:prstGeom prst="rect">
          <a:avLst/>
        </a:prstGeom>
        <a:solidFill>
          <a:srgbClr val="FFFFFF"/>
        </a:solid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1</a:t>
          </a:r>
        </a:p>
      </xdr:txBody>
    </xdr:sp>
    <xdr:clientData/>
  </xdr:twoCellAnchor>
  <xdr:twoCellAnchor>
    <xdr:from>
      <xdr:col>2</xdr:col>
      <xdr:colOff>123825</xdr:colOff>
      <xdr:row>6</xdr:row>
      <xdr:rowOff>28575</xdr:rowOff>
    </xdr:from>
    <xdr:to>
      <xdr:col>2</xdr:col>
      <xdr:colOff>304800</xdr:colOff>
      <xdr:row>6</xdr:row>
      <xdr:rowOff>180975</xdr:rowOff>
    </xdr:to>
    <xdr:sp fLocksText="0">
      <xdr:nvSpPr>
        <xdr:cNvPr id="17" name="Text Box 38"/>
        <xdr:cNvSpPr txBox="1">
          <a:spLocks noChangeArrowheads="1"/>
        </xdr:cNvSpPr>
      </xdr:nvSpPr>
      <xdr:spPr>
        <a:xfrm>
          <a:off x="2781300" y="1257300"/>
          <a:ext cx="18097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304800</xdr:colOff>
      <xdr:row>6</xdr:row>
      <xdr:rowOff>28575</xdr:rowOff>
    </xdr:from>
    <xdr:to>
      <xdr:col>2</xdr:col>
      <xdr:colOff>485775</xdr:colOff>
      <xdr:row>6</xdr:row>
      <xdr:rowOff>180975</xdr:rowOff>
    </xdr:to>
    <xdr:sp fLocksText="0">
      <xdr:nvSpPr>
        <xdr:cNvPr id="18" name="Text Box 38"/>
        <xdr:cNvSpPr txBox="1">
          <a:spLocks noChangeArrowheads="1"/>
        </xdr:cNvSpPr>
      </xdr:nvSpPr>
      <xdr:spPr>
        <a:xfrm>
          <a:off x="2962275" y="1257300"/>
          <a:ext cx="18097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285750</xdr:colOff>
      <xdr:row>5</xdr:row>
      <xdr:rowOff>57150</xdr:rowOff>
    </xdr:from>
    <xdr:to>
      <xdr:col>3</xdr:col>
      <xdr:colOff>495300</xdr:colOff>
      <xdr:row>6</xdr:row>
      <xdr:rowOff>0</xdr:rowOff>
    </xdr:to>
    <xdr:sp fLocksText="0">
      <xdr:nvSpPr>
        <xdr:cNvPr id="1" name="Text Box 38"/>
        <xdr:cNvSpPr txBox="1">
          <a:spLocks noChangeArrowheads="1"/>
        </xdr:cNvSpPr>
      </xdr:nvSpPr>
      <xdr:spPr>
        <a:xfrm>
          <a:off x="6086475" y="1095375"/>
          <a:ext cx="209550"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676275</xdr:colOff>
      <xdr:row>4</xdr:row>
      <xdr:rowOff>104775</xdr:rowOff>
    </xdr:from>
    <xdr:to>
      <xdr:col>3</xdr:col>
      <xdr:colOff>885825</xdr:colOff>
      <xdr:row>5</xdr:row>
      <xdr:rowOff>57150</xdr:rowOff>
    </xdr:to>
    <xdr:sp>
      <xdr:nvSpPr>
        <xdr:cNvPr id="2" name="Text Box 39"/>
        <xdr:cNvSpPr txBox="1">
          <a:spLocks noChangeArrowheads="1"/>
        </xdr:cNvSpPr>
      </xdr:nvSpPr>
      <xdr:spPr>
        <a:xfrm>
          <a:off x="6477000" y="923925"/>
          <a:ext cx="209550" cy="171450"/>
        </a:xfrm>
        <a:prstGeom prst="rect">
          <a:avLst/>
        </a:prstGeom>
        <a:solidFill>
          <a:srgbClr val="FFFFFF"/>
        </a:solid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4</a:t>
          </a:r>
        </a:p>
      </xdr:txBody>
    </xdr:sp>
    <xdr:clientData/>
  </xdr:twoCellAnchor>
  <xdr:twoCellAnchor>
    <xdr:from>
      <xdr:col>3</xdr:col>
      <xdr:colOff>285750</xdr:colOff>
      <xdr:row>4</xdr:row>
      <xdr:rowOff>85725</xdr:rowOff>
    </xdr:from>
    <xdr:to>
      <xdr:col>3</xdr:col>
      <xdr:colOff>514350</xdr:colOff>
      <xdr:row>5</xdr:row>
      <xdr:rowOff>38100</xdr:rowOff>
    </xdr:to>
    <xdr:sp>
      <xdr:nvSpPr>
        <xdr:cNvPr id="3" name="Text Box 40"/>
        <xdr:cNvSpPr txBox="1">
          <a:spLocks noChangeArrowheads="1"/>
        </xdr:cNvSpPr>
      </xdr:nvSpPr>
      <xdr:spPr>
        <a:xfrm>
          <a:off x="6086475" y="904875"/>
          <a:ext cx="228600" cy="171450"/>
        </a:xfrm>
        <a:prstGeom prst="rect">
          <a:avLst/>
        </a:prstGeom>
        <a:solidFill>
          <a:srgbClr val="FFFFFF"/>
        </a:solid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2</a:t>
          </a:r>
        </a:p>
      </xdr:txBody>
    </xdr:sp>
    <xdr:clientData/>
  </xdr:twoCellAnchor>
  <xdr:twoCellAnchor>
    <xdr:from>
      <xdr:col>3</xdr:col>
      <xdr:colOff>495300</xdr:colOff>
      <xdr:row>4</xdr:row>
      <xdr:rowOff>95250</xdr:rowOff>
    </xdr:from>
    <xdr:to>
      <xdr:col>3</xdr:col>
      <xdr:colOff>723900</xdr:colOff>
      <xdr:row>5</xdr:row>
      <xdr:rowOff>47625</xdr:rowOff>
    </xdr:to>
    <xdr:sp>
      <xdr:nvSpPr>
        <xdr:cNvPr id="4" name="Text Box 41"/>
        <xdr:cNvSpPr txBox="1">
          <a:spLocks noChangeArrowheads="1"/>
        </xdr:cNvSpPr>
      </xdr:nvSpPr>
      <xdr:spPr>
        <a:xfrm>
          <a:off x="6296025" y="914400"/>
          <a:ext cx="228600" cy="171450"/>
        </a:xfrm>
        <a:prstGeom prst="rect">
          <a:avLst/>
        </a:prstGeom>
        <a:solidFill>
          <a:srgbClr val="FFFFFF"/>
        </a:solid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3</a:t>
          </a:r>
        </a:p>
      </xdr:txBody>
    </xdr:sp>
    <xdr:clientData/>
  </xdr:twoCellAnchor>
  <xdr:twoCellAnchor>
    <xdr:from>
      <xdr:col>3</xdr:col>
      <xdr:colOff>104775</xdr:colOff>
      <xdr:row>5</xdr:row>
      <xdr:rowOff>57150</xdr:rowOff>
    </xdr:from>
    <xdr:to>
      <xdr:col>3</xdr:col>
      <xdr:colOff>285750</xdr:colOff>
      <xdr:row>5</xdr:row>
      <xdr:rowOff>209550</xdr:rowOff>
    </xdr:to>
    <xdr:sp fLocksText="0">
      <xdr:nvSpPr>
        <xdr:cNvPr id="5" name="Text Box 43"/>
        <xdr:cNvSpPr txBox="1">
          <a:spLocks noChangeArrowheads="1"/>
        </xdr:cNvSpPr>
      </xdr:nvSpPr>
      <xdr:spPr>
        <a:xfrm>
          <a:off x="5905500" y="1095375"/>
          <a:ext cx="18097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485775</xdr:colOff>
      <xdr:row>5</xdr:row>
      <xdr:rowOff>47625</xdr:rowOff>
    </xdr:from>
    <xdr:to>
      <xdr:col>3</xdr:col>
      <xdr:colOff>723900</xdr:colOff>
      <xdr:row>5</xdr:row>
      <xdr:rowOff>209550</xdr:rowOff>
    </xdr:to>
    <xdr:sp fLocksText="0">
      <xdr:nvSpPr>
        <xdr:cNvPr id="6" name="Text Box 45"/>
        <xdr:cNvSpPr txBox="1">
          <a:spLocks noChangeArrowheads="1"/>
        </xdr:cNvSpPr>
      </xdr:nvSpPr>
      <xdr:spPr>
        <a:xfrm>
          <a:off x="6286500" y="1085850"/>
          <a:ext cx="2381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142875</xdr:colOff>
      <xdr:row>4</xdr:row>
      <xdr:rowOff>85725</xdr:rowOff>
    </xdr:from>
    <xdr:to>
      <xdr:col>3</xdr:col>
      <xdr:colOff>304800</xdr:colOff>
      <xdr:row>5</xdr:row>
      <xdr:rowOff>38100</xdr:rowOff>
    </xdr:to>
    <xdr:sp>
      <xdr:nvSpPr>
        <xdr:cNvPr id="7" name="Text Box 46"/>
        <xdr:cNvSpPr txBox="1">
          <a:spLocks noChangeArrowheads="1"/>
        </xdr:cNvSpPr>
      </xdr:nvSpPr>
      <xdr:spPr>
        <a:xfrm>
          <a:off x="5943600" y="904875"/>
          <a:ext cx="161925" cy="171450"/>
        </a:xfrm>
        <a:prstGeom prst="rect">
          <a:avLst/>
        </a:prstGeom>
        <a:solidFill>
          <a:srgbClr val="FFFFFF"/>
        </a:solid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1</a:t>
          </a:r>
        </a:p>
      </xdr:txBody>
    </xdr:sp>
    <xdr:clientData/>
  </xdr:twoCellAnchor>
  <xdr:twoCellAnchor>
    <xdr:from>
      <xdr:col>3</xdr:col>
      <xdr:colOff>495300</xdr:colOff>
      <xdr:row>5</xdr:row>
      <xdr:rowOff>57150</xdr:rowOff>
    </xdr:from>
    <xdr:to>
      <xdr:col>3</xdr:col>
      <xdr:colOff>704850</xdr:colOff>
      <xdr:row>6</xdr:row>
      <xdr:rowOff>0</xdr:rowOff>
    </xdr:to>
    <xdr:sp fLocksText="0">
      <xdr:nvSpPr>
        <xdr:cNvPr id="8" name="Text Box 38"/>
        <xdr:cNvSpPr txBox="1">
          <a:spLocks noChangeArrowheads="1"/>
        </xdr:cNvSpPr>
      </xdr:nvSpPr>
      <xdr:spPr>
        <a:xfrm>
          <a:off x="6296025" y="1095375"/>
          <a:ext cx="209550"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714375</xdr:colOff>
      <xdr:row>5</xdr:row>
      <xdr:rowOff>57150</xdr:rowOff>
    </xdr:from>
    <xdr:to>
      <xdr:col>4</xdr:col>
      <xdr:colOff>28575</xdr:colOff>
      <xdr:row>6</xdr:row>
      <xdr:rowOff>0</xdr:rowOff>
    </xdr:to>
    <xdr:sp fLocksText="0">
      <xdr:nvSpPr>
        <xdr:cNvPr id="9" name="Text Box 38"/>
        <xdr:cNvSpPr txBox="1">
          <a:spLocks noChangeArrowheads="1"/>
        </xdr:cNvSpPr>
      </xdr:nvSpPr>
      <xdr:spPr>
        <a:xfrm>
          <a:off x="6515100" y="1095375"/>
          <a:ext cx="209550" cy="1619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571500</xdr:colOff>
      <xdr:row>6</xdr:row>
      <xdr:rowOff>0</xdr:rowOff>
    </xdr:from>
    <xdr:to>
      <xdr:col>3</xdr:col>
      <xdr:colOff>809625</xdr:colOff>
      <xdr:row>7</xdr:row>
      <xdr:rowOff>0</xdr:rowOff>
    </xdr:to>
    <xdr:sp fLocksText="0">
      <xdr:nvSpPr>
        <xdr:cNvPr id="1" name="Text Box 16"/>
        <xdr:cNvSpPr txBox="1">
          <a:spLocks noChangeArrowheads="1"/>
        </xdr:cNvSpPr>
      </xdr:nvSpPr>
      <xdr:spPr>
        <a:xfrm>
          <a:off x="6372225" y="1152525"/>
          <a:ext cx="238125" cy="200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114300</xdr:colOff>
      <xdr:row>5</xdr:row>
      <xdr:rowOff>9525</xdr:rowOff>
    </xdr:from>
    <xdr:to>
      <xdr:col>3</xdr:col>
      <xdr:colOff>342900</xdr:colOff>
      <xdr:row>5</xdr:row>
      <xdr:rowOff>180975</xdr:rowOff>
    </xdr:to>
    <xdr:sp>
      <xdr:nvSpPr>
        <xdr:cNvPr id="2" name="Text Box 1"/>
        <xdr:cNvSpPr txBox="1">
          <a:spLocks noChangeArrowheads="1"/>
        </xdr:cNvSpPr>
      </xdr:nvSpPr>
      <xdr:spPr>
        <a:xfrm>
          <a:off x="5915025" y="971550"/>
          <a:ext cx="228600" cy="171450"/>
        </a:xfrm>
        <a:prstGeom prst="rect">
          <a:avLst/>
        </a:prstGeom>
        <a:solidFill>
          <a:srgbClr val="FFFFFF"/>
        </a:solid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1</a:t>
          </a:r>
        </a:p>
      </xdr:txBody>
    </xdr:sp>
    <xdr:clientData/>
  </xdr:twoCellAnchor>
  <xdr:twoCellAnchor>
    <xdr:from>
      <xdr:col>3</xdr:col>
      <xdr:colOff>333375</xdr:colOff>
      <xdr:row>5</xdr:row>
      <xdr:rowOff>9525</xdr:rowOff>
    </xdr:from>
    <xdr:to>
      <xdr:col>3</xdr:col>
      <xdr:colOff>561975</xdr:colOff>
      <xdr:row>5</xdr:row>
      <xdr:rowOff>180975</xdr:rowOff>
    </xdr:to>
    <xdr:sp>
      <xdr:nvSpPr>
        <xdr:cNvPr id="3" name="Text Box 2"/>
        <xdr:cNvSpPr txBox="1">
          <a:spLocks noChangeArrowheads="1"/>
        </xdr:cNvSpPr>
      </xdr:nvSpPr>
      <xdr:spPr>
        <a:xfrm>
          <a:off x="6134100" y="971550"/>
          <a:ext cx="228600" cy="171450"/>
        </a:xfrm>
        <a:prstGeom prst="rect">
          <a:avLst/>
        </a:prstGeom>
        <a:solidFill>
          <a:srgbClr val="FFFFFF"/>
        </a:solid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2</a:t>
          </a:r>
        </a:p>
      </xdr:txBody>
    </xdr:sp>
    <xdr:clientData/>
  </xdr:twoCellAnchor>
  <xdr:twoCellAnchor>
    <xdr:from>
      <xdr:col>3</xdr:col>
      <xdr:colOff>123825</xdr:colOff>
      <xdr:row>6</xdr:row>
      <xdr:rowOff>0</xdr:rowOff>
    </xdr:from>
    <xdr:to>
      <xdr:col>3</xdr:col>
      <xdr:colOff>352425</xdr:colOff>
      <xdr:row>6</xdr:row>
      <xdr:rowOff>190500</xdr:rowOff>
    </xdr:to>
    <xdr:sp fLocksText="0">
      <xdr:nvSpPr>
        <xdr:cNvPr id="4" name="Text Box 5"/>
        <xdr:cNvSpPr txBox="1">
          <a:spLocks noChangeArrowheads="1"/>
        </xdr:cNvSpPr>
      </xdr:nvSpPr>
      <xdr:spPr>
        <a:xfrm>
          <a:off x="5924550" y="1152525"/>
          <a:ext cx="228600" cy="1905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571500</xdr:colOff>
      <xdr:row>5</xdr:row>
      <xdr:rowOff>9525</xdr:rowOff>
    </xdr:from>
    <xdr:to>
      <xdr:col>3</xdr:col>
      <xdr:colOff>800100</xdr:colOff>
      <xdr:row>5</xdr:row>
      <xdr:rowOff>180975</xdr:rowOff>
    </xdr:to>
    <xdr:sp>
      <xdr:nvSpPr>
        <xdr:cNvPr id="5" name="Text Box 13"/>
        <xdr:cNvSpPr txBox="1">
          <a:spLocks noChangeArrowheads="1"/>
        </xdr:cNvSpPr>
      </xdr:nvSpPr>
      <xdr:spPr>
        <a:xfrm>
          <a:off x="6372225" y="971550"/>
          <a:ext cx="228600" cy="171450"/>
        </a:xfrm>
        <a:prstGeom prst="rect">
          <a:avLst/>
        </a:prstGeom>
        <a:solidFill>
          <a:srgbClr val="FFFFFF"/>
        </a:solid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3</a:t>
          </a:r>
        </a:p>
      </xdr:txBody>
    </xdr:sp>
    <xdr:clientData/>
  </xdr:twoCellAnchor>
  <xdr:twoCellAnchor>
    <xdr:from>
      <xdr:col>3</xdr:col>
      <xdr:colOff>790575</xdr:colOff>
      <xdr:row>5</xdr:row>
      <xdr:rowOff>9525</xdr:rowOff>
    </xdr:from>
    <xdr:to>
      <xdr:col>3</xdr:col>
      <xdr:colOff>1019175</xdr:colOff>
      <xdr:row>5</xdr:row>
      <xdr:rowOff>180975</xdr:rowOff>
    </xdr:to>
    <xdr:sp>
      <xdr:nvSpPr>
        <xdr:cNvPr id="6" name="Text Box 14"/>
        <xdr:cNvSpPr txBox="1">
          <a:spLocks noChangeArrowheads="1"/>
        </xdr:cNvSpPr>
      </xdr:nvSpPr>
      <xdr:spPr>
        <a:xfrm>
          <a:off x="6591300" y="971550"/>
          <a:ext cx="228600" cy="171450"/>
        </a:xfrm>
        <a:prstGeom prst="rect">
          <a:avLst/>
        </a:prstGeom>
        <a:solidFill>
          <a:srgbClr val="FFFFFF"/>
        </a:solid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4</a:t>
          </a:r>
        </a:p>
      </xdr:txBody>
    </xdr:sp>
    <xdr:clientData/>
  </xdr:twoCellAnchor>
  <xdr:twoCellAnchor>
    <xdr:from>
      <xdr:col>3</xdr:col>
      <xdr:colOff>809625</xdr:colOff>
      <xdr:row>6</xdr:row>
      <xdr:rowOff>0</xdr:rowOff>
    </xdr:from>
    <xdr:to>
      <xdr:col>3</xdr:col>
      <xdr:colOff>1038225</xdr:colOff>
      <xdr:row>6</xdr:row>
      <xdr:rowOff>180975</xdr:rowOff>
    </xdr:to>
    <xdr:sp fLocksText="0">
      <xdr:nvSpPr>
        <xdr:cNvPr id="7" name="Text Box 15"/>
        <xdr:cNvSpPr txBox="1">
          <a:spLocks noChangeArrowheads="1"/>
        </xdr:cNvSpPr>
      </xdr:nvSpPr>
      <xdr:spPr>
        <a:xfrm>
          <a:off x="6610350" y="1152525"/>
          <a:ext cx="228600" cy="18097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571500</xdr:colOff>
      <xdr:row>6</xdr:row>
      <xdr:rowOff>0</xdr:rowOff>
    </xdr:from>
    <xdr:to>
      <xdr:col>3</xdr:col>
      <xdr:colOff>800100</xdr:colOff>
      <xdr:row>6</xdr:row>
      <xdr:rowOff>180975</xdr:rowOff>
    </xdr:to>
    <xdr:sp fLocksText="0">
      <xdr:nvSpPr>
        <xdr:cNvPr id="8" name="Text Box 15"/>
        <xdr:cNvSpPr txBox="1">
          <a:spLocks noChangeArrowheads="1"/>
        </xdr:cNvSpPr>
      </xdr:nvSpPr>
      <xdr:spPr>
        <a:xfrm>
          <a:off x="6372225" y="1152525"/>
          <a:ext cx="228600" cy="1809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342900</xdr:colOff>
      <xdr:row>6</xdr:row>
      <xdr:rowOff>9525</xdr:rowOff>
    </xdr:from>
    <xdr:to>
      <xdr:col>3</xdr:col>
      <xdr:colOff>571500</xdr:colOff>
      <xdr:row>6</xdr:row>
      <xdr:rowOff>190500</xdr:rowOff>
    </xdr:to>
    <xdr:sp fLocksText="0">
      <xdr:nvSpPr>
        <xdr:cNvPr id="9" name="Text Box 15"/>
        <xdr:cNvSpPr txBox="1">
          <a:spLocks noChangeArrowheads="1"/>
        </xdr:cNvSpPr>
      </xdr:nvSpPr>
      <xdr:spPr>
        <a:xfrm>
          <a:off x="6143625" y="1162050"/>
          <a:ext cx="228600" cy="1809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104775</xdr:colOff>
      <xdr:row>0</xdr:row>
      <xdr:rowOff>0</xdr:rowOff>
    </xdr:from>
    <xdr:to>
      <xdr:col>2</xdr:col>
      <xdr:colOff>333375</xdr:colOff>
      <xdr:row>0</xdr:row>
      <xdr:rowOff>0</xdr:rowOff>
    </xdr:to>
    <xdr:sp>
      <xdr:nvSpPr>
        <xdr:cNvPr id="1" name="Text Box 1"/>
        <xdr:cNvSpPr txBox="1">
          <a:spLocks noChangeArrowheads="1"/>
        </xdr:cNvSpPr>
      </xdr:nvSpPr>
      <xdr:spPr>
        <a:xfrm>
          <a:off x="1628775" y="0"/>
          <a:ext cx="228600" cy="0"/>
        </a:xfrm>
        <a:prstGeom prst="rect">
          <a:avLst/>
        </a:prstGeom>
        <a:solidFill>
          <a:srgbClr val="FFFFFF"/>
        </a:solid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1</a:t>
          </a:r>
        </a:p>
      </xdr:txBody>
    </xdr:sp>
    <xdr:clientData/>
  </xdr:twoCellAnchor>
  <xdr:twoCellAnchor>
    <xdr:from>
      <xdr:col>2</xdr:col>
      <xdr:colOff>323850</xdr:colOff>
      <xdr:row>0</xdr:row>
      <xdr:rowOff>0</xdr:rowOff>
    </xdr:from>
    <xdr:to>
      <xdr:col>2</xdr:col>
      <xdr:colOff>552450</xdr:colOff>
      <xdr:row>0</xdr:row>
      <xdr:rowOff>0</xdr:rowOff>
    </xdr:to>
    <xdr:sp>
      <xdr:nvSpPr>
        <xdr:cNvPr id="2" name="Text Box 2"/>
        <xdr:cNvSpPr txBox="1">
          <a:spLocks noChangeArrowheads="1"/>
        </xdr:cNvSpPr>
      </xdr:nvSpPr>
      <xdr:spPr>
        <a:xfrm>
          <a:off x="1847850" y="0"/>
          <a:ext cx="228600" cy="0"/>
        </a:xfrm>
        <a:prstGeom prst="rect">
          <a:avLst/>
        </a:prstGeom>
        <a:solidFill>
          <a:srgbClr val="FFFFFF"/>
        </a:solid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2</a:t>
          </a:r>
        </a:p>
      </xdr:txBody>
    </xdr:sp>
    <xdr:clientData/>
  </xdr:twoCellAnchor>
  <xdr:twoCellAnchor>
    <xdr:from>
      <xdr:col>2</xdr:col>
      <xdr:colOff>104775</xdr:colOff>
      <xdr:row>0</xdr:row>
      <xdr:rowOff>0</xdr:rowOff>
    </xdr:from>
    <xdr:to>
      <xdr:col>2</xdr:col>
      <xdr:colOff>333375</xdr:colOff>
      <xdr:row>0</xdr:row>
      <xdr:rowOff>0</xdr:rowOff>
    </xdr:to>
    <xdr:sp fLocksText="0">
      <xdr:nvSpPr>
        <xdr:cNvPr id="3" name="Text Box 3"/>
        <xdr:cNvSpPr txBox="1">
          <a:spLocks noChangeArrowheads="1"/>
        </xdr:cNvSpPr>
      </xdr:nvSpPr>
      <xdr:spPr>
        <a:xfrm>
          <a:off x="1628775" y="0"/>
          <a:ext cx="2286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323850</xdr:colOff>
      <xdr:row>0</xdr:row>
      <xdr:rowOff>0</xdr:rowOff>
    </xdr:from>
    <xdr:to>
      <xdr:col>2</xdr:col>
      <xdr:colOff>552450</xdr:colOff>
      <xdr:row>0</xdr:row>
      <xdr:rowOff>0</xdr:rowOff>
    </xdr:to>
    <xdr:sp fLocksText="0">
      <xdr:nvSpPr>
        <xdr:cNvPr id="4" name="Text Box 4"/>
        <xdr:cNvSpPr txBox="1">
          <a:spLocks noChangeArrowheads="1"/>
        </xdr:cNvSpPr>
      </xdr:nvSpPr>
      <xdr:spPr>
        <a:xfrm>
          <a:off x="1847850" y="0"/>
          <a:ext cx="2286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561975</xdr:colOff>
      <xdr:row>0</xdr:row>
      <xdr:rowOff>0</xdr:rowOff>
    </xdr:from>
    <xdr:to>
      <xdr:col>2</xdr:col>
      <xdr:colOff>762000</xdr:colOff>
      <xdr:row>0</xdr:row>
      <xdr:rowOff>0</xdr:rowOff>
    </xdr:to>
    <xdr:sp>
      <xdr:nvSpPr>
        <xdr:cNvPr id="5" name="Text Box 5"/>
        <xdr:cNvSpPr txBox="1">
          <a:spLocks noChangeArrowheads="1"/>
        </xdr:cNvSpPr>
      </xdr:nvSpPr>
      <xdr:spPr>
        <a:xfrm>
          <a:off x="2085975" y="0"/>
          <a:ext cx="200025" cy="0"/>
        </a:xfrm>
        <a:prstGeom prst="rect">
          <a:avLst/>
        </a:prstGeom>
        <a:solidFill>
          <a:srgbClr val="FFFFFF"/>
        </a:solid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3</a:t>
          </a:r>
        </a:p>
      </xdr:txBody>
    </xdr:sp>
    <xdr:clientData/>
  </xdr:twoCellAnchor>
  <xdr:twoCellAnchor>
    <xdr:from>
      <xdr:col>2</xdr:col>
      <xdr:colOff>762000</xdr:colOff>
      <xdr:row>0</xdr:row>
      <xdr:rowOff>0</xdr:rowOff>
    </xdr:from>
    <xdr:to>
      <xdr:col>3</xdr:col>
      <xdr:colOff>114300</xdr:colOff>
      <xdr:row>0</xdr:row>
      <xdr:rowOff>0</xdr:rowOff>
    </xdr:to>
    <xdr:sp>
      <xdr:nvSpPr>
        <xdr:cNvPr id="6" name="Text Box 6"/>
        <xdr:cNvSpPr txBox="1">
          <a:spLocks noChangeArrowheads="1"/>
        </xdr:cNvSpPr>
      </xdr:nvSpPr>
      <xdr:spPr>
        <a:xfrm>
          <a:off x="2286000" y="0"/>
          <a:ext cx="114300" cy="0"/>
        </a:xfrm>
        <a:prstGeom prst="rect">
          <a:avLst/>
        </a:prstGeom>
        <a:solidFill>
          <a:srgbClr val="FFFFFF"/>
        </a:solid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4</a:t>
          </a:r>
        </a:p>
      </xdr:txBody>
    </xdr:sp>
    <xdr:clientData/>
  </xdr:twoCellAnchor>
  <xdr:twoCellAnchor>
    <xdr:from>
      <xdr:col>2</xdr:col>
      <xdr:colOff>762000</xdr:colOff>
      <xdr:row>0</xdr:row>
      <xdr:rowOff>0</xdr:rowOff>
    </xdr:from>
    <xdr:to>
      <xdr:col>3</xdr:col>
      <xdr:colOff>133350</xdr:colOff>
      <xdr:row>0</xdr:row>
      <xdr:rowOff>0</xdr:rowOff>
    </xdr:to>
    <xdr:sp fLocksText="0">
      <xdr:nvSpPr>
        <xdr:cNvPr id="7" name="Text Box 7"/>
        <xdr:cNvSpPr txBox="1">
          <a:spLocks noChangeArrowheads="1"/>
        </xdr:cNvSpPr>
      </xdr:nvSpPr>
      <xdr:spPr>
        <a:xfrm>
          <a:off x="2286000" y="0"/>
          <a:ext cx="133350" cy="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561975</xdr:colOff>
      <xdr:row>0</xdr:row>
      <xdr:rowOff>0</xdr:rowOff>
    </xdr:from>
    <xdr:to>
      <xdr:col>2</xdr:col>
      <xdr:colOff>762000</xdr:colOff>
      <xdr:row>0</xdr:row>
      <xdr:rowOff>0</xdr:rowOff>
    </xdr:to>
    <xdr:sp fLocksText="0">
      <xdr:nvSpPr>
        <xdr:cNvPr id="8" name="Text Box 8"/>
        <xdr:cNvSpPr txBox="1">
          <a:spLocks noChangeArrowheads="1"/>
        </xdr:cNvSpPr>
      </xdr:nvSpPr>
      <xdr:spPr>
        <a:xfrm>
          <a:off x="2085975" y="0"/>
          <a:ext cx="2000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11</xdr:row>
      <xdr:rowOff>85725</xdr:rowOff>
    </xdr:from>
    <xdr:to>
      <xdr:col>9</xdr:col>
      <xdr:colOff>333375</xdr:colOff>
      <xdr:row>49</xdr:row>
      <xdr:rowOff>28575</xdr:rowOff>
    </xdr:to>
    <xdr:sp>
      <xdr:nvSpPr>
        <xdr:cNvPr id="9" name="Text Box 10"/>
        <xdr:cNvSpPr txBox="1">
          <a:spLocks noChangeArrowheads="1"/>
        </xdr:cNvSpPr>
      </xdr:nvSpPr>
      <xdr:spPr>
        <a:xfrm>
          <a:off x="19050" y="2133600"/>
          <a:ext cx="5915025" cy="6096000"/>
        </a:xfrm>
        <a:prstGeom prst="rect">
          <a:avLst/>
        </a:prstGeom>
        <a:solidFill>
          <a:srgbClr val="FFFFFF"/>
        </a:solidFill>
        <a:ln w="9525" cmpd="sng">
          <a:noFill/>
        </a:ln>
      </xdr:spPr>
      <xdr:txBody>
        <a:bodyPr vertOverflow="clip" wrap="square" lIns="36576" tIns="22860" rIns="0" bIns="0"/>
        <a:p>
          <a:pPr algn="l">
            <a:defRPr/>
          </a:pP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Recursos Corrientes: continúa su efecto positivo por el incremento en el valor de las entradas y la colocación de la nueva categoría de menores dispuesta por Resolución 142/2010.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Gastos Corrientes: más allá de la incidencia del aumento salarial acordado por paritaria a partir de enero, no votado en la ley de presupuesto, y su influencia en la superación de las metas programadas. Debemos agregar el componente inflacionario, sobre todo en las licitaciones, lo cual se traduce en reconocimiento de mayores costos en contrataciones por aumentos de elementos como el combustible, incrementos de mayores costos laborales de los prestadores del servicio de limpieza y seguridad.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Recursos Figurativos: el desfasaje en exceso en exceso se explica por la dosificación de remesas por parte de Tesorería General de la Provincia necesarias para cubrir las erogaciones de acuerdo a las órdenes de pago solicitadas en función del devengado.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Gastos de Capital: si bien se iniciaron procesos de compra de bienes de capital, el cumplimiento de las metas no se concretó tampoco durante el tercer trimestre, debido gran parte a la restricción de las importaciones de maquinaria pesada. </a:t>
          </a:r>
          <a:r>
            <a:rPr lang="en-US" cap="none" sz="1100" b="0" i="0" u="none" baseline="0">
              <a:solidFill>
                <a:srgbClr val="000000"/>
              </a:solidFill>
              <a:latin typeface="Calibri"/>
              <a:ea typeface="Calibri"/>
              <a:cs typeface="Calibri"/>
            </a:rPr>
            <a:t>
</a:t>
          </a:r>
        </a:p>
      </xdr:txBody>
    </xdr:sp>
    <xdr:clientData/>
  </xdr:twoCellAnchor>
  <xdr:twoCellAnchor>
    <xdr:from>
      <xdr:col>0</xdr:col>
      <xdr:colOff>19050</xdr:colOff>
      <xdr:row>11</xdr:row>
      <xdr:rowOff>85725</xdr:rowOff>
    </xdr:from>
    <xdr:to>
      <xdr:col>9</xdr:col>
      <xdr:colOff>333375</xdr:colOff>
      <xdr:row>54</xdr:row>
      <xdr:rowOff>104775</xdr:rowOff>
    </xdr:to>
    <xdr:sp>
      <xdr:nvSpPr>
        <xdr:cNvPr id="10" name="Text Box 10"/>
        <xdr:cNvSpPr txBox="1">
          <a:spLocks noChangeArrowheads="1"/>
        </xdr:cNvSpPr>
      </xdr:nvSpPr>
      <xdr:spPr>
        <a:xfrm>
          <a:off x="19050" y="2133600"/>
          <a:ext cx="5915025" cy="6981825"/>
        </a:xfrm>
        <a:prstGeom prst="rect">
          <a:avLst/>
        </a:prstGeom>
        <a:solidFill>
          <a:srgbClr val="FFFFFF"/>
        </a:solidFill>
        <a:ln w="9525" cmpd="sng">
          <a:noFill/>
        </a:ln>
      </xdr:spPr>
      <xdr:txBody>
        <a:bodyPr vertOverflow="clip" wrap="square" lIns="36576" tIns="22860" rIns="0" bIns="0"/>
        <a:p>
          <a:pPr algn="l">
            <a:defRPr/>
          </a:pP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Recursos Corrientes: El cierre del Zoológico influye en las estimaciones programadas.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Gastos Corrientes: La ejecución deficitaria deviene de la desaparición</a:t>
          </a:r>
          <a:r>
            <a:rPr lang="en-US" cap="none" sz="1600" b="0" i="0" u="none" baseline="0">
              <a:solidFill>
                <a:srgbClr val="000000"/>
              </a:solidFill>
              <a:latin typeface="Calibri"/>
              <a:ea typeface="Calibri"/>
              <a:cs typeface="Calibri"/>
            </a:rPr>
            <a:t> de la repartición Administración de Parques y Zoológico</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Recursos Figurativos: El defasaje se explica por la causa antes mencionadas.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104775</xdr:colOff>
      <xdr:row>0</xdr:row>
      <xdr:rowOff>0</xdr:rowOff>
    </xdr:from>
    <xdr:to>
      <xdr:col>2</xdr:col>
      <xdr:colOff>333375</xdr:colOff>
      <xdr:row>0</xdr:row>
      <xdr:rowOff>0</xdr:rowOff>
    </xdr:to>
    <xdr:sp>
      <xdr:nvSpPr>
        <xdr:cNvPr id="1" name="Text Box 1"/>
        <xdr:cNvSpPr txBox="1">
          <a:spLocks noChangeArrowheads="1"/>
        </xdr:cNvSpPr>
      </xdr:nvSpPr>
      <xdr:spPr>
        <a:xfrm>
          <a:off x="1628775" y="0"/>
          <a:ext cx="228600" cy="0"/>
        </a:xfrm>
        <a:prstGeom prst="rect">
          <a:avLst/>
        </a:prstGeom>
        <a:solidFill>
          <a:srgbClr val="FFFFFF"/>
        </a:solid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1</a:t>
          </a:r>
        </a:p>
      </xdr:txBody>
    </xdr:sp>
    <xdr:clientData/>
  </xdr:twoCellAnchor>
  <xdr:twoCellAnchor>
    <xdr:from>
      <xdr:col>2</xdr:col>
      <xdr:colOff>323850</xdr:colOff>
      <xdr:row>0</xdr:row>
      <xdr:rowOff>0</xdr:rowOff>
    </xdr:from>
    <xdr:to>
      <xdr:col>2</xdr:col>
      <xdr:colOff>552450</xdr:colOff>
      <xdr:row>0</xdr:row>
      <xdr:rowOff>0</xdr:rowOff>
    </xdr:to>
    <xdr:sp>
      <xdr:nvSpPr>
        <xdr:cNvPr id="2" name="Text Box 2"/>
        <xdr:cNvSpPr txBox="1">
          <a:spLocks noChangeArrowheads="1"/>
        </xdr:cNvSpPr>
      </xdr:nvSpPr>
      <xdr:spPr>
        <a:xfrm>
          <a:off x="1847850" y="0"/>
          <a:ext cx="228600" cy="0"/>
        </a:xfrm>
        <a:prstGeom prst="rect">
          <a:avLst/>
        </a:prstGeom>
        <a:solidFill>
          <a:srgbClr val="FFFFFF"/>
        </a:solid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2</a:t>
          </a:r>
        </a:p>
      </xdr:txBody>
    </xdr:sp>
    <xdr:clientData/>
  </xdr:twoCellAnchor>
  <xdr:twoCellAnchor>
    <xdr:from>
      <xdr:col>2</xdr:col>
      <xdr:colOff>104775</xdr:colOff>
      <xdr:row>0</xdr:row>
      <xdr:rowOff>0</xdr:rowOff>
    </xdr:from>
    <xdr:to>
      <xdr:col>2</xdr:col>
      <xdr:colOff>333375</xdr:colOff>
      <xdr:row>0</xdr:row>
      <xdr:rowOff>0</xdr:rowOff>
    </xdr:to>
    <xdr:sp fLocksText="0">
      <xdr:nvSpPr>
        <xdr:cNvPr id="3" name="Text Box 3"/>
        <xdr:cNvSpPr txBox="1">
          <a:spLocks noChangeArrowheads="1"/>
        </xdr:cNvSpPr>
      </xdr:nvSpPr>
      <xdr:spPr>
        <a:xfrm>
          <a:off x="1628775" y="0"/>
          <a:ext cx="2286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323850</xdr:colOff>
      <xdr:row>0</xdr:row>
      <xdr:rowOff>0</xdr:rowOff>
    </xdr:from>
    <xdr:to>
      <xdr:col>2</xdr:col>
      <xdr:colOff>552450</xdr:colOff>
      <xdr:row>0</xdr:row>
      <xdr:rowOff>0</xdr:rowOff>
    </xdr:to>
    <xdr:sp fLocksText="0">
      <xdr:nvSpPr>
        <xdr:cNvPr id="4" name="Text Box 4"/>
        <xdr:cNvSpPr txBox="1">
          <a:spLocks noChangeArrowheads="1"/>
        </xdr:cNvSpPr>
      </xdr:nvSpPr>
      <xdr:spPr>
        <a:xfrm>
          <a:off x="1847850" y="0"/>
          <a:ext cx="2286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561975</xdr:colOff>
      <xdr:row>0</xdr:row>
      <xdr:rowOff>0</xdr:rowOff>
    </xdr:from>
    <xdr:to>
      <xdr:col>2</xdr:col>
      <xdr:colOff>762000</xdr:colOff>
      <xdr:row>0</xdr:row>
      <xdr:rowOff>0</xdr:rowOff>
    </xdr:to>
    <xdr:sp>
      <xdr:nvSpPr>
        <xdr:cNvPr id="5" name="Text Box 5"/>
        <xdr:cNvSpPr txBox="1">
          <a:spLocks noChangeArrowheads="1"/>
        </xdr:cNvSpPr>
      </xdr:nvSpPr>
      <xdr:spPr>
        <a:xfrm>
          <a:off x="2085975" y="0"/>
          <a:ext cx="200025" cy="0"/>
        </a:xfrm>
        <a:prstGeom prst="rect">
          <a:avLst/>
        </a:prstGeom>
        <a:solidFill>
          <a:srgbClr val="FFFFFF"/>
        </a:solid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3</a:t>
          </a:r>
        </a:p>
      </xdr:txBody>
    </xdr:sp>
    <xdr:clientData/>
  </xdr:twoCellAnchor>
  <xdr:twoCellAnchor>
    <xdr:from>
      <xdr:col>2</xdr:col>
      <xdr:colOff>762000</xdr:colOff>
      <xdr:row>0</xdr:row>
      <xdr:rowOff>0</xdr:rowOff>
    </xdr:from>
    <xdr:to>
      <xdr:col>3</xdr:col>
      <xdr:colOff>114300</xdr:colOff>
      <xdr:row>0</xdr:row>
      <xdr:rowOff>0</xdr:rowOff>
    </xdr:to>
    <xdr:sp>
      <xdr:nvSpPr>
        <xdr:cNvPr id="6" name="Text Box 6"/>
        <xdr:cNvSpPr txBox="1">
          <a:spLocks noChangeArrowheads="1"/>
        </xdr:cNvSpPr>
      </xdr:nvSpPr>
      <xdr:spPr>
        <a:xfrm>
          <a:off x="2286000" y="0"/>
          <a:ext cx="114300" cy="0"/>
        </a:xfrm>
        <a:prstGeom prst="rect">
          <a:avLst/>
        </a:prstGeom>
        <a:solidFill>
          <a:srgbClr val="FFFFFF"/>
        </a:solid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4</a:t>
          </a:r>
        </a:p>
      </xdr:txBody>
    </xdr:sp>
    <xdr:clientData/>
  </xdr:twoCellAnchor>
  <xdr:twoCellAnchor>
    <xdr:from>
      <xdr:col>2</xdr:col>
      <xdr:colOff>762000</xdr:colOff>
      <xdr:row>0</xdr:row>
      <xdr:rowOff>0</xdr:rowOff>
    </xdr:from>
    <xdr:to>
      <xdr:col>3</xdr:col>
      <xdr:colOff>133350</xdr:colOff>
      <xdr:row>0</xdr:row>
      <xdr:rowOff>0</xdr:rowOff>
    </xdr:to>
    <xdr:sp fLocksText="0">
      <xdr:nvSpPr>
        <xdr:cNvPr id="7" name="Text Box 7"/>
        <xdr:cNvSpPr txBox="1">
          <a:spLocks noChangeArrowheads="1"/>
        </xdr:cNvSpPr>
      </xdr:nvSpPr>
      <xdr:spPr>
        <a:xfrm>
          <a:off x="2286000" y="0"/>
          <a:ext cx="133350" cy="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561975</xdr:colOff>
      <xdr:row>0</xdr:row>
      <xdr:rowOff>0</xdr:rowOff>
    </xdr:from>
    <xdr:to>
      <xdr:col>2</xdr:col>
      <xdr:colOff>762000</xdr:colOff>
      <xdr:row>0</xdr:row>
      <xdr:rowOff>0</xdr:rowOff>
    </xdr:to>
    <xdr:sp fLocksText="0">
      <xdr:nvSpPr>
        <xdr:cNvPr id="8" name="Text Box 8"/>
        <xdr:cNvSpPr txBox="1">
          <a:spLocks noChangeArrowheads="1"/>
        </xdr:cNvSpPr>
      </xdr:nvSpPr>
      <xdr:spPr>
        <a:xfrm>
          <a:off x="2085975" y="0"/>
          <a:ext cx="2000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11</xdr:row>
      <xdr:rowOff>85725</xdr:rowOff>
    </xdr:from>
    <xdr:to>
      <xdr:col>9</xdr:col>
      <xdr:colOff>323850</xdr:colOff>
      <xdr:row>49</xdr:row>
      <xdr:rowOff>47625</xdr:rowOff>
    </xdr:to>
    <xdr:sp>
      <xdr:nvSpPr>
        <xdr:cNvPr id="9" name="Text Box 9"/>
        <xdr:cNvSpPr txBox="1">
          <a:spLocks noChangeArrowheads="1"/>
        </xdr:cNvSpPr>
      </xdr:nvSpPr>
      <xdr:spPr>
        <a:xfrm>
          <a:off x="19050" y="2133600"/>
          <a:ext cx="5905500" cy="6115050"/>
        </a:xfrm>
        <a:prstGeom prst="rect">
          <a:avLst/>
        </a:prstGeom>
        <a:solidFill>
          <a:srgbClr val="FFFFFF"/>
        </a:solidFill>
        <a:ln w="9525" cmpd="sng">
          <a:noFill/>
        </a:ln>
      </xdr:spPr>
      <xdr:txBody>
        <a:bodyPr vertOverflow="clip" wrap="square" lIns="36576" tIns="22860" rIns="0" bIns="0"/>
        <a:p>
          <a:pPr algn="l">
            <a:defRPr/>
          </a:pP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Con el Dto. Nº 860 del 31/05/2017 publicado en el BO el 12/07/2017 se pone en marcha en marcha la Dirección de Parques y Paseos Públicos y la Dirección Ecoparque Mendoza modificándose las partidas de erogaciones y recursos creadas por Ley nº 8.945. Por otra parte, se deja sin efecto las designaciones del directorio de la ex Administración de Parques y Zoológico, nombrando a cada uno de los dos ex integrantes en sendas direcciones. Por lo que las medidas correctivas de los desvíos quedan a cargo de las mismas.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44"/>
  <sheetViews>
    <sheetView zoomScalePageLayoutView="0" workbookViewId="0" topLeftCell="C10">
      <selection activeCell="I20" sqref="I20"/>
    </sheetView>
  </sheetViews>
  <sheetFormatPr defaultColWidth="11.421875" defaultRowHeight="12.75"/>
  <cols>
    <col min="1" max="1" width="15.57421875" style="41" customWidth="1"/>
    <col min="2" max="2" width="16.140625" style="41" bestFit="1" customWidth="1"/>
    <col min="3" max="4" width="14.140625" style="41" customWidth="1"/>
    <col min="5" max="6" width="16.7109375" style="41" bestFit="1" customWidth="1"/>
    <col min="7" max="8" width="16.140625" style="41" bestFit="1" customWidth="1"/>
    <col min="9" max="9" width="15.57421875" style="41" bestFit="1" customWidth="1"/>
    <col min="10" max="10" width="15.140625" style="41" bestFit="1" customWidth="1"/>
    <col min="11" max="11" width="19.00390625" style="41" bestFit="1" customWidth="1"/>
    <col min="12" max="12" width="14.140625" style="41" customWidth="1"/>
    <col min="13" max="13" width="13.140625" style="41" bestFit="1" customWidth="1"/>
    <col min="14" max="14" width="20.7109375" style="41" customWidth="1"/>
    <col min="15" max="16" width="11.421875" style="41" customWidth="1"/>
    <col min="17" max="17" width="11.8515625" style="41" bestFit="1" customWidth="1"/>
    <col min="18" max="16384" width="11.421875" style="41" customWidth="1"/>
  </cols>
  <sheetData>
    <row r="1" spans="1:12" ht="15">
      <c r="A1" s="233" t="s">
        <v>31</v>
      </c>
      <c r="B1" s="233"/>
      <c r="C1" s="233"/>
      <c r="D1" s="233"/>
      <c r="E1" s="233"/>
      <c r="F1" s="233"/>
      <c r="G1" s="233"/>
      <c r="H1" s="233"/>
      <c r="I1" s="233"/>
      <c r="J1" s="233"/>
      <c r="K1" s="233"/>
      <c r="L1" s="233"/>
    </row>
    <row r="2" spans="1:6" ht="15">
      <c r="A2" s="26"/>
      <c r="B2" s="26"/>
      <c r="C2" s="27"/>
      <c r="D2" s="27"/>
      <c r="E2" s="27"/>
      <c r="F2" s="27"/>
    </row>
    <row r="3" spans="1:6" ht="15">
      <c r="A3" s="26" t="s">
        <v>55</v>
      </c>
      <c r="B3" s="26"/>
      <c r="C3" s="27"/>
      <c r="D3" s="27"/>
      <c r="E3" s="27"/>
      <c r="F3" s="27"/>
    </row>
    <row r="4" spans="1:6" ht="17.25" customHeight="1" thickBot="1">
      <c r="A4" s="26"/>
      <c r="B4" s="26"/>
      <c r="C4" s="27"/>
      <c r="D4" s="27"/>
      <c r="E4" s="27"/>
      <c r="F4" s="27"/>
    </row>
    <row r="5" spans="1:12" ht="17.25" customHeight="1">
      <c r="A5" s="28" t="s">
        <v>33</v>
      </c>
      <c r="B5" s="29"/>
      <c r="C5" s="30"/>
      <c r="D5" s="30" t="s">
        <v>15</v>
      </c>
      <c r="E5" s="50"/>
      <c r="F5" s="50"/>
      <c r="G5" s="50"/>
      <c r="H5" s="50"/>
      <c r="I5" s="50"/>
      <c r="J5" s="50"/>
      <c r="K5" s="38" t="s">
        <v>32</v>
      </c>
      <c r="L5" s="37" t="s">
        <v>162</v>
      </c>
    </row>
    <row r="6" spans="1:12" ht="17.25" customHeight="1">
      <c r="A6" s="31"/>
      <c r="B6" s="32"/>
      <c r="C6" s="54"/>
      <c r="D6" s="33"/>
      <c r="E6" s="51"/>
      <c r="F6" s="51"/>
      <c r="G6" s="51"/>
      <c r="H6" s="51"/>
      <c r="I6" s="51"/>
      <c r="J6" s="51"/>
      <c r="K6" s="33"/>
      <c r="L6" s="34"/>
    </row>
    <row r="7" spans="1:12" ht="17.25" customHeight="1" thickBot="1">
      <c r="A7" s="134" t="s">
        <v>184</v>
      </c>
      <c r="B7" s="52"/>
      <c r="C7" s="55" t="s">
        <v>89</v>
      </c>
      <c r="D7" s="35"/>
      <c r="E7" s="52"/>
      <c r="F7" s="52"/>
      <c r="G7" s="52"/>
      <c r="H7" s="52"/>
      <c r="I7" s="52"/>
      <c r="J7" s="52"/>
      <c r="K7" s="35"/>
      <c r="L7" s="36"/>
    </row>
    <row r="8" ht="13.5" thickBot="1">
      <c r="F8" s="42"/>
    </row>
    <row r="9" spans="1:12" s="43" customFormat="1" ht="69" customHeight="1">
      <c r="A9" s="234" t="s">
        <v>38</v>
      </c>
      <c r="B9" s="236" t="s">
        <v>39</v>
      </c>
      <c r="C9" s="238" t="s">
        <v>56</v>
      </c>
      <c r="D9" s="239"/>
      <c r="E9" s="231" t="s">
        <v>57</v>
      </c>
      <c r="F9" s="231" t="s">
        <v>40</v>
      </c>
      <c r="G9" s="229" t="s">
        <v>41</v>
      </c>
      <c r="H9" s="231" t="s">
        <v>58</v>
      </c>
      <c r="I9" s="240" t="s">
        <v>42</v>
      </c>
      <c r="J9" s="236" t="s">
        <v>43</v>
      </c>
      <c r="K9" s="236" t="s">
        <v>44</v>
      </c>
      <c r="L9" s="242" t="s">
        <v>45</v>
      </c>
    </row>
    <row r="10" spans="1:12" s="43" customFormat="1" ht="23.25" customHeight="1" thickBot="1">
      <c r="A10" s="235"/>
      <c r="B10" s="237" t="s">
        <v>46</v>
      </c>
      <c r="C10" s="44" t="s">
        <v>47</v>
      </c>
      <c r="D10" s="44" t="s">
        <v>48</v>
      </c>
      <c r="E10" s="232"/>
      <c r="F10" s="232"/>
      <c r="G10" s="230"/>
      <c r="H10" s="232"/>
      <c r="I10" s="241"/>
      <c r="J10" s="237"/>
      <c r="K10" s="237"/>
      <c r="L10" s="243"/>
    </row>
    <row r="11" spans="1:12" s="62" customFormat="1" ht="15" customHeight="1" thickBot="1">
      <c r="A11" s="56" t="s">
        <v>34</v>
      </c>
      <c r="B11" s="57" t="s">
        <v>35</v>
      </c>
      <c r="C11" s="58" t="s">
        <v>36</v>
      </c>
      <c r="D11" s="58" t="s">
        <v>37</v>
      </c>
      <c r="E11" s="57" t="s">
        <v>59</v>
      </c>
      <c r="F11" s="57" t="s">
        <v>60</v>
      </c>
      <c r="G11" s="59" t="s">
        <v>61</v>
      </c>
      <c r="H11" s="57" t="s">
        <v>62</v>
      </c>
      <c r="I11" s="60" t="s">
        <v>63</v>
      </c>
      <c r="J11" s="57" t="s">
        <v>64</v>
      </c>
      <c r="K11" s="57" t="s">
        <v>65</v>
      </c>
      <c r="L11" s="61" t="s">
        <v>66</v>
      </c>
    </row>
    <row r="12" spans="1:12" s="43" customFormat="1" ht="45" customHeight="1" thickBot="1">
      <c r="A12" s="138" t="s">
        <v>49</v>
      </c>
      <c r="B12" s="53">
        <v>80601753</v>
      </c>
      <c r="C12" s="53">
        <v>0</v>
      </c>
      <c r="D12" s="53">
        <v>47978090.18</v>
      </c>
      <c r="E12" s="117">
        <f aca="true" t="shared" si="0" ref="E12:E20">+B12+C12-D12</f>
        <v>32623662.82</v>
      </c>
      <c r="F12" s="53">
        <v>32623662.82</v>
      </c>
      <c r="G12" s="53">
        <v>32640303.35</v>
      </c>
      <c r="H12" s="53">
        <v>32640303.35</v>
      </c>
      <c r="I12" s="53">
        <v>32638713.35</v>
      </c>
      <c r="J12" s="117">
        <f aca="true" t="shared" si="1" ref="J12:J20">+G12-H12</f>
        <v>0</v>
      </c>
      <c r="K12" s="117">
        <f aca="true" t="shared" si="2" ref="K12:K20">+E12-F12</f>
        <v>0</v>
      </c>
      <c r="L12" s="118">
        <f aca="true" t="shared" si="3" ref="L12:L20">+H12-I12</f>
        <v>1590</v>
      </c>
    </row>
    <row r="13" spans="1:12" s="43" customFormat="1" ht="45" customHeight="1" thickBot="1">
      <c r="A13" s="159" t="s">
        <v>50</v>
      </c>
      <c r="B13" s="160">
        <v>15537021</v>
      </c>
      <c r="C13" s="160">
        <v>0</v>
      </c>
      <c r="D13" s="160">
        <v>1502548.54</v>
      </c>
      <c r="E13" s="117">
        <f t="shared" si="0"/>
        <v>14034472.46</v>
      </c>
      <c r="F13" s="160">
        <v>13440169.87</v>
      </c>
      <c r="G13" s="160">
        <v>13440169.87</v>
      </c>
      <c r="H13" s="160">
        <v>13440169.87</v>
      </c>
      <c r="I13" s="160">
        <v>13435489.87</v>
      </c>
      <c r="J13" s="161">
        <f t="shared" si="1"/>
        <v>0</v>
      </c>
      <c r="K13" s="161">
        <f t="shared" si="2"/>
        <v>594302.5900000017</v>
      </c>
      <c r="L13" s="162">
        <f t="shared" si="3"/>
        <v>4680</v>
      </c>
    </row>
    <row r="14" spans="1:12" s="43" customFormat="1" ht="45" customHeight="1" thickBot="1">
      <c r="A14" s="159" t="s">
        <v>51</v>
      </c>
      <c r="B14" s="160">
        <v>16433132</v>
      </c>
      <c r="C14" s="160">
        <v>435856.89</v>
      </c>
      <c r="D14" s="160">
        <v>4895020.8</v>
      </c>
      <c r="E14" s="117">
        <f t="shared" si="0"/>
        <v>11973968.09</v>
      </c>
      <c r="F14" s="160">
        <v>11979972.37</v>
      </c>
      <c r="G14" s="160">
        <v>11973722.37</v>
      </c>
      <c r="H14" s="160">
        <v>11973722.37</v>
      </c>
      <c r="I14" s="160">
        <v>11952100.47</v>
      </c>
      <c r="J14" s="161">
        <f t="shared" si="1"/>
        <v>0</v>
      </c>
      <c r="K14" s="161">
        <f t="shared" si="2"/>
        <v>-6004.279999999329</v>
      </c>
      <c r="L14" s="162">
        <f t="shared" si="3"/>
        <v>21621.89999999851</v>
      </c>
    </row>
    <row r="15" spans="1:12" s="43" customFormat="1" ht="45" customHeight="1" hidden="1">
      <c r="A15" s="159" t="s">
        <v>159</v>
      </c>
      <c r="B15" s="160"/>
      <c r="C15" s="160"/>
      <c r="D15" s="160">
        <v>0</v>
      </c>
      <c r="E15" s="117">
        <f t="shared" si="0"/>
        <v>0</v>
      </c>
      <c r="F15" s="160"/>
      <c r="G15" s="160">
        <v>0</v>
      </c>
      <c r="H15" s="160">
        <v>0</v>
      </c>
      <c r="I15" s="160"/>
      <c r="J15" s="161">
        <f>+G15-H15</f>
        <v>0</v>
      </c>
      <c r="K15" s="161">
        <f>+E15-F15</f>
        <v>0</v>
      </c>
      <c r="L15" s="162">
        <f>+H15-I15</f>
        <v>0</v>
      </c>
    </row>
    <row r="16" spans="1:12" s="43" customFormat="1" ht="45" customHeight="1" thickBot="1">
      <c r="A16" s="159" t="s">
        <v>52</v>
      </c>
      <c r="B16" s="160">
        <v>77204</v>
      </c>
      <c r="C16" s="160">
        <v>0</v>
      </c>
      <c r="D16" s="160">
        <v>77204</v>
      </c>
      <c r="E16" s="117">
        <f t="shared" si="0"/>
        <v>0</v>
      </c>
      <c r="F16" s="160">
        <v>0</v>
      </c>
      <c r="G16" s="160">
        <v>0</v>
      </c>
      <c r="H16" s="160">
        <v>0</v>
      </c>
      <c r="I16" s="160">
        <v>0</v>
      </c>
      <c r="J16" s="161">
        <f>+G16-H16</f>
        <v>0</v>
      </c>
      <c r="K16" s="161">
        <f>+E16-F16</f>
        <v>0</v>
      </c>
      <c r="L16" s="162">
        <f>+H16-I16</f>
        <v>0</v>
      </c>
    </row>
    <row r="17" spans="1:12" s="43" customFormat="1" ht="45" customHeight="1" thickBot="1">
      <c r="A17" s="159" t="s">
        <v>181</v>
      </c>
      <c r="B17" s="160">
        <v>20000000</v>
      </c>
      <c r="C17" s="160"/>
      <c r="D17" s="160">
        <v>20000000</v>
      </c>
      <c r="E17" s="117">
        <f t="shared" si="0"/>
        <v>0</v>
      </c>
      <c r="F17" s="160">
        <v>0</v>
      </c>
      <c r="G17" s="160">
        <v>0</v>
      </c>
      <c r="H17" s="160">
        <v>0</v>
      </c>
      <c r="I17" s="160">
        <v>0</v>
      </c>
      <c r="J17" s="161">
        <f>+G17-H17</f>
        <v>0</v>
      </c>
      <c r="K17" s="161">
        <f>+E17-F17</f>
        <v>0</v>
      </c>
      <c r="L17" s="162">
        <f>+H17-I17</f>
        <v>0</v>
      </c>
    </row>
    <row r="18" spans="1:12" s="43" customFormat="1" ht="45" customHeight="1" hidden="1">
      <c r="A18" s="159" t="s">
        <v>159</v>
      </c>
      <c r="B18" s="160"/>
      <c r="C18" s="160"/>
      <c r="D18" s="160"/>
      <c r="E18" s="117">
        <f t="shared" si="0"/>
        <v>0</v>
      </c>
      <c r="F18" s="160"/>
      <c r="G18" s="160"/>
      <c r="H18" s="160"/>
      <c r="I18" s="160"/>
      <c r="J18" s="161"/>
      <c r="K18" s="161"/>
      <c r="L18" s="162"/>
    </row>
    <row r="19" spans="1:12" s="43" customFormat="1" ht="45" customHeight="1" hidden="1">
      <c r="A19" s="139" t="s">
        <v>53</v>
      </c>
      <c r="B19" s="135"/>
      <c r="C19" s="135"/>
      <c r="D19" s="135"/>
      <c r="E19" s="117">
        <f t="shared" si="0"/>
        <v>0</v>
      </c>
      <c r="F19" s="135"/>
      <c r="G19" s="135"/>
      <c r="H19" s="135"/>
      <c r="I19" s="135"/>
      <c r="J19" s="136">
        <f t="shared" si="1"/>
        <v>0</v>
      </c>
      <c r="K19" s="136">
        <f t="shared" si="2"/>
        <v>0</v>
      </c>
      <c r="L19" s="137">
        <f t="shared" si="3"/>
        <v>0</v>
      </c>
    </row>
    <row r="20" spans="1:12" s="43" customFormat="1" ht="45" customHeight="1" thickBot="1">
      <c r="A20" s="139" t="s">
        <v>144</v>
      </c>
      <c r="B20" s="135">
        <v>0</v>
      </c>
      <c r="C20" s="135">
        <v>6091768.54</v>
      </c>
      <c r="D20" s="135">
        <v>0</v>
      </c>
      <c r="E20" s="117">
        <f t="shared" si="0"/>
        <v>6091768.54</v>
      </c>
      <c r="F20" s="160">
        <v>5911606.67</v>
      </c>
      <c r="G20" s="160">
        <v>5911606.67</v>
      </c>
      <c r="H20" s="160">
        <v>5911606.67</v>
      </c>
      <c r="I20" s="160">
        <v>5911606.67</v>
      </c>
      <c r="J20" s="136">
        <f t="shared" si="1"/>
        <v>0</v>
      </c>
      <c r="K20" s="136">
        <f t="shared" si="2"/>
        <v>180161.8700000001</v>
      </c>
      <c r="L20" s="162">
        <f t="shared" si="3"/>
        <v>0</v>
      </c>
    </row>
    <row r="21" spans="1:12" s="46" customFormat="1" ht="26.25" customHeight="1" thickBot="1">
      <c r="A21" s="156" t="s">
        <v>87</v>
      </c>
      <c r="B21" s="157">
        <f>SUM(B12:B20)</f>
        <v>132649110</v>
      </c>
      <c r="C21" s="157">
        <f aca="true" t="shared" si="4" ref="C21:L21">SUM(C12:C20)</f>
        <v>6527625.43</v>
      </c>
      <c r="D21" s="157">
        <f t="shared" si="4"/>
        <v>74452863.52</v>
      </c>
      <c r="E21" s="157">
        <f t="shared" si="4"/>
        <v>64723871.910000004</v>
      </c>
      <c r="F21" s="157">
        <f t="shared" si="4"/>
        <v>63955411.73</v>
      </c>
      <c r="G21" s="157">
        <f t="shared" si="4"/>
        <v>63965802.26</v>
      </c>
      <c r="H21" s="157">
        <f t="shared" si="4"/>
        <v>63965802.26</v>
      </c>
      <c r="I21" s="157">
        <f t="shared" si="4"/>
        <v>63937910.36</v>
      </c>
      <c r="J21" s="157">
        <f t="shared" si="4"/>
        <v>0</v>
      </c>
      <c r="K21" s="157">
        <f t="shared" si="4"/>
        <v>768460.1800000025</v>
      </c>
      <c r="L21" s="158">
        <f t="shared" si="4"/>
        <v>27891.89999999851</v>
      </c>
    </row>
    <row r="22" spans="2:12" ht="12.75">
      <c r="B22" s="47"/>
      <c r="C22" s="47"/>
      <c r="D22" s="47"/>
      <c r="E22" s="217"/>
      <c r="F22" s="47"/>
      <c r="G22" s="47"/>
      <c r="H22" s="47"/>
      <c r="I22" s="47"/>
      <c r="J22" s="47"/>
      <c r="K22" s="47"/>
      <c r="L22" s="47"/>
    </row>
    <row r="23" spans="3:12" ht="12.75">
      <c r="C23" s="42"/>
      <c r="E23" s="216"/>
      <c r="F23" s="42"/>
      <c r="G23" s="42"/>
      <c r="J23" s="42"/>
      <c r="K23" s="42"/>
      <c r="L23" s="42"/>
    </row>
    <row r="24" ht="12.75">
      <c r="D24" s="49"/>
    </row>
    <row r="25" ht="12.75">
      <c r="D25" s="49"/>
    </row>
    <row r="26" ht="12.75">
      <c r="D26" s="49"/>
    </row>
    <row r="27" ht="12.75">
      <c r="D27" s="49"/>
    </row>
    <row r="28" ht="12.75">
      <c r="D28" s="49"/>
    </row>
    <row r="29" ht="12.75">
      <c r="D29" s="49"/>
    </row>
    <row r="30" ht="12.75">
      <c r="D30" s="49"/>
    </row>
    <row r="31" ht="12.75">
      <c r="C31" s="42"/>
    </row>
    <row r="32" ht="12.75">
      <c r="D32" s="42"/>
    </row>
    <row r="42" spans="1:2" ht="12.75">
      <c r="A42" s="213"/>
      <c r="B42" s="51"/>
    </row>
    <row r="43" spans="1:2" ht="12.75">
      <c r="A43" s="51"/>
      <c r="B43" s="51"/>
    </row>
    <row r="44" spans="1:2" ht="12.75">
      <c r="A44" s="51"/>
      <c r="B44" s="51"/>
    </row>
  </sheetData>
  <sheetProtection/>
  <mergeCells count="12">
    <mergeCell ref="L9:L10"/>
    <mergeCell ref="F9:F10"/>
    <mergeCell ref="G9:G10"/>
    <mergeCell ref="H9:H10"/>
    <mergeCell ref="A1:L1"/>
    <mergeCell ref="A9:A10"/>
    <mergeCell ref="B9:B10"/>
    <mergeCell ref="C9:D9"/>
    <mergeCell ref="E9:E10"/>
    <mergeCell ref="I9:I10"/>
    <mergeCell ref="J9:J10"/>
    <mergeCell ref="K9:K10"/>
  </mergeCells>
  <printOptions horizontalCentered="1" verticalCentered="1"/>
  <pageMargins left="0.21" right="0.24" top="0.4724409448818898" bottom="0.984251968503937" header="0" footer="0"/>
  <pageSetup horizontalDpi="600" verticalDpi="600" orientation="landscape" paperSize="5" scale="80" r:id="rId2"/>
  <drawing r:id="rId1"/>
</worksheet>
</file>

<file path=xl/worksheets/sheet2.xml><?xml version="1.0" encoding="utf-8"?>
<worksheet xmlns="http://schemas.openxmlformats.org/spreadsheetml/2006/main" xmlns:r="http://schemas.openxmlformats.org/officeDocument/2006/relationships">
  <dimension ref="A1:I21"/>
  <sheetViews>
    <sheetView zoomScalePageLayoutView="0" workbookViewId="0" topLeftCell="A10">
      <selection activeCell="F18" sqref="F18"/>
    </sheetView>
  </sheetViews>
  <sheetFormatPr defaultColWidth="11.421875" defaultRowHeight="12.75"/>
  <cols>
    <col min="1" max="9" width="14.140625" style="41" customWidth="1"/>
    <col min="10" max="10" width="20.7109375" style="41" customWidth="1"/>
    <col min="11" max="12" width="11.421875" style="41" customWidth="1"/>
    <col min="13" max="13" width="11.8515625" style="41" bestFit="1" customWidth="1"/>
    <col min="14" max="16384" width="11.421875" style="41" customWidth="1"/>
  </cols>
  <sheetData>
    <row r="1" spans="1:9" ht="15">
      <c r="A1" s="233" t="s">
        <v>31</v>
      </c>
      <c r="B1" s="233"/>
      <c r="C1" s="233"/>
      <c r="D1" s="233"/>
      <c r="E1" s="233"/>
      <c r="F1" s="233"/>
      <c r="G1" s="233"/>
      <c r="H1" s="233"/>
      <c r="I1" s="233"/>
    </row>
    <row r="2" spans="2:3" ht="15">
      <c r="B2" s="26"/>
      <c r="C2" s="27"/>
    </row>
    <row r="3" spans="1:3" ht="15">
      <c r="A3" s="26" t="s">
        <v>173</v>
      </c>
      <c r="C3" s="27"/>
    </row>
    <row r="4" spans="2:3" ht="17.25" customHeight="1" thickBot="1">
      <c r="B4" s="26"/>
      <c r="C4" s="27"/>
    </row>
    <row r="5" spans="1:9" ht="17.25" customHeight="1">
      <c r="A5" s="28" t="s">
        <v>33</v>
      </c>
      <c r="B5" s="50"/>
      <c r="C5" s="50"/>
      <c r="D5" s="30" t="s">
        <v>15</v>
      </c>
      <c r="E5" s="50"/>
      <c r="F5" s="50"/>
      <c r="G5" s="50"/>
      <c r="H5" s="38" t="s">
        <v>32</v>
      </c>
      <c r="I5" s="37" t="s">
        <v>162</v>
      </c>
    </row>
    <row r="6" spans="1:9" ht="17.25" customHeight="1">
      <c r="A6" s="31"/>
      <c r="B6" s="51"/>
      <c r="C6" s="51"/>
      <c r="D6" s="51"/>
      <c r="E6" s="51"/>
      <c r="F6" s="51"/>
      <c r="G6" s="51"/>
      <c r="H6" s="51"/>
      <c r="I6" s="34"/>
    </row>
    <row r="7" spans="1:9" ht="17.25" customHeight="1" thickBot="1">
      <c r="A7" s="134" t="s">
        <v>184</v>
      </c>
      <c r="B7" s="52"/>
      <c r="C7" s="55" t="s">
        <v>89</v>
      </c>
      <c r="D7" s="52"/>
      <c r="E7" s="52"/>
      <c r="F7" s="52"/>
      <c r="G7" s="52"/>
      <c r="H7" s="52"/>
      <c r="I7" s="36"/>
    </row>
    <row r="8" ht="13.5" thickBot="1">
      <c r="C8" s="42"/>
    </row>
    <row r="9" spans="2:8" s="43" customFormat="1" ht="69" customHeight="1" thickBot="1">
      <c r="B9" s="63" t="s">
        <v>38</v>
      </c>
      <c r="C9" s="64" t="s">
        <v>67</v>
      </c>
      <c r="D9" s="64" t="s">
        <v>68</v>
      </c>
      <c r="E9" s="64" t="s">
        <v>69</v>
      </c>
      <c r="F9" s="64" t="s">
        <v>70</v>
      </c>
      <c r="G9" s="64" t="s">
        <v>71</v>
      </c>
      <c r="H9" s="65" t="s">
        <v>72</v>
      </c>
    </row>
    <row r="10" spans="2:8" s="62" customFormat="1" ht="15" customHeight="1" thickBot="1">
      <c r="B10" s="56" t="s">
        <v>34</v>
      </c>
      <c r="C10" s="57" t="s">
        <v>35</v>
      </c>
      <c r="D10" s="59" t="s">
        <v>36</v>
      </c>
      <c r="E10" s="57" t="s">
        <v>37</v>
      </c>
      <c r="F10" s="60" t="s">
        <v>73</v>
      </c>
      <c r="G10" s="57" t="s">
        <v>74</v>
      </c>
      <c r="H10" s="61" t="s">
        <v>75</v>
      </c>
    </row>
    <row r="11" spans="2:8" s="43" customFormat="1" ht="45" customHeight="1">
      <c r="B11" s="222" t="s">
        <v>49</v>
      </c>
      <c r="C11" s="223">
        <v>0</v>
      </c>
      <c r="D11" s="224">
        <v>0</v>
      </c>
      <c r="E11" s="224">
        <v>0</v>
      </c>
      <c r="F11" s="224">
        <v>0</v>
      </c>
      <c r="G11" s="225">
        <f aca="true" t="shared" si="0" ref="G11:H16">+D11-E11</f>
        <v>0</v>
      </c>
      <c r="H11" s="226">
        <f t="shared" si="0"/>
        <v>0</v>
      </c>
    </row>
    <row r="12" spans="2:8" s="43" customFormat="1" ht="45" customHeight="1">
      <c r="B12" s="221" t="s">
        <v>50</v>
      </c>
      <c r="C12" s="135">
        <v>73878.18</v>
      </c>
      <c r="D12" s="135">
        <v>1162492.71</v>
      </c>
      <c r="E12" s="135">
        <v>1162492.71</v>
      </c>
      <c r="F12" s="135">
        <v>1757130.72</v>
      </c>
      <c r="G12" s="136">
        <f t="shared" si="0"/>
        <v>0</v>
      </c>
      <c r="H12" s="137">
        <f t="shared" si="0"/>
        <v>-594638.01</v>
      </c>
    </row>
    <row r="13" spans="2:8" s="43" customFormat="1" ht="45" customHeight="1">
      <c r="B13" s="164" t="s">
        <v>133</v>
      </c>
      <c r="C13" s="160">
        <v>-101097.95</v>
      </c>
      <c r="D13" s="160">
        <v>29697.83</v>
      </c>
      <c r="E13" s="160">
        <v>29697.83</v>
      </c>
      <c r="F13" s="160">
        <v>19500.93</v>
      </c>
      <c r="G13" s="161">
        <f t="shared" si="0"/>
        <v>0</v>
      </c>
      <c r="H13" s="162">
        <f t="shared" si="0"/>
        <v>10196.900000000001</v>
      </c>
    </row>
    <row r="14" spans="2:8" s="43" customFormat="1" ht="45" customHeight="1">
      <c r="B14" s="164" t="s">
        <v>52</v>
      </c>
      <c r="C14" s="135">
        <v>0</v>
      </c>
      <c r="D14" s="135"/>
      <c r="E14" s="135"/>
      <c r="F14" s="135"/>
      <c r="G14" s="136"/>
      <c r="H14" s="137"/>
    </row>
    <row r="15" spans="2:8" s="43" customFormat="1" ht="45" customHeight="1">
      <c r="B15" s="221" t="s">
        <v>181</v>
      </c>
      <c r="C15" s="160">
        <v>0</v>
      </c>
      <c r="D15" s="160">
        <v>0</v>
      </c>
      <c r="E15" s="160">
        <v>0</v>
      </c>
      <c r="F15" s="160">
        <v>0</v>
      </c>
      <c r="G15" s="161">
        <f t="shared" si="0"/>
        <v>0</v>
      </c>
      <c r="H15" s="162">
        <f t="shared" si="0"/>
        <v>0</v>
      </c>
    </row>
    <row r="16" spans="2:8" s="43" customFormat="1" ht="45" customHeight="1" hidden="1" thickBot="1">
      <c r="B16" s="164" t="s">
        <v>53</v>
      </c>
      <c r="C16" s="160"/>
      <c r="D16" s="160"/>
      <c r="E16" s="160"/>
      <c r="F16" s="160"/>
      <c r="G16" s="161">
        <f t="shared" si="0"/>
        <v>0</v>
      </c>
      <c r="H16" s="162">
        <f t="shared" si="0"/>
        <v>0</v>
      </c>
    </row>
    <row r="17" spans="2:8" s="43" customFormat="1" ht="45" customHeight="1" thickBot="1">
      <c r="B17" s="165" t="s">
        <v>144</v>
      </c>
      <c r="C17" s="160">
        <v>26000</v>
      </c>
      <c r="D17" s="160">
        <v>26000</v>
      </c>
      <c r="E17" s="160">
        <v>26000</v>
      </c>
      <c r="F17" s="160">
        <v>26000</v>
      </c>
      <c r="G17" s="163">
        <f>+D17-E17</f>
        <v>0</v>
      </c>
      <c r="H17" s="166">
        <f>+E17-F17</f>
        <v>0</v>
      </c>
    </row>
    <row r="18" spans="2:8" s="46" customFormat="1" ht="26.25" customHeight="1" thickBot="1">
      <c r="B18" s="167" t="s">
        <v>54</v>
      </c>
      <c r="C18" s="157">
        <f aca="true" t="shared" si="1" ref="C18:H18">SUM(C11:C17)</f>
        <v>-1219.770000000004</v>
      </c>
      <c r="D18" s="157">
        <f t="shared" si="1"/>
        <v>1218190.54</v>
      </c>
      <c r="E18" s="157">
        <f t="shared" si="1"/>
        <v>1218190.54</v>
      </c>
      <c r="F18" s="157">
        <f t="shared" si="1"/>
        <v>1802631.65</v>
      </c>
      <c r="G18" s="157">
        <f t="shared" si="1"/>
        <v>0</v>
      </c>
      <c r="H18" s="158">
        <f t="shared" si="1"/>
        <v>-584441.11</v>
      </c>
    </row>
    <row r="19" spans="3:8" ht="12.75">
      <c r="C19" s="47"/>
      <c r="D19" s="47"/>
      <c r="E19" s="47"/>
      <c r="F19" s="48"/>
      <c r="G19" s="47"/>
      <c r="H19" s="47"/>
    </row>
    <row r="21" ht="12.75">
      <c r="F21" s="42"/>
    </row>
  </sheetData>
  <sheetProtection/>
  <mergeCells count="1">
    <mergeCell ref="A1:I1"/>
  </mergeCells>
  <printOptions horizontalCentered="1" verticalCentered="1"/>
  <pageMargins left="0.5905511811023623" right="0.7874015748031497" top="0.4724409448818898" bottom="0.984251968503937" header="0" footer="0"/>
  <pageSetup horizontalDpi="600" verticalDpi="600" orientation="landscape" paperSize="5" scale="80" r:id="rId2"/>
  <drawing r:id="rId1"/>
</worksheet>
</file>

<file path=xl/worksheets/sheet3.xml><?xml version="1.0" encoding="utf-8"?>
<worksheet xmlns="http://schemas.openxmlformats.org/spreadsheetml/2006/main" xmlns:r="http://schemas.openxmlformats.org/officeDocument/2006/relationships">
  <dimension ref="A1:H27"/>
  <sheetViews>
    <sheetView zoomScalePageLayoutView="0" workbookViewId="0" topLeftCell="A1">
      <selection activeCell="H22" sqref="H22"/>
    </sheetView>
  </sheetViews>
  <sheetFormatPr defaultColWidth="11.57421875" defaultRowHeight="12.75"/>
  <cols>
    <col min="1" max="1" width="33.57421875" style="41" customWidth="1"/>
    <col min="2" max="2" width="21.28125" style="41" customWidth="1"/>
    <col min="3" max="3" width="18.57421875" style="41" customWidth="1"/>
    <col min="4" max="4" width="19.00390625" style="41" customWidth="1"/>
    <col min="5" max="5" width="20.28125" style="41" customWidth="1"/>
    <col min="6" max="8" width="21.28125" style="41" customWidth="1"/>
    <col min="9" max="16384" width="11.57421875" style="41" customWidth="1"/>
  </cols>
  <sheetData>
    <row r="1" spans="1:8" ht="12.75">
      <c r="A1" s="246" t="s">
        <v>31</v>
      </c>
      <c r="B1" s="246"/>
      <c r="C1" s="246"/>
      <c r="D1" s="246"/>
      <c r="E1" s="246"/>
      <c r="F1" s="246"/>
      <c r="G1" s="246"/>
      <c r="H1" s="246"/>
    </row>
    <row r="2" spans="1:6" ht="15">
      <c r="A2" s="26"/>
      <c r="B2" s="26"/>
      <c r="C2" s="27"/>
      <c r="D2" s="27"/>
      <c r="E2" s="27"/>
      <c r="F2" s="27"/>
    </row>
    <row r="3" spans="1:8" ht="33" customHeight="1">
      <c r="A3" s="253" t="s">
        <v>134</v>
      </c>
      <c r="B3" s="253"/>
      <c r="C3" s="253"/>
      <c r="D3" s="253"/>
      <c r="E3" s="253"/>
      <c r="F3" s="253"/>
      <c r="G3" s="253"/>
      <c r="H3" s="253"/>
    </row>
    <row r="4" spans="1:6" ht="15.75" thickBot="1">
      <c r="A4" s="26"/>
      <c r="B4" s="26"/>
      <c r="C4" s="27"/>
      <c r="D4" s="27"/>
      <c r="E4" s="27"/>
      <c r="F4" s="27"/>
    </row>
    <row r="5" spans="1:8" ht="15">
      <c r="A5" s="28" t="s">
        <v>33</v>
      </c>
      <c r="B5" s="30" t="s">
        <v>15</v>
      </c>
      <c r="C5" s="30"/>
      <c r="D5" s="50"/>
      <c r="E5" s="50"/>
      <c r="F5" s="50"/>
      <c r="G5" s="38" t="s">
        <v>32</v>
      </c>
      <c r="H5" s="37" t="s">
        <v>162</v>
      </c>
    </row>
    <row r="6" spans="1:8" ht="15">
      <c r="A6" s="31"/>
      <c r="B6" s="32"/>
      <c r="C6" s="54"/>
      <c r="D6" s="33"/>
      <c r="E6" s="51"/>
      <c r="F6" s="33"/>
      <c r="G6" s="33"/>
      <c r="H6" s="34"/>
    </row>
    <row r="7" spans="1:8" ht="15.75" thickBot="1">
      <c r="A7" s="134" t="s">
        <v>184</v>
      </c>
      <c r="B7" s="73" t="s">
        <v>89</v>
      </c>
      <c r="C7" s="55"/>
      <c r="D7" s="35"/>
      <c r="E7" s="52"/>
      <c r="F7" s="35"/>
      <c r="G7" s="35"/>
      <c r="H7" s="36"/>
    </row>
    <row r="8" ht="12.75">
      <c r="F8" s="42"/>
    </row>
    <row r="9" ht="13.5" thickBot="1"/>
    <row r="10" spans="1:8" ht="40.5" customHeight="1">
      <c r="A10" s="247" t="s">
        <v>38</v>
      </c>
      <c r="B10" s="249" t="s">
        <v>76</v>
      </c>
      <c r="C10" s="238" t="s">
        <v>56</v>
      </c>
      <c r="D10" s="239"/>
      <c r="E10" s="249" t="s">
        <v>77</v>
      </c>
      <c r="F10" s="249" t="s">
        <v>174</v>
      </c>
      <c r="G10" s="251" t="s">
        <v>78</v>
      </c>
      <c r="H10" s="244" t="s">
        <v>85</v>
      </c>
    </row>
    <row r="11" spans="1:8" ht="15.75" customHeight="1" thickBot="1">
      <c r="A11" s="248"/>
      <c r="B11" s="250" t="s">
        <v>46</v>
      </c>
      <c r="C11" s="71" t="s">
        <v>47</v>
      </c>
      <c r="D11" s="71" t="s">
        <v>48</v>
      </c>
      <c r="E11" s="250" t="s">
        <v>1</v>
      </c>
      <c r="F11" s="250"/>
      <c r="G11" s="252"/>
      <c r="H11" s="245"/>
    </row>
    <row r="12" spans="1:8" s="70" customFormat="1" ht="15.75" customHeight="1" thickBot="1">
      <c r="A12" s="126" t="s">
        <v>34</v>
      </c>
      <c r="B12" s="127" t="s">
        <v>35</v>
      </c>
      <c r="C12" s="128" t="s">
        <v>36</v>
      </c>
      <c r="D12" s="129" t="s">
        <v>37</v>
      </c>
      <c r="E12" s="127" t="s">
        <v>59</v>
      </c>
      <c r="F12" s="130" t="s">
        <v>60</v>
      </c>
      <c r="G12" s="131" t="s">
        <v>86</v>
      </c>
      <c r="H12" s="132" t="s">
        <v>62</v>
      </c>
    </row>
    <row r="13" spans="1:8" s="68" customFormat="1" ht="30" customHeight="1" thickBot="1" thickTop="1">
      <c r="A13" s="125" t="s">
        <v>82</v>
      </c>
      <c r="B13" s="66">
        <v>150000</v>
      </c>
      <c r="C13" s="66">
        <v>0</v>
      </c>
      <c r="D13" s="66">
        <v>87761.08</v>
      </c>
      <c r="E13" s="119">
        <f aca="true" t="shared" si="0" ref="E13:E22">+B13+C13-D13</f>
        <v>62238.92</v>
      </c>
      <c r="F13" s="66">
        <v>516350.53</v>
      </c>
      <c r="G13" s="121">
        <f aca="true" t="shared" si="1" ref="G13:G22">+E13-F13</f>
        <v>-454111.61000000004</v>
      </c>
      <c r="H13" s="67">
        <v>16568.11</v>
      </c>
    </row>
    <row r="14" spans="1:8" s="68" customFormat="1" ht="30" customHeight="1" thickBot="1" thickTop="1">
      <c r="A14" s="125" t="s">
        <v>81</v>
      </c>
      <c r="B14" s="66">
        <v>414275</v>
      </c>
      <c r="C14" s="66">
        <v>0</v>
      </c>
      <c r="D14" s="66">
        <v>242381.47</v>
      </c>
      <c r="E14" s="119">
        <f t="shared" si="0"/>
        <v>171893.53</v>
      </c>
      <c r="F14" s="66">
        <v>372052.5</v>
      </c>
      <c r="G14" s="121">
        <f t="shared" si="1"/>
        <v>-200158.97</v>
      </c>
      <c r="H14" s="67">
        <v>0</v>
      </c>
    </row>
    <row r="15" spans="1:8" s="68" customFormat="1" ht="30" customHeight="1" thickBot="1" thickTop="1">
      <c r="A15" s="125" t="s">
        <v>83</v>
      </c>
      <c r="B15" s="66"/>
      <c r="C15" s="66"/>
      <c r="D15" s="66"/>
      <c r="E15" s="120"/>
      <c r="F15" s="66">
        <v>4000</v>
      </c>
      <c r="G15" s="121">
        <f>+E15-F15</f>
        <v>-4000</v>
      </c>
      <c r="H15" s="67">
        <v>4000</v>
      </c>
    </row>
    <row r="16" spans="1:8" s="68" customFormat="1" ht="30" customHeight="1" thickBot="1" thickTop="1">
      <c r="A16" s="125" t="s">
        <v>83</v>
      </c>
      <c r="B16" s="66">
        <v>821383</v>
      </c>
      <c r="C16" s="66">
        <v>0</v>
      </c>
      <c r="D16" s="66">
        <v>450937.27</v>
      </c>
      <c r="E16" s="120">
        <f t="shared" si="0"/>
        <v>370445.73</v>
      </c>
      <c r="F16" s="66">
        <v>176367.7</v>
      </c>
      <c r="G16" s="121">
        <f t="shared" si="1"/>
        <v>194078.02999999997</v>
      </c>
      <c r="H16" s="67">
        <v>-11594.11</v>
      </c>
    </row>
    <row r="17" spans="1:8" s="68" customFormat="1" ht="30" customHeight="1" thickBot="1" thickTop="1">
      <c r="A17" s="125" t="s">
        <v>80</v>
      </c>
      <c r="B17" s="66">
        <v>0</v>
      </c>
      <c r="C17" s="66">
        <v>0</v>
      </c>
      <c r="D17" s="66">
        <v>0</v>
      </c>
      <c r="E17" s="120">
        <f t="shared" si="0"/>
        <v>0</v>
      </c>
      <c r="F17" s="66">
        <v>0</v>
      </c>
      <c r="G17" s="121">
        <f t="shared" si="1"/>
        <v>0</v>
      </c>
      <c r="H17" s="67">
        <v>0</v>
      </c>
    </row>
    <row r="18" spans="1:8" s="68" customFormat="1" ht="30" customHeight="1" hidden="1" thickBot="1" thickTop="1">
      <c r="A18" s="140" t="s">
        <v>84</v>
      </c>
      <c r="B18" s="141"/>
      <c r="C18" s="141"/>
      <c r="D18" s="141"/>
      <c r="E18" s="142">
        <f t="shared" si="0"/>
        <v>0</v>
      </c>
      <c r="F18" s="141"/>
      <c r="G18" s="143">
        <f t="shared" si="1"/>
        <v>0</v>
      </c>
      <c r="H18" s="227"/>
    </row>
    <row r="19" spans="1:8" s="68" customFormat="1" ht="30" customHeight="1" thickBot="1" thickTop="1">
      <c r="A19" s="144" t="s">
        <v>79</v>
      </c>
      <c r="B19" s="145">
        <v>131263452</v>
      </c>
      <c r="C19" s="145">
        <v>4067740.2</v>
      </c>
      <c r="D19" s="66">
        <v>73206294.36</v>
      </c>
      <c r="E19" s="146">
        <f t="shared" si="0"/>
        <v>62124897.83999999</v>
      </c>
      <c r="F19" s="145">
        <v>57154372.01</v>
      </c>
      <c r="G19" s="147">
        <f t="shared" si="1"/>
        <v>4970525.829999991</v>
      </c>
      <c r="H19" s="228">
        <v>1546888.74</v>
      </c>
    </row>
    <row r="20" spans="1:8" s="68" customFormat="1" ht="30" customHeight="1" thickBot="1" thickTop="1">
      <c r="A20" s="125" t="s">
        <v>141</v>
      </c>
      <c r="B20" s="66">
        <v>0</v>
      </c>
      <c r="C20" s="145">
        <v>0</v>
      </c>
      <c r="D20" s="145">
        <v>0</v>
      </c>
      <c r="E20" s="146">
        <f t="shared" si="0"/>
        <v>0</v>
      </c>
      <c r="F20" s="66">
        <v>0</v>
      </c>
      <c r="G20" s="121">
        <f t="shared" si="1"/>
        <v>0</v>
      </c>
      <c r="H20" s="67">
        <v>0</v>
      </c>
    </row>
    <row r="21" spans="1:8" s="68" customFormat="1" ht="30" customHeight="1" thickBot="1" thickTop="1">
      <c r="A21" s="140" t="s">
        <v>142</v>
      </c>
      <c r="B21" s="66">
        <v>0</v>
      </c>
      <c r="C21" s="145">
        <v>1994395.89</v>
      </c>
      <c r="D21" s="145">
        <v>0</v>
      </c>
      <c r="E21" s="146">
        <f t="shared" si="0"/>
        <v>1994395.89</v>
      </c>
      <c r="F21" s="66">
        <v>0</v>
      </c>
      <c r="G21" s="121">
        <f t="shared" si="1"/>
        <v>1994395.89</v>
      </c>
      <c r="H21" s="67">
        <v>0</v>
      </c>
    </row>
    <row r="22" spans="1:8" s="68" customFormat="1" ht="30" customHeight="1" thickBot="1" thickTop="1">
      <c r="A22" s="144" t="s">
        <v>143</v>
      </c>
      <c r="B22" s="145">
        <v>0</v>
      </c>
      <c r="C22" s="145">
        <v>0</v>
      </c>
      <c r="D22" s="145">
        <v>0</v>
      </c>
      <c r="E22" s="146">
        <f t="shared" si="0"/>
        <v>0</v>
      </c>
      <c r="F22" s="141">
        <v>0</v>
      </c>
      <c r="G22" s="143">
        <f t="shared" si="1"/>
        <v>0</v>
      </c>
      <c r="H22" s="227">
        <v>0</v>
      </c>
    </row>
    <row r="23" spans="1:8" s="68" customFormat="1" ht="26.25" customHeight="1" thickBot="1" thickTop="1">
      <c r="A23" s="72" t="s">
        <v>87</v>
      </c>
      <c r="B23" s="187">
        <f aca="true" t="shared" si="2" ref="B23:H23">SUM(B13:B22)</f>
        <v>132649110</v>
      </c>
      <c r="C23" s="187">
        <f t="shared" si="2"/>
        <v>6062136.09</v>
      </c>
      <c r="D23" s="187">
        <f t="shared" si="2"/>
        <v>73987374.17999999</v>
      </c>
      <c r="E23" s="188">
        <f t="shared" si="2"/>
        <v>64723871.90999999</v>
      </c>
      <c r="F23" s="187">
        <f t="shared" si="2"/>
        <v>58223142.739999995</v>
      </c>
      <c r="G23" s="189">
        <f t="shared" si="2"/>
        <v>6500729.169999991</v>
      </c>
      <c r="H23" s="190">
        <f t="shared" si="2"/>
        <v>1555862.74</v>
      </c>
    </row>
    <row r="24" spans="5:6" ht="12.75">
      <c r="E24" s="42"/>
      <c r="F24" s="42"/>
    </row>
    <row r="25" spans="5:6" ht="12.75">
      <c r="E25" s="69"/>
      <c r="F25" s="42"/>
    </row>
    <row r="26" ht="12.75">
      <c r="F26" s="42"/>
    </row>
    <row r="27" ht="12.75">
      <c r="F27" s="69"/>
    </row>
  </sheetData>
  <sheetProtection/>
  <mergeCells count="9">
    <mergeCell ref="H10:H11"/>
    <mergeCell ref="A1:H1"/>
    <mergeCell ref="A10:A11"/>
    <mergeCell ref="B10:B11"/>
    <mergeCell ref="C10:D10"/>
    <mergeCell ref="E10:E11"/>
    <mergeCell ref="F10:F11"/>
    <mergeCell ref="G10:G11"/>
    <mergeCell ref="A3:H3"/>
  </mergeCells>
  <printOptions horizontalCentered="1" verticalCentered="1"/>
  <pageMargins left="0.5905511811023623" right="0.7874015748031497" top="0.4724409448818898" bottom="0.984251968503937" header="0" footer="0"/>
  <pageSetup horizontalDpi="600" verticalDpi="600" orientation="landscape" paperSize="9" scale="75" r:id="rId2"/>
  <drawing r:id="rId1"/>
</worksheet>
</file>

<file path=xl/worksheets/sheet4.xml><?xml version="1.0" encoding="utf-8"?>
<worksheet xmlns="http://schemas.openxmlformats.org/spreadsheetml/2006/main" xmlns:r="http://schemas.openxmlformats.org/officeDocument/2006/relationships">
  <dimension ref="A1:G31"/>
  <sheetViews>
    <sheetView zoomScalePageLayoutView="0" workbookViewId="0" topLeftCell="A7">
      <selection activeCell="D20" sqref="D20"/>
    </sheetView>
  </sheetViews>
  <sheetFormatPr defaultColWidth="11.57421875" defaultRowHeight="12.75"/>
  <cols>
    <col min="1" max="1" width="3.8515625" style="1" customWidth="1"/>
    <col min="2" max="2" width="41.140625" style="1" customWidth="1"/>
    <col min="3" max="3" width="25.140625" style="2" customWidth="1"/>
    <col min="4" max="4" width="24.00390625" style="2" customWidth="1"/>
    <col min="5" max="5" width="22.8515625" style="2" customWidth="1"/>
    <col min="6" max="6" width="29.140625" style="2" customWidth="1"/>
    <col min="7" max="7" width="14.8515625" style="4" customWidth="1"/>
    <col min="8" max="16384" width="11.57421875" style="4" customWidth="1"/>
  </cols>
  <sheetData>
    <row r="1" spans="1:7" s="25" customFormat="1" ht="15">
      <c r="A1" s="258" t="s">
        <v>31</v>
      </c>
      <c r="B1" s="258"/>
      <c r="C1" s="258"/>
      <c r="D1" s="258"/>
      <c r="E1" s="258"/>
      <c r="F1" s="258"/>
      <c r="G1" s="24"/>
    </row>
    <row r="2" spans="1:7" s="25" customFormat="1" ht="15">
      <c r="A2" s="26"/>
      <c r="B2" s="26"/>
      <c r="C2" s="27"/>
      <c r="D2" s="27"/>
      <c r="E2" s="27"/>
      <c r="F2" s="27"/>
      <c r="G2" s="24"/>
    </row>
    <row r="3" spans="1:7" s="25" customFormat="1" ht="15">
      <c r="A3" s="26" t="s">
        <v>88</v>
      </c>
      <c r="B3" s="26"/>
      <c r="C3" s="27"/>
      <c r="D3" s="27"/>
      <c r="E3" s="27"/>
      <c r="F3" s="27"/>
      <c r="G3" s="24"/>
    </row>
    <row r="4" spans="1:7" s="25" customFormat="1" ht="15.75" thickBot="1">
      <c r="A4" s="26"/>
      <c r="B4" s="26"/>
      <c r="C4" s="27"/>
      <c r="D4" s="27"/>
      <c r="E4" s="27"/>
      <c r="F4" s="27"/>
      <c r="G4" s="24"/>
    </row>
    <row r="5" spans="1:7" s="25" customFormat="1" ht="15">
      <c r="A5" s="28" t="s">
        <v>33</v>
      </c>
      <c r="B5" s="29"/>
      <c r="C5" s="30" t="s">
        <v>15</v>
      </c>
      <c r="D5" s="30"/>
      <c r="E5" s="38" t="s">
        <v>94</v>
      </c>
      <c r="F5" s="37" t="s">
        <v>162</v>
      </c>
      <c r="G5" s="24"/>
    </row>
    <row r="6" spans="1:7" s="25" customFormat="1" ht="15">
      <c r="A6" s="31"/>
      <c r="B6" s="32"/>
      <c r="C6" s="33"/>
      <c r="D6" s="33"/>
      <c r="E6" s="33"/>
      <c r="F6" s="34"/>
      <c r="G6" s="24"/>
    </row>
    <row r="7" spans="1:6" s="25" customFormat="1" ht="15.75" thickBot="1">
      <c r="A7" s="40"/>
      <c r="B7" s="134" t="s">
        <v>184</v>
      </c>
      <c r="C7" s="73" t="s">
        <v>89</v>
      </c>
      <c r="D7" s="35"/>
      <c r="E7" s="35"/>
      <c r="F7" s="36"/>
    </row>
    <row r="8" spans="1:6" ht="15" thickBot="1">
      <c r="A8" s="6"/>
      <c r="B8" s="7"/>
      <c r="C8" s="3"/>
      <c r="D8" s="3"/>
      <c r="E8" s="3"/>
      <c r="F8" s="3"/>
    </row>
    <row r="9" spans="1:6" ht="63" customHeight="1">
      <c r="A9" s="254" t="s">
        <v>0</v>
      </c>
      <c r="B9" s="255"/>
      <c r="C9" s="22" t="s">
        <v>90</v>
      </c>
      <c r="D9" s="22" t="s">
        <v>91</v>
      </c>
      <c r="E9" s="22" t="s">
        <v>92</v>
      </c>
      <c r="F9" s="23" t="s">
        <v>93</v>
      </c>
    </row>
    <row r="10" spans="1:6" ht="15" thickBot="1">
      <c r="A10" s="256"/>
      <c r="B10" s="257"/>
      <c r="C10" s="13" t="s">
        <v>34</v>
      </c>
      <c r="D10" s="13" t="s">
        <v>35</v>
      </c>
      <c r="E10" s="13" t="s">
        <v>131</v>
      </c>
      <c r="F10" s="17"/>
    </row>
    <row r="11" spans="1:6" ht="14.25">
      <c r="A11" s="8" t="s">
        <v>16</v>
      </c>
      <c r="B11" s="181" t="s">
        <v>2</v>
      </c>
      <c r="C11" s="179">
        <f>SUM('ANEXO 3'!H13:H17)</f>
        <v>8974</v>
      </c>
      <c r="D11" s="14">
        <v>346414.5</v>
      </c>
      <c r="E11" s="179">
        <f>+C11-D11</f>
        <v>-337440.5</v>
      </c>
      <c r="F11" s="18"/>
    </row>
    <row r="12" spans="1:6" ht="14.25">
      <c r="A12" s="9" t="s">
        <v>17</v>
      </c>
      <c r="B12" s="182" t="s">
        <v>3</v>
      </c>
      <c r="C12" s="178">
        <f>SUM('ANEXO 2 BIS'!D11:D13)</f>
        <v>1192190.54</v>
      </c>
      <c r="D12" s="15">
        <v>15760066.84</v>
      </c>
      <c r="E12" s="178">
        <f aca="true" t="shared" si="0" ref="E12:E25">+C12-D12</f>
        <v>-14567876.3</v>
      </c>
      <c r="F12" s="19"/>
    </row>
    <row r="13" spans="1:6" ht="28.5" customHeight="1">
      <c r="A13" s="10" t="s">
        <v>18</v>
      </c>
      <c r="B13" s="183" t="s">
        <v>29</v>
      </c>
      <c r="C13" s="177">
        <f>+C11-C12</f>
        <v>-1183216.54</v>
      </c>
      <c r="D13" s="177">
        <f>+D11-D12</f>
        <v>-15413652.34</v>
      </c>
      <c r="E13" s="177">
        <f>+E11-E12</f>
        <v>14230435.8</v>
      </c>
      <c r="F13" s="20"/>
    </row>
    <row r="14" spans="1:6" ht="14.25">
      <c r="A14" s="9" t="s">
        <v>19</v>
      </c>
      <c r="B14" s="182" t="s">
        <v>4</v>
      </c>
      <c r="C14" s="178">
        <v>0</v>
      </c>
      <c r="D14" s="15">
        <v>0</v>
      </c>
      <c r="E14" s="178">
        <f t="shared" si="0"/>
        <v>0</v>
      </c>
      <c r="F14" s="19"/>
    </row>
    <row r="15" spans="1:6" ht="14.25">
      <c r="A15" s="9" t="s">
        <v>20</v>
      </c>
      <c r="B15" s="182" t="s">
        <v>5</v>
      </c>
      <c r="C15" s="178">
        <f>+'ANEXO 2 BIS'!D15</f>
        <v>0</v>
      </c>
      <c r="D15" s="15">
        <v>8030881.6</v>
      </c>
      <c r="E15" s="178">
        <f t="shared" si="0"/>
        <v>-8030881.6</v>
      </c>
      <c r="F15" s="19"/>
    </row>
    <row r="16" spans="1:6" ht="33" customHeight="1">
      <c r="A16" s="10" t="s">
        <v>21</v>
      </c>
      <c r="B16" s="183" t="s">
        <v>30</v>
      </c>
      <c r="C16" s="177">
        <f>+C13+C14-C15</f>
        <v>-1183216.54</v>
      </c>
      <c r="D16" s="177">
        <f>+D13+D14-D15</f>
        <v>-23444533.939999998</v>
      </c>
      <c r="E16" s="177">
        <f>+E13+E14-E15</f>
        <v>22261317.4</v>
      </c>
      <c r="F16" s="20"/>
    </row>
    <row r="17" spans="1:6" ht="14.25">
      <c r="A17" s="9"/>
      <c r="B17" s="184" t="s">
        <v>6</v>
      </c>
      <c r="C17" s="178">
        <f aca="true" t="shared" si="1" ref="C17:E18">+C11+C14</f>
        <v>8974</v>
      </c>
      <c r="D17" s="178">
        <f t="shared" si="1"/>
        <v>346414.5</v>
      </c>
      <c r="E17" s="178">
        <f t="shared" si="1"/>
        <v>-337440.5</v>
      </c>
      <c r="F17" s="19"/>
    </row>
    <row r="18" spans="1:6" ht="14.25">
      <c r="A18" s="9"/>
      <c r="B18" s="184" t="s">
        <v>7</v>
      </c>
      <c r="C18" s="178">
        <f t="shared" si="1"/>
        <v>1192190.54</v>
      </c>
      <c r="D18" s="178">
        <f t="shared" si="1"/>
        <v>23790948.439999998</v>
      </c>
      <c r="E18" s="178">
        <f t="shared" si="1"/>
        <v>-22598757.9</v>
      </c>
      <c r="F18" s="19"/>
    </row>
    <row r="19" spans="1:6" ht="14.25">
      <c r="A19" s="9" t="s">
        <v>22</v>
      </c>
      <c r="B19" s="184" t="s">
        <v>8</v>
      </c>
      <c r="C19" s="178">
        <f>+'ANEXO 3'!H19</f>
        <v>1546888.74</v>
      </c>
      <c r="D19" s="15">
        <v>23627421.36</v>
      </c>
      <c r="E19" s="178">
        <f t="shared" si="0"/>
        <v>-22080532.62</v>
      </c>
      <c r="F19" s="19"/>
    </row>
    <row r="20" spans="1:6" ht="14.25">
      <c r="A20" s="9" t="s">
        <v>23</v>
      </c>
      <c r="B20" s="184" t="s">
        <v>9</v>
      </c>
      <c r="C20" s="178">
        <v>0</v>
      </c>
      <c r="D20" s="15">
        <v>0</v>
      </c>
      <c r="E20" s="178">
        <f t="shared" si="0"/>
        <v>0</v>
      </c>
      <c r="F20" s="19"/>
    </row>
    <row r="21" spans="1:6" ht="14.25">
      <c r="A21" s="9" t="s">
        <v>24</v>
      </c>
      <c r="B21" s="185" t="s">
        <v>10</v>
      </c>
      <c r="C21" s="178">
        <f>+C16+C19-C20</f>
        <v>363672.19999999995</v>
      </c>
      <c r="D21" s="178">
        <f>+D16+D19-D20</f>
        <v>182887.4200000018</v>
      </c>
      <c r="E21" s="178">
        <f t="shared" si="0"/>
        <v>180784.77999999817</v>
      </c>
      <c r="F21" s="19"/>
    </row>
    <row r="22" spans="1:6" ht="14.25">
      <c r="A22" s="9" t="s">
        <v>25</v>
      </c>
      <c r="B22" s="185" t="s">
        <v>11</v>
      </c>
      <c r="C22" s="178">
        <f>SUM('ANEXO 3'!H20:H22)</f>
        <v>0</v>
      </c>
      <c r="D22" s="15">
        <v>0</v>
      </c>
      <c r="E22" s="178">
        <f t="shared" si="0"/>
        <v>0</v>
      </c>
      <c r="F22" s="19"/>
    </row>
    <row r="23" spans="1:6" ht="14.25">
      <c r="A23" s="11" t="s">
        <v>26</v>
      </c>
      <c r="B23" s="182" t="s">
        <v>12</v>
      </c>
      <c r="C23" s="178">
        <f>+'ANEXO 2 BIS'!D17</f>
        <v>26000</v>
      </c>
      <c r="D23" s="15">
        <v>0</v>
      </c>
      <c r="E23" s="178">
        <f t="shared" si="0"/>
        <v>26000</v>
      </c>
      <c r="F23" s="19"/>
    </row>
    <row r="24" spans="1:6" ht="14.25">
      <c r="A24" s="11" t="s">
        <v>27</v>
      </c>
      <c r="B24" s="182" t="s">
        <v>13</v>
      </c>
      <c r="C24" s="178">
        <f>+C22-C23</f>
        <v>-26000</v>
      </c>
      <c r="D24" s="15">
        <f>+D22-D23</f>
        <v>0</v>
      </c>
      <c r="E24" s="178">
        <f t="shared" si="0"/>
        <v>-26000</v>
      </c>
      <c r="F24" s="19"/>
    </row>
    <row r="25" spans="1:7" ht="15" thickBot="1">
      <c r="A25" s="12" t="s">
        <v>28</v>
      </c>
      <c r="B25" s="186" t="s">
        <v>14</v>
      </c>
      <c r="C25" s="180">
        <f>+C21+C24</f>
        <v>337672.19999999995</v>
      </c>
      <c r="D25" s="180">
        <f>+D21+D24</f>
        <v>182887.4200000018</v>
      </c>
      <c r="E25" s="178">
        <f t="shared" si="0"/>
        <v>154784.77999999817</v>
      </c>
      <c r="F25" s="21"/>
      <c r="G25" s="3"/>
    </row>
    <row r="26" ht="14.25">
      <c r="G26" s="3"/>
    </row>
    <row r="27" spans="1:7" ht="14.25">
      <c r="A27"/>
      <c r="G27" s="5"/>
    </row>
    <row r="28" ht="14.25">
      <c r="A28"/>
    </row>
    <row r="29" ht="14.25">
      <c r="A29"/>
    </row>
    <row r="30" ht="14.25">
      <c r="A30"/>
    </row>
    <row r="31" ht="14.25">
      <c r="A31"/>
    </row>
  </sheetData>
  <sheetProtection/>
  <mergeCells count="2">
    <mergeCell ref="A9:B10"/>
    <mergeCell ref="A1:F1"/>
  </mergeCells>
  <printOptions horizontalCentered="1" verticalCentered="1"/>
  <pageMargins left="0.5905511811023623" right="0.7874015748031497" top="0.4724409448818898" bottom="0.984251968503937" header="0" footer="0"/>
  <pageSetup horizontalDpi="600" verticalDpi="600" orientation="landscape" paperSize="9" scale="80"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I24"/>
  <sheetViews>
    <sheetView zoomScalePageLayoutView="0" workbookViewId="0" topLeftCell="A1">
      <selection activeCell="E6" sqref="E6"/>
    </sheetView>
  </sheetViews>
  <sheetFormatPr defaultColWidth="11.421875" defaultRowHeight="12.75"/>
  <cols>
    <col min="1" max="1" width="26.421875" style="41" customWidth="1"/>
    <col min="2" max="5" width="13.421875" style="41" customWidth="1"/>
    <col min="6" max="6" width="18.28125" style="41" customWidth="1"/>
    <col min="7" max="8" width="16.140625" style="41" customWidth="1"/>
    <col min="9" max="9" width="30.28125" style="41" customWidth="1"/>
    <col min="10" max="10" width="20.7109375" style="41" customWidth="1"/>
    <col min="11" max="12" width="11.421875" style="41" customWidth="1"/>
    <col min="13" max="13" width="11.8515625" style="41" bestFit="1" customWidth="1"/>
    <col min="14" max="16384" width="11.421875" style="41" customWidth="1"/>
  </cols>
  <sheetData>
    <row r="1" spans="1:9" ht="15">
      <c r="A1" s="261" t="s">
        <v>31</v>
      </c>
      <c r="B1" s="261"/>
      <c r="C1" s="261"/>
      <c r="D1" s="261"/>
      <c r="E1" s="261"/>
      <c r="F1" s="261"/>
      <c r="G1" s="261"/>
      <c r="H1" s="261"/>
      <c r="I1" s="261"/>
    </row>
    <row r="2" spans="1:2" ht="15">
      <c r="A2" s="26"/>
      <c r="B2" s="27"/>
    </row>
    <row r="3" spans="1:2" ht="15">
      <c r="A3" s="26" t="s">
        <v>108</v>
      </c>
      <c r="B3" s="27"/>
    </row>
    <row r="4" spans="1:2" ht="17.25" customHeight="1" thickBot="1">
      <c r="A4" s="26"/>
      <c r="B4" s="27"/>
    </row>
    <row r="5" spans="1:9" ht="17.25" customHeight="1">
      <c r="A5" s="28" t="s">
        <v>33</v>
      </c>
      <c r="B5" s="50"/>
      <c r="C5" s="30" t="s">
        <v>15</v>
      </c>
      <c r="D5" s="50"/>
      <c r="E5" s="50"/>
      <c r="F5" s="50"/>
      <c r="G5" s="50"/>
      <c r="H5" s="38" t="s">
        <v>32</v>
      </c>
      <c r="I5" s="37" t="s">
        <v>162</v>
      </c>
    </row>
    <row r="6" spans="1:9" ht="17.25" customHeight="1">
      <c r="A6" s="31"/>
      <c r="B6" s="51"/>
      <c r="C6" s="51"/>
      <c r="D6" s="51"/>
      <c r="E6" s="51"/>
      <c r="F6" s="51"/>
      <c r="G6" s="51"/>
      <c r="H6" s="51"/>
      <c r="I6" s="34"/>
    </row>
    <row r="7" spans="1:9" ht="17.25" customHeight="1" thickBot="1">
      <c r="A7" s="134" t="s">
        <v>184</v>
      </c>
      <c r="B7" s="55" t="s">
        <v>89</v>
      </c>
      <c r="C7" s="52"/>
      <c r="D7" s="52"/>
      <c r="E7" s="52"/>
      <c r="F7" s="52"/>
      <c r="G7" s="52"/>
      <c r="H7" s="52"/>
      <c r="I7" s="36"/>
    </row>
    <row r="8" ht="13.5" thickBot="1">
      <c r="B8" s="42"/>
    </row>
    <row r="9" spans="1:9" s="43" customFormat="1" ht="66.75" customHeight="1">
      <c r="A9" s="264" t="s">
        <v>0</v>
      </c>
      <c r="B9" s="264" t="s">
        <v>95</v>
      </c>
      <c r="C9" s="262" t="s">
        <v>96</v>
      </c>
      <c r="D9" s="264" t="s">
        <v>135</v>
      </c>
      <c r="E9" s="262" t="s">
        <v>97</v>
      </c>
      <c r="F9" s="264" t="s">
        <v>98</v>
      </c>
      <c r="G9" s="268" t="s">
        <v>101</v>
      </c>
      <c r="H9" s="269"/>
      <c r="I9" s="266" t="s">
        <v>102</v>
      </c>
    </row>
    <row r="10" spans="1:9" s="43" customFormat="1" ht="19.5" customHeight="1" thickBot="1">
      <c r="A10" s="265"/>
      <c r="B10" s="265"/>
      <c r="C10" s="263"/>
      <c r="D10" s="265"/>
      <c r="E10" s="263"/>
      <c r="F10" s="265"/>
      <c r="G10" s="74" t="s">
        <v>99</v>
      </c>
      <c r="H10" s="45" t="s">
        <v>100</v>
      </c>
      <c r="I10" s="267"/>
    </row>
    <row r="11" spans="1:9" s="62" customFormat="1" ht="12" customHeight="1">
      <c r="A11" s="83" t="s">
        <v>34</v>
      </c>
      <c r="B11" s="87" t="s">
        <v>35</v>
      </c>
      <c r="C11" s="89" t="s">
        <v>36</v>
      </c>
      <c r="D11" s="87" t="s">
        <v>37</v>
      </c>
      <c r="E11" s="89" t="s">
        <v>73</v>
      </c>
      <c r="F11" s="87" t="s">
        <v>103</v>
      </c>
      <c r="G11" s="259" t="s">
        <v>61</v>
      </c>
      <c r="H11" s="260"/>
      <c r="I11" s="93" t="s">
        <v>62</v>
      </c>
    </row>
    <row r="12" spans="1:9" ht="21" customHeight="1">
      <c r="A12" s="84" t="s">
        <v>104</v>
      </c>
      <c r="B12" s="111">
        <v>1086937.05</v>
      </c>
      <c r="C12" s="111">
        <f>+C14</f>
        <v>0</v>
      </c>
      <c r="D12" s="111">
        <f>+D14</f>
        <v>0</v>
      </c>
      <c r="E12" s="111">
        <f>+E15</f>
        <v>0</v>
      </c>
      <c r="F12" s="111">
        <f>+B12-C12+D12+E12</f>
        <v>1086937.05</v>
      </c>
      <c r="G12" s="78"/>
      <c r="H12" s="77"/>
      <c r="I12" s="94"/>
    </row>
    <row r="13" spans="1:9" ht="21" customHeight="1">
      <c r="A13" s="85" t="s">
        <v>105</v>
      </c>
      <c r="B13" s="85"/>
      <c r="C13" s="85"/>
      <c r="D13" s="85"/>
      <c r="E13" s="85"/>
      <c r="F13" s="85"/>
      <c r="G13" s="78"/>
      <c r="H13" s="77"/>
      <c r="I13" s="94"/>
    </row>
    <row r="14" spans="1:9" ht="21" customHeight="1">
      <c r="A14" s="110" t="s">
        <v>132</v>
      </c>
      <c r="B14" s="111">
        <v>1086937.05</v>
      </c>
      <c r="C14" s="111">
        <f>+C15</f>
        <v>0</v>
      </c>
      <c r="D14" s="111">
        <f>+D15</f>
        <v>0</v>
      </c>
      <c r="E14" s="111">
        <f>+E15</f>
        <v>0</v>
      </c>
      <c r="F14" s="111">
        <f>+B14-C14+D14+E14</f>
        <v>1086937.05</v>
      </c>
      <c r="G14" s="78"/>
      <c r="H14" s="77"/>
      <c r="I14" s="94"/>
    </row>
    <row r="15" spans="1:9" s="115" customFormat="1" ht="21" customHeight="1">
      <c r="A15" s="111" t="s">
        <v>132</v>
      </c>
      <c r="B15" s="111">
        <v>1086937.05</v>
      </c>
      <c r="C15" s="111">
        <v>0</v>
      </c>
      <c r="D15" s="115">
        <v>0</v>
      </c>
      <c r="E15" s="111">
        <v>0</v>
      </c>
      <c r="F15" s="111">
        <v>1086937.05</v>
      </c>
      <c r="G15" s="113"/>
      <c r="H15" s="114"/>
      <c r="I15" s="111" t="s">
        <v>136</v>
      </c>
    </row>
    <row r="16" spans="1:9" s="115" customFormat="1" ht="21" customHeight="1">
      <c r="A16" s="111"/>
      <c r="B16" s="111"/>
      <c r="C16" s="112"/>
      <c r="D16" s="111"/>
      <c r="E16" s="112"/>
      <c r="F16" s="111"/>
      <c r="G16" s="113"/>
      <c r="H16" s="114"/>
      <c r="I16" s="111"/>
    </row>
    <row r="17" spans="1:9" ht="21" customHeight="1">
      <c r="A17" s="84" t="s">
        <v>107</v>
      </c>
      <c r="B17" s="85"/>
      <c r="C17" s="90"/>
      <c r="D17" s="85"/>
      <c r="E17" s="90"/>
      <c r="F17" s="85"/>
      <c r="G17" s="78"/>
      <c r="H17" s="77"/>
      <c r="I17" s="94"/>
    </row>
    <row r="18" spans="1:9" ht="21" customHeight="1">
      <c r="A18" s="84" t="s">
        <v>106</v>
      </c>
      <c r="B18" s="88"/>
      <c r="C18" s="91"/>
      <c r="D18" s="88"/>
      <c r="E18" s="91"/>
      <c r="F18" s="88"/>
      <c r="G18" s="97"/>
      <c r="H18" s="79"/>
      <c r="I18" s="95"/>
    </row>
    <row r="19" spans="1:9" ht="21" customHeight="1">
      <c r="A19" s="85" t="s">
        <v>105</v>
      </c>
      <c r="B19" s="85"/>
      <c r="C19" s="90"/>
      <c r="D19" s="85"/>
      <c r="E19" s="90"/>
      <c r="F19" s="85"/>
      <c r="G19" s="78"/>
      <c r="H19" s="77"/>
      <c r="I19" s="94"/>
    </row>
    <row r="20" spans="1:9" ht="21" customHeight="1" thickBot="1">
      <c r="A20" s="86"/>
      <c r="B20" s="86"/>
      <c r="C20" s="92"/>
      <c r="D20" s="86"/>
      <c r="E20" s="92"/>
      <c r="F20" s="86"/>
      <c r="G20" s="80"/>
      <c r="H20" s="81"/>
      <c r="I20" s="96"/>
    </row>
    <row r="21" spans="1:9" ht="22.5" customHeight="1" thickBot="1">
      <c r="A21" s="82" t="s">
        <v>87</v>
      </c>
      <c r="B21" s="116">
        <f>SUM(B15:B20)</f>
        <v>1086937.05</v>
      </c>
      <c r="C21" s="116">
        <f>SUM(C15:C20)</f>
        <v>0</v>
      </c>
      <c r="D21" s="116">
        <f>SUM(D15:D20)</f>
        <v>0</v>
      </c>
      <c r="E21" s="116">
        <f>SUM(E15:E20)</f>
        <v>0</v>
      </c>
      <c r="F21" s="116">
        <f>SUM(F15:F20)</f>
        <v>1086937.05</v>
      </c>
      <c r="G21" s="76"/>
      <c r="H21" s="75"/>
      <c r="I21" s="75"/>
    </row>
    <row r="23" ht="12.75">
      <c r="A23" s="148"/>
    </row>
    <row r="24" ht="12.75">
      <c r="F24" s="115"/>
    </row>
  </sheetData>
  <sheetProtection/>
  <mergeCells count="10">
    <mergeCell ref="G11:H11"/>
    <mergeCell ref="A1:I1"/>
    <mergeCell ref="E9:E10"/>
    <mergeCell ref="F9:F10"/>
    <mergeCell ref="I9:I10"/>
    <mergeCell ref="G9:H9"/>
    <mergeCell ref="A9:A10"/>
    <mergeCell ref="B9:B10"/>
    <mergeCell ref="C9:C10"/>
    <mergeCell ref="D9:D10"/>
  </mergeCells>
  <printOptions horizontalCentered="1" verticalCentered="1"/>
  <pageMargins left="1.5748031496062993" right="0.7874015748031497" top="0.4724409448818898" bottom="0.984251968503937" header="0" footer="0"/>
  <pageSetup fitToHeight="2" fitToWidth="1" horizontalDpi="600" verticalDpi="600" orientation="landscape" paperSize="9" scale="75" r:id="rId2"/>
  <drawing r:id="rId1"/>
</worksheet>
</file>

<file path=xl/worksheets/sheet6.xml><?xml version="1.0" encoding="utf-8"?>
<worksheet xmlns="http://schemas.openxmlformats.org/spreadsheetml/2006/main" xmlns:r="http://schemas.openxmlformats.org/officeDocument/2006/relationships">
  <dimension ref="A1:I41"/>
  <sheetViews>
    <sheetView zoomScalePageLayoutView="0" workbookViewId="0" topLeftCell="A1">
      <selection activeCell="F6" sqref="F6"/>
    </sheetView>
  </sheetViews>
  <sheetFormatPr defaultColWidth="11.421875" defaultRowHeight="12.75"/>
  <cols>
    <col min="1" max="1" width="32.421875" style="41" customWidth="1"/>
    <col min="2" max="2" width="3.7109375" style="41" customWidth="1"/>
    <col min="3" max="3" width="50.8515625" style="41" bestFit="1" customWidth="1"/>
    <col min="4" max="5" width="13.421875" style="41" customWidth="1"/>
    <col min="6" max="6" width="18.28125" style="41" customWidth="1"/>
    <col min="7" max="7" width="16.140625" style="41" customWidth="1"/>
    <col min="8" max="8" width="16.140625" style="51" customWidth="1"/>
    <col min="9" max="9" width="30.28125" style="51" customWidth="1"/>
    <col min="10" max="10" width="20.7109375" style="41" customWidth="1"/>
    <col min="11" max="12" width="11.421875" style="41" customWidth="1"/>
    <col min="13" max="13" width="11.8515625" style="41" bestFit="1" customWidth="1"/>
    <col min="14" max="16384" width="11.421875" style="41" customWidth="1"/>
  </cols>
  <sheetData>
    <row r="1" spans="1:9" ht="15">
      <c r="A1" s="261" t="s">
        <v>31</v>
      </c>
      <c r="B1" s="261"/>
      <c r="C1" s="261"/>
      <c r="D1" s="261"/>
      <c r="E1" s="261"/>
      <c r="F1" s="261"/>
      <c r="G1" s="261"/>
      <c r="H1" s="261"/>
      <c r="I1" s="261"/>
    </row>
    <row r="2" spans="1:2" ht="15">
      <c r="A2" s="26" t="s">
        <v>158</v>
      </c>
      <c r="B2" s="27"/>
    </row>
    <row r="3" spans="1:2" ht="17.25" customHeight="1" thickBot="1">
      <c r="A3" s="26"/>
      <c r="B3" s="27"/>
    </row>
    <row r="4" spans="1:8" ht="17.25" customHeight="1">
      <c r="A4" s="28" t="s">
        <v>33</v>
      </c>
      <c r="B4" s="50"/>
      <c r="C4" s="30" t="s">
        <v>15</v>
      </c>
      <c r="D4" s="50"/>
      <c r="E4" s="50"/>
      <c r="F4" s="38" t="s">
        <v>32</v>
      </c>
      <c r="G4" s="207" t="s">
        <v>162</v>
      </c>
      <c r="H4" s="208"/>
    </row>
    <row r="5" spans="1:9" ht="17.25" customHeight="1">
      <c r="A5" s="31"/>
      <c r="B5" s="51"/>
      <c r="C5" s="51"/>
      <c r="D5" s="51"/>
      <c r="E5" s="51"/>
      <c r="F5" s="51"/>
      <c r="G5" s="51"/>
      <c r="H5" s="209"/>
      <c r="I5" s="33"/>
    </row>
    <row r="6" spans="1:9" ht="17.25" customHeight="1" thickBot="1">
      <c r="A6" s="134" t="s">
        <v>184</v>
      </c>
      <c r="B6" s="55"/>
      <c r="C6" s="73" t="s">
        <v>89</v>
      </c>
      <c r="D6" s="52"/>
      <c r="E6" s="52"/>
      <c r="F6" s="52"/>
      <c r="G6" s="52"/>
      <c r="H6" s="210"/>
      <c r="I6" s="33"/>
    </row>
    <row r="7" spans="1:4" ht="13.5" thickBot="1">
      <c r="A7" s="211"/>
      <c r="B7" s="211"/>
      <c r="C7" s="211"/>
      <c r="D7" s="212"/>
    </row>
    <row r="8" spans="3:6" ht="13.5" thickBot="1">
      <c r="C8" s="203" t="s">
        <v>146</v>
      </c>
      <c r="D8" s="204"/>
      <c r="E8" s="204"/>
      <c r="F8" s="206"/>
    </row>
    <row r="9" spans="3:5" ht="13.5" thickBot="1">
      <c r="C9" s="151"/>
      <c r="D9" s="151"/>
      <c r="E9" s="191"/>
    </row>
    <row r="10" spans="3:6" ht="13.5" thickBot="1">
      <c r="C10" s="192" t="s">
        <v>147</v>
      </c>
      <c r="D10" s="193"/>
      <c r="E10" s="205" t="s">
        <v>148</v>
      </c>
      <c r="F10" s="193"/>
    </row>
    <row r="11" spans="3:6" ht="13.5" thickBot="1">
      <c r="C11" s="194"/>
      <c r="D11" s="195"/>
      <c r="E11" s="196"/>
      <c r="F11" s="192"/>
    </row>
    <row r="12" spans="3:6" ht="12.75">
      <c r="C12" s="197"/>
      <c r="D12" s="198"/>
      <c r="E12" s="199"/>
      <c r="F12" s="199"/>
    </row>
    <row r="13" spans="3:6" ht="12.75">
      <c r="C13" s="200" t="s">
        <v>149</v>
      </c>
      <c r="D13" s="198"/>
      <c r="E13" s="199"/>
      <c r="F13" s="199">
        <f>SUM(E14:E14)</f>
        <v>537889.12</v>
      </c>
    </row>
    <row r="14" spans="3:6" ht="12.75">
      <c r="C14" s="197" t="s">
        <v>161</v>
      </c>
      <c r="D14" s="198"/>
      <c r="E14" s="199">
        <v>537889.12</v>
      </c>
      <c r="F14" s="199"/>
    </row>
    <row r="15" spans="3:6" ht="12.75">
      <c r="C15" s="200" t="s">
        <v>150</v>
      </c>
      <c r="D15" s="198"/>
      <c r="E15" s="199"/>
      <c r="F15" s="199">
        <f>SUM(E16:E17)</f>
        <v>539632.32</v>
      </c>
    </row>
    <row r="16" spans="3:6" ht="12.75">
      <c r="C16" s="197" t="s">
        <v>151</v>
      </c>
      <c r="D16" s="198"/>
      <c r="E16" s="199">
        <v>508.84</v>
      </c>
      <c r="F16" s="199"/>
    </row>
    <row r="17" spans="3:6" ht="12.75">
      <c r="C17" s="197" t="s">
        <v>152</v>
      </c>
      <c r="D17" s="198"/>
      <c r="E17" s="199">
        <v>539123.48</v>
      </c>
      <c r="F17" s="199"/>
    </row>
    <row r="18" spans="3:6" ht="12.75">
      <c r="C18" s="200" t="s">
        <v>153</v>
      </c>
      <c r="D18" s="198"/>
      <c r="E18" s="199"/>
      <c r="F18" s="199">
        <f>SUM(E19:E23)</f>
        <v>1633.42</v>
      </c>
    </row>
    <row r="19" spans="3:6" ht="12.75">
      <c r="C19" s="197" t="s">
        <v>154</v>
      </c>
      <c r="D19" s="198"/>
      <c r="E19" s="199">
        <v>5.29</v>
      </c>
      <c r="F19" s="199"/>
    </row>
    <row r="20" spans="3:6" ht="12.75">
      <c r="C20" s="197" t="s">
        <v>154</v>
      </c>
      <c r="D20" s="198"/>
      <c r="E20" s="199">
        <v>12.61</v>
      </c>
      <c r="F20" s="199"/>
    </row>
    <row r="21" spans="3:6" ht="12.75">
      <c r="C21" s="197" t="s">
        <v>155</v>
      </c>
      <c r="D21" s="198"/>
      <c r="E21" s="199">
        <v>6.12</v>
      </c>
      <c r="F21" s="199"/>
    </row>
    <row r="22" spans="3:6" ht="12.75">
      <c r="C22" s="197" t="s">
        <v>156</v>
      </c>
      <c r="D22" s="198"/>
      <c r="E22" s="199">
        <v>5.4</v>
      </c>
      <c r="F22" s="199"/>
    </row>
    <row r="23" spans="3:6" ht="12.75">
      <c r="C23" s="197" t="s">
        <v>160</v>
      </c>
      <c r="D23" s="198"/>
      <c r="E23" s="199">
        <v>1604</v>
      </c>
      <c r="F23" s="199"/>
    </row>
    <row r="24" spans="3:6" ht="12.75">
      <c r="C24" s="200" t="s">
        <v>157</v>
      </c>
      <c r="D24" s="198"/>
      <c r="E24" s="199"/>
      <c r="F24" s="199">
        <f>SUM(E25:E40)</f>
        <v>7782.1900000000005</v>
      </c>
    </row>
    <row r="25" spans="3:6" ht="12.75">
      <c r="C25" s="197" t="s">
        <v>165</v>
      </c>
      <c r="D25" s="198"/>
      <c r="E25" s="199">
        <v>36.06</v>
      </c>
      <c r="F25" s="199"/>
    </row>
    <row r="26" spans="3:6" ht="12.75">
      <c r="C26" s="197" t="s">
        <v>166</v>
      </c>
      <c r="D26" s="198"/>
      <c r="E26" s="199">
        <v>29.35</v>
      </c>
      <c r="F26" s="199"/>
    </row>
    <row r="27" spans="3:6" ht="12.75">
      <c r="C27" s="197" t="s">
        <v>167</v>
      </c>
      <c r="D27" s="198"/>
      <c r="E27" s="199">
        <v>33.85</v>
      </c>
      <c r="F27" s="199"/>
    </row>
    <row r="28" spans="3:6" ht="12.75">
      <c r="C28" s="197" t="s">
        <v>168</v>
      </c>
      <c r="D28" s="198"/>
      <c r="E28" s="199">
        <v>2158.28</v>
      </c>
      <c r="F28" s="199"/>
    </row>
    <row r="29" spans="3:6" ht="12.75">
      <c r="C29" s="197" t="s">
        <v>169</v>
      </c>
      <c r="D29" s="198"/>
      <c r="E29" s="199">
        <v>851.95</v>
      </c>
      <c r="F29" s="199"/>
    </row>
    <row r="30" spans="3:6" ht="12.75">
      <c r="C30" s="197" t="s">
        <v>170</v>
      </c>
      <c r="D30" s="198"/>
      <c r="E30" s="199">
        <v>155.76</v>
      </c>
      <c r="F30" s="199"/>
    </row>
    <row r="31" spans="3:6" ht="12.75">
      <c r="C31" s="197" t="s">
        <v>171</v>
      </c>
      <c r="D31" s="198"/>
      <c r="E31" s="199">
        <v>609.47</v>
      </c>
      <c r="F31" s="198"/>
    </row>
    <row r="32" spans="3:6" ht="12.75">
      <c r="C32" s="201" t="s">
        <v>172</v>
      </c>
      <c r="D32" s="198"/>
      <c r="E32" s="199">
        <v>326.7</v>
      </c>
      <c r="F32" s="198"/>
    </row>
    <row r="33" spans="3:6" ht="12.75">
      <c r="C33" s="200" t="s">
        <v>178</v>
      </c>
      <c r="D33" s="198"/>
      <c r="E33" s="199"/>
      <c r="F33" s="198"/>
    </row>
    <row r="34" spans="3:6" ht="12.75">
      <c r="C34" s="197" t="s">
        <v>179</v>
      </c>
      <c r="D34" s="198"/>
      <c r="E34" s="199">
        <v>6.05</v>
      </c>
      <c r="F34" s="198"/>
    </row>
    <row r="35" spans="3:6" ht="12.75">
      <c r="C35" s="197" t="s">
        <v>180</v>
      </c>
      <c r="D35" s="198"/>
      <c r="E35" s="199">
        <v>6.05</v>
      </c>
      <c r="F35" s="198"/>
    </row>
    <row r="36" spans="3:6" ht="12.75">
      <c r="C36" s="200" t="s">
        <v>175</v>
      </c>
      <c r="D36" s="202"/>
      <c r="E36" s="199"/>
      <c r="F36" s="198"/>
    </row>
    <row r="37" spans="3:6" ht="12.75">
      <c r="C37" s="197" t="s">
        <v>176</v>
      </c>
      <c r="D37" s="202"/>
      <c r="E37" s="199">
        <v>0.99</v>
      </c>
      <c r="F37" s="198"/>
    </row>
    <row r="38" spans="3:6" ht="12.75">
      <c r="C38" s="218" t="s">
        <v>177</v>
      </c>
      <c r="D38" s="202"/>
      <c r="E38" s="199">
        <v>650</v>
      </c>
      <c r="F38" s="198"/>
    </row>
    <row r="39" spans="3:6" ht="12.75">
      <c r="C39" s="200" t="s">
        <v>182</v>
      </c>
      <c r="D39" s="202"/>
      <c r="E39" s="199"/>
      <c r="F39" s="198"/>
    </row>
    <row r="40" spans="3:6" ht="13.5" thickBot="1">
      <c r="C40" s="197" t="s">
        <v>183</v>
      </c>
      <c r="D40" s="202"/>
      <c r="E40" s="199">
        <v>2917.68</v>
      </c>
      <c r="F40" s="198"/>
    </row>
    <row r="41" spans="3:6" ht="13.5" thickBot="1">
      <c r="C41" s="219" t="s">
        <v>54</v>
      </c>
      <c r="D41" s="220"/>
      <c r="E41" s="215">
        <f>SUM(E14:E40)</f>
        <v>1086937.0500000003</v>
      </c>
      <c r="F41" s="215">
        <f>SUM(F13:F32)</f>
        <v>1086937.0499999998</v>
      </c>
    </row>
  </sheetData>
  <sheetProtection/>
  <mergeCells count="1">
    <mergeCell ref="A1:I1"/>
  </mergeCells>
  <printOptions horizontalCentered="1" verticalCentered="1"/>
  <pageMargins left="1.2" right="0.7874015748031497" top="0.43" bottom="0.21" header="0" footer="0"/>
  <pageSetup horizontalDpi="600" verticalDpi="600" orientation="landscape" paperSize="9" scale="75" r:id="rId2"/>
  <drawing r:id="rId1"/>
</worksheet>
</file>

<file path=xl/worksheets/sheet7.xml><?xml version="1.0" encoding="utf-8"?>
<worksheet xmlns="http://schemas.openxmlformats.org/spreadsheetml/2006/main" xmlns:r="http://schemas.openxmlformats.org/officeDocument/2006/relationships">
  <dimension ref="A1:F31"/>
  <sheetViews>
    <sheetView zoomScalePageLayoutView="0" workbookViewId="0" topLeftCell="A1">
      <selection activeCell="C16" sqref="C16"/>
    </sheetView>
  </sheetViews>
  <sheetFormatPr defaultColWidth="11.57421875" defaultRowHeight="12.75"/>
  <cols>
    <col min="1" max="1" width="18.421875" style="4" customWidth="1"/>
    <col min="2" max="2" width="41.7109375" style="1" customWidth="1"/>
    <col min="3" max="5" width="26.8515625" style="2" customWidth="1"/>
    <col min="6" max="6" width="14.8515625" style="4" customWidth="1"/>
    <col min="7" max="16384" width="11.57421875" style="4" customWidth="1"/>
  </cols>
  <sheetData>
    <row r="1" spans="1:6" s="25" customFormat="1" ht="15">
      <c r="A1" s="270" t="s">
        <v>31</v>
      </c>
      <c r="B1" s="270"/>
      <c r="C1" s="270"/>
      <c r="D1" s="270"/>
      <c r="E1" s="270"/>
      <c r="F1" s="270"/>
    </row>
    <row r="2" spans="2:6" s="25" customFormat="1" ht="15">
      <c r="B2" s="26"/>
      <c r="C2" s="27"/>
      <c r="D2" s="27"/>
      <c r="E2" s="27"/>
      <c r="F2" s="24"/>
    </row>
    <row r="3" spans="1:6" s="25" customFormat="1" ht="15">
      <c r="A3" s="25" t="s">
        <v>129</v>
      </c>
      <c r="B3" s="26"/>
      <c r="C3" s="27"/>
      <c r="D3" s="27"/>
      <c r="E3" s="27"/>
      <c r="F3" s="24"/>
    </row>
    <row r="4" spans="2:6" s="25" customFormat="1" ht="15.75" thickBot="1">
      <c r="B4" s="26"/>
      <c r="C4" s="27"/>
      <c r="D4" s="27"/>
      <c r="E4" s="27"/>
      <c r="F4" s="24"/>
    </row>
    <row r="5" spans="1:6" s="25" customFormat="1" ht="15">
      <c r="A5" s="28" t="s">
        <v>33</v>
      </c>
      <c r="B5" s="99"/>
      <c r="C5" s="30" t="s">
        <v>15</v>
      </c>
      <c r="D5" s="30"/>
      <c r="E5" s="103" t="s">
        <v>185</v>
      </c>
      <c r="F5" s="37" t="s">
        <v>162</v>
      </c>
    </row>
    <row r="6" spans="1:6" s="25" customFormat="1" ht="15">
      <c r="A6" s="100"/>
      <c r="B6" s="32"/>
      <c r="C6" s="33"/>
      <c r="D6" s="33"/>
      <c r="E6" s="39"/>
      <c r="F6" s="34"/>
    </row>
    <row r="7" spans="1:6" s="25" customFormat="1" ht="15.75" thickBot="1">
      <c r="A7" s="134" t="s">
        <v>184</v>
      </c>
      <c r="B7" s="101"/>
      <c r="C7" s="73" t="s">
        <v>89</v>
      </c>
      <c r="D7" s="35"/>
      <c r="E7" s="101"/>
      <c r="F7" s="36"/>
    </row>
    <row r="8" spans="2:5" ht="15" thickBot="1">
      <c r="B8" s="7"/>
      <c r="C8" s="3"/>
      <c r="D8" s="3"/>
      <c r="E8" s="3"/>
    </row>
    <row r="9" spans="2:5" ht="54.75" customHeight="1">
      <c r="B9" s="271" t="s">
        <v>0</v>
      </c>
      <c r="C9" s="102" t="s">
        <v>124</v>
      </c>
      <c r="D9" s="102" t="s">
        <v>125</v>
      </c>
      <c r="E9" s="102" t="s">
        <v>126</v>
      </c>
    </row>
    <row r="10" spans="2:5" ht="15" customHeight="1" thickBot="1">
      <c r="B10" s="272"/>
      <c r="C10" s="13" t="s">
        <v>34</v>
      </c>
      <c r="D10" s="13" t="s">
        <v>35</v>
      </c>
      <c r="E10" s="13" t="s">
        <v>130</v>
      </c>
    </row>
    <row r="11" spans="2:5" ht="18" customHeight="1">
      <c r="B11" s="105" t="s">
        <v>109</v>
      </c>
      <c r="C11" s="124">
        <f>SUM(C12:C15)</f>
        <v>612333.01</v>
      </c>
      <c r="D11" s="124">
        <f>SUM(D12:D15)</f>
        <v>-584441.11</v>
      </c>
      <c r="E11" s="124">
        <f>SUM(E12:E15)</f>
        <v>27891.9</v>
      </c>
    </row>
    <row r="12" spans="2:5" ht="18" customHeight="1">
      <c r="B12" s="98" t="s">
        <v>110</v>
      </c>
      <c r="C12" s="15">
        <v>1590</v>
      </c>
      <c r="D12" s="122">
        <f>+'ANEXO 2 BIS'!H11</f>
        <v>0</v>
      </c>
      <c r="E12" s="122">
        <f>+C12+D12</f>
        <v>1590</v>
      </c>
    </row>
    <row r="13" spans="2:5" ht="18" customHeight="1">
      <c r="B13" s="98" t="s">
        <v>111</v>
      </c>
      <c r="C13" s="15">
        <v>0</v>
      </c>
      <c r="D13" s="122">
        <v>0</v>
      </c>
      <c r="E13" s="122">
        <f>+C13+D13</f>
        <v>0</v>
      </c>
    </row>
    <row r="14" spans="2:5" ht="18" customHeight="1">
      <c r="B14" s="98" t="s">
        <v>112</v>
      </c>
      <c r="C14" s="15">
        <v>599318.01</v>
      </c>
      <c r="D14" s="122">
        <f>SUM('ANEXO 2 BIS'!H12)</f>
        <v>-594638.01</v>
      </c>
      <c r="E14" s="122">
        <f>+C14+D14</f>
        <v>4680</v>
      </c>
    </row>
    <row r="15" spans="2:5" ht="18" customHeight="1">
      <c r="B15" s="98" t="s">
        <v>145</v>
      </c>
      <c r="C15" s="15">
        <v>11425</v>
      </c>
      <c r="D15" s="122">
        <f>+'ANEXO 2 BIS'!H13</f>
        <v>10196.900000000001</v>
      </c>
      <c r="E15" s="122">
        <f>+C15+D15</f>
        <v>21621.9</v>
      </c>
    </row>
    <row r="16" spans="2:5" ht="18" customHeight="1">
      <c r="B16" s="98" t="s">
        <v>113</v>
      </c>
      <c r="C16" s="15">
        <v>0</v>
      </c>
      <c r="D16" s="122">
        <v>0</v>
      </c>
      <c r="E16" s="122">
        <v>0</v>
      </c>
    </row>
    <row r="17" spans="2:5" ht="18" customHeight="1">
      <c r="B17" s="106" t="s">
        <v>114</v>
      </c>
      <c r="C17" s="15"/>
      <c r="D17" s="122"/>
      <c r="E17" s="122"/>
    </row>
    <row r="18" spans="2:5" ht="18" customHeight="1">
      <c r="B18" s="106" t="s">
        <v>115</v>
      </c>
      <c r="C18" s="15"/>
      <c r="D18" s="122"/>
      <c r="E18" s="122"/>
    </row>
    <row r="19" spans="2:5" ht="18" customHeight="1">
      <c r="B19" s="98" t="s">
        <v>116</v>
      </c>
      <c r="C19" s="15"/>
      <c r="D19" s="122"/>
      <c r="E19" s="122"/>
    </row>
    <row r="20" spans="2:5" ht="18" customHeight="1">
      <c r="B20" s="104" t="s">
        <v>117</v>
      </c>
      <c r="C20" s="178">
        <f>SUM(C21:C26)</f>
        <v>0</v>
      </c>
      <c r="D20" s="122">
        <f>SUM(D21:D26)</f>
        <v>0</v>
      </c>
      <c r="E20" s="122">
        <f>SUM(E21:E26)</f>
        <v>0</v>
      </c>
    </row>
    <row r="21" spans="2:5" ht="18" customHeight="1">
      <c r="B21" s="98" t="s">
        <v>118</v>
      </c>
      <c r="C21" s="15">
        <v>0</v>
      </c>
      <c r="D21" s="122">
        <f>+'ANEXO 2 BIS'!H15</f>
        <v>0</v>
      </c>
      <c r="E21" s="122">
        <f>+C21+D21</f>
        <v>0</v>
      </c>
    </row>
    <row r="22" spans="2:5" ht="18" customHeight="1">
      <c r="B22" s="98" t="s">
        <v>119</v>
      </c>
      <c r="C22" s="15">
        <v>0</v>
      </c>
      <c r="D22" s="122">
        <v>0</v>
      </c>
      <c r="E22" s="122">
        <f>+C22+D22</f>
        <v>0</v>
      </c>
    </row>
    <row r="23" spans="2:5" ht="18" customHeight="1">
      <c r="B23" s="98" t="s">
        <v>120</v>
      </c>
      <c r="C23" s="15">
        <v>0</v>
      </c>
      <c r="D23" s="122">
        <v>0</v>
      </c>
      <c r="E23" s="122">
        <f aca="true" t="shared" si="0" ref="E23:E28">+C23+D23</f>
        <v>0</v>
      </c>
    </row>
    <row r="24" spans="2:5" ht="18" customHeight="1">
      <c r="B24" s="106" t="s">
        <v>127</v>
      </c>
      <c r="C24" s="15">
        <v>0</v>
      </c>
      <c r="D24" s="122">
        <v>0</v>
      </c>
      <c r="E24" s="122">
        <f t="shared" si="0"/>
        <v>0</v>
      </c>
    </row>
    <row r="25" spans="2:5" ht="18" customHeight="1">
      <c r="B25" s="106" t="s">
        <v>128</v>
      </c>
      <c r="C25" s="15">
        <v>0</v>
      </c>
      <c r="D25" s="122">
        <v>0</v>
      </c>
      <c r="E25" s="122">
        <f t="shared" si="0"/>
        <v>0</v>
      </c>
    </row>
    <row r="26" spans="2:5" ht="18" customHeight="1">
      <c r="B26" s="107" t="s">
        <v>121</v>
      </c>
      <c r="C26" s="15">
        <v>0</v>
      </c>
      <c r="D26" s="122">
        <v>0</v>
      </c>
      <c r="E26" s="122">
        <f t="shared" si="0"/>
        <v>0</v>
      </c>
    </row>
    <row r="27" spans="2:5" ht="18" customHeight="1">
      <c r="B27" s="104" t="s">
        <v>122</v>
      </c>
      <c r="C27" s="15">
        <v>0</v>
      </c>
      <c r="D27" s="122">
        <v>0</v>
      </c>
      <c r="E27" s="122">
        <f t="shared" si="0"/>
        <v>0</v>
      </c>
    </row>
    <row r="28" spans="2:5" ht="18" customHeight="1" thickBot="1">
      <c r="B28" s="104" t="s">
        <v>123</v>
      </c>
      <c r="C28" s="16">
        <v>0</v>
      </c>
      <c r="D28" s="123">
        <f>+'ANEXO 2 BIS'!H17</f>
        <v>0</v>
      </c>
      <c r="E28" s="123">
        <f t="shared" si="0"/>
        <v>0</v>
      </c>
    </row>
    <row r="29" spans="2:5" ht="18" customHeight="1" thickBot="1">
      <c r="B29" s="108" t="s">
        <v>87</v>
      </c>
      <c r="C29" s="109">
        <f>+C11+C20+C27+C28</f>
        <v>612333.01</v>
      </c>
      <c r="D29" s="109">
        <f>+D11+D20+D27+D28</f>
        <v>-584441.11</v>
      </c>
      <c r="E29" s="109">
        <f>+E11+E20+E27+E28</f>
        <v>27891.9</v>
      </c>
    </row>
    <row r="30" ht="14.25">
      <c r="F30" s="3"/>
    </row>
    <row r="31" ht="14.25">
      <c r="F31" s="5"/>
    </row>
  </sheetData>
  <sheetProtection/>
  <mergeCells count="2">
    <mergeCell ref="A1:F1"/>
    <mergeCell ref="B9:B10"/>
  </mergeCells>
  <printOptions horizontalCentered="1" verticalCentered="1"/>
  <pageMargins left="0.5905511811023623" right="0.7874015748031497" top="0.4724409448818898" bottom="0.64" header="0" footer="0"/>
  <pageSetup horizontalDpi="600" verticalDpi="600" orientation="landscape" paperSize="9" scale="80" r:id="rId2"/>
  <drawing r:id="rId1"/>
</worksheet>
</file>

<file path=xl/worksheets/sheet8.xml><?xml version="1.0" encoding="utf-8"?>
<worksheet xmlns="http://schemas.openxmlformats.org/spreadsheetml/2006/main" xmlns:r="http://schemas.openxmlformats.org/officeDocument/2006/relationships">
  <dimension ref="A2:N42"/>
  <sheetViews>
    <sheetView tabSelected="1" zoomScalePageLayoutView="0" workbookViewId="0" topLeftCell="A7">
      <selection activeCell="O35" sqref="O35"/>
    </sheetView>
  </sheetViews>
  <sheetFormatPr defaultColWidth="11.421875" defaultRowHeight="12.75"/>
  <cols>
    <col min="1" max="1" width="11.421875" style="41" customWidth="1"/>
    <col min="2" max="2" width="11.421875" style="133" customWidth="1"/>
    <col min="3" max="6" width="11.421875" style="41" customWidth="1"/>
    <col min="7" max="10" width="5.140625" style="41" customWidth="1"/>
    <col min="11" max="11" width="0.13671875" style="41" customWidth="1"/>
    <col min="12" max="12" width="3.57421875" style="41" customWidth="1"/>
    <col min="13" max="16384" width="11.421875" style="41" customWidth="1"/>
  </cols>
  <sheetData>
    <row r="1" ht="13.5" thickBot="1"/>
    <row r="2" spans="1:11" ht="15.75">
      <c r="A2" s="273" t="s">
        <v>137</v>
      </c>
      <c r="B2" s="274"/>
      <c r="C2" s="274"/>
      <c r="D2" s="274"/>
      <c r="E2" s="274"/>
      <c r="F2" s="274"/>
      <c r="G2" s="274"/>
      <c r="H2" s="274"/>
      <c r="I2" s="274"/>
      <c r="J2" s="274"/>
      <c r="K2" s="275"/>
    </row>
    <row r="3" spans="1:11" ht="15.75">
      <c r="A3" s="170"/>
      <c r="B3" s="152"/>
      <c r="C3" s="152"/>
      <c r="D3" s="152"/>
      <c r="E3" s="152"/>
      <c r="F3" s="152"/>
      <c r="G3" s="152"/>
      <c r="H3" s="152"/>
      <c r="I3" s="152"/>
      <c r="J3" s="152"/>
      <c r="K3" s="171"/>
    </row>
    <row r="4" spans="1:11" ht="12.75">
      <c r="A4" s="276" t="s">
        <v>138</v>
      </c>
      <c r="B4" s="277"/>
      <c r="C4" s="277"/>
      <c r="D4" s="277"/>
      <c r="E4" s="277"/>
      <c r="F4" s="277"/>
      <c r="G4" s="277"/>
      <c r="H4" s="277"/>
      <c r="I4" s="277"/>
      <c r="J4" s="277"/>
      <c r="K4" s="278"/>
    </row>
    <row r="5" spans="1:11" ht="12.75">
      <c r="A5" s="172"/>
      <c r="B5" s="152"/>
      <c r="C5" s="152"/>
      <c r="D5" s="152"/>
      <c r="E5" s="152"/>
      <c r="F5" s="152"/>
      <c r="G5" s="152"/>
      <c r="H5" s="152"/>
      <c r="I5" s="152"/>
      <c r="J5" s="152"/>
      <c r="K5" s="171"/>
    </row>
    <row r="6" spans="1:11" ht="12.75">
      <c r="A6" s="172" t="s">
        <v>163</v>
      </c>
      <c r="B6" s="152"/>
      <c r="C6" s="152"/>
      <c r="D6" s="152"/>
      <c r="E6" s="152"/>
      <c r="F6" s="152"/>
      <c r="G6" s="154">
        <v>1</v>
      </c>
      <c r="H6" s="154">
        <v>2</v>
      </c>
      <c r="I6" s="154">
        <v>3</v>
      </c>
      <c r="J6" s="169">
        <v>4</v>
      </c>
      <c r="K6" s="173"/>
    </row>
    <row r="7" spans="1:11" ht="14.25">
      <c r="A7" s="214" t="s">
        <v>184</v>
      </c>
      <c r="B7" s="153"/>
      <c r="C7" s="51"/>
      <c r="D7" s="152"/>
      <c r="E7" s="152"/>
      <c r="F7" s="152"/>
      <c r="G7" s="154"/>
      <c r="H7" s="168"/>
      <c r="I7" s="133"/>
      <c r="J7" s="133" t="s">
        <v>25</v>
      </c>
      <c r="K7" s="171"/>
    </row>
    <row r="8" spans="1:11" ht="16.5" thickBot="1">
      <c r="A8" s="174"/>
      <c r="B8" s="175"/>
      <c r="C8" s="175"/>
      <c r="D8" s="175"/>
      <c r="E8" s="175"/>
      <c r="F8" s="175"/>
      <c r="G8" s="175"/>
      <c r="H8" s="175"/>
      <c r="I8" s="175"/>
      <c r="J8" s="175"/>
      <c r="K8" s="176"/>
    </row>
    <row r="9" spans="1:11" ht="15.75">
      <c r="A9" s="155"/>
      <c r="B9" s="152"/>
      <c r="C9" s="152"/>
      <c r="D9" s="152"/>
      <c r="E9" s="152"/>
      <c r="F9" s="152"/>
      <c r="G9" s="152"/>
      <c r="H9" s="152"/>
      <c r="I9" s="152"/>
      <c r="J9" s="152"/>
      <c r="K9" s="152"/>
    </row>
    <row r="10" spans="1:11" ht="15.75">
      <c r="A10" s="149" t="s">
        <v>139</v>
      </c>
      <c r="B10"/>
      <c r="C10"/>
      <c r="D10"/>
      <c r="E10"/>
      <c r="F10"/>
      <c r="G10"/>
      <c r="H10"/>
      <c r="I10"/>
      <c r="J10"/>
      <c r="K10"/>
    </row>
    <row r="11" spans="1:11" ht="15.75">
      <c r="A11" s="150"/>
      <c r="B11" s="151"/>
      <c r="C11" s="151"/>
      <c r="D11" s="151"/>
      <c r="E11" s="151"/>
      <c r="F11" s="151"/>
      <c r="G11" s="151"/>
      <c r="H11" s="151"/>
      <c r="I11" s="151"/>
      <c r="J11" s="151"/>
      <c r="K11" s="151"/>
    </row>
    <row r="42" ht="12.75">
      <c r="N42" s="41" t="s">
        <v>164</v>
      </c>
    </row>
  </sheetData>
  <sheetProtection/>
  <mergeCells count="2">
    <mergeCell ref="A2:K2"/>
    <mergeCell ref="A4:K4"/>
  </mergeCells>
  <printOptions horizontalCentered="1" verticalCentered="1"/>
  <pageMargins left="0.5905511811023623" right="0.7874015748031497" top="0.4724409448818898" bottom="0.984251968503937" header="0" footer="0"/>
  <pageSetup horizontalDpi="600" verticalDpi="600" orientation="landscape" paperSize="5" scale="80" r:id="rId2"/>
  <drawing r:id="rId1"/>
</worksheet>
</file>

<file path=xl/worksheets/sheet9.xml><?xml version="1.0" encoding="utf-8"?>
<worksheet xmlns="http://schemas.openxmlformats.org/spreadsheetml/2006/main" xmlns:r="http://schemas.openxmlformats.org/officeDocument/2006/relationships">
  <dimension ref="A2:K11"/>
  <sheetViews>
    <sheetView zoomScalePageLayoutView="0" workbookViewId="0" topLeftCell="A1">
      <selection activeCell="J7" sqref="J7"/>
    </sheetView>
  </sheetViews>
  <sheetFormatPr defaultColWidth="11.421875" defaultRowHeight="12.75"/>
  <cols>
    <col min="1" max="1" width="11.421875" style="41" customWidth="1"/>
    <col min="2" max="2" width="11.421875" style="133" customWidth="1"/>
    <col min="3" max="6" width="11.421875" style="41" customWidth="1"/>
    <col min="7" max="10" width="5.140625" style="41" customWidth="1"/>
    <col min="11" max="11" width="0.13671875" style="41" customWidth="1"/>
    <col min="12" max="12" width="3.57421875" style="41" customWidth="1"/>
    <col min="13" max="16384" width="11.421875" style="41" customWidth="1"/>
  </cols>
  <sheetData>
    <row r="1" ht="13.5" thickBot="1"/>
    <row r="2" spans="1:11" ht="15.75">
      <c r="A2" s="273" t="s">
        <v>137</v>
      </c>
      <c r="B2" s="274"/>
      <c r="C2" s="274"/>
      <c r="D2" s="274"/>
      <c r="E2" s="274"/>
      <c r="F2" s="274"/>
      <c r="G2" s="274"/>
      <c r="H2" s="274"/>
      <c r="I2" s="274"/>
      <c r="J2" s="274"/>
      <c r="K2" s="275"/>
    </row>
    <row r="3" spans="1:11" ht="15.75">
      <c r="A3" s="170"/>
      <c r="B3" s="152"/>
      <c r="C3" s="152"/>
      <c r="D3" s="152"/>
      <c r="E3" s="152"/>
      <c r="F3" s="152"/>
      <c r="G3" s="152"/>
      <c r="H3" s="152"/>
      <c r="I3" s="152"/>
      <c r="J3" s="152"/>
      <c r="K3" s="171"/>
    </row>
    <row r="4" spans="1:11" ht="12.75">
      <c r="A4" s="276" t="s">
        <v>138</v>
      </c>
      <c r="B4" s="277"/>
      <c r="C4" s="277"/>
      <c r="D4" s="277"/>
      <c r="E4" s="277"/>
      <c r="F4" s="277"/>
      <c r="G4" s="277"/>
      <c r="H4" s="277"/>
      <c r="I4" s="277"/>
      <c r="J4" s="277"/>
      <c r="K4" s="278"/>
    </row>
    <row r="5" spans="1:11" ht="12.75">
      <c r="A5" s="172"/>
      <c r="B5" s="152"/>
      <c r="C5" s="152"/>
      <c r="D5" s="152"/>
      <c r="E5" s="152"/>
      <c r="F5" s="152"/>
      <c r="G5" s="152"/>
      <c r="H5" s="152"/>
      <c r="I5" s="152"/>
      <c r="J5" s="152"/>
      <c r="K5" s="171"/>
    </row>
    <row r="6" spans="1:11" ht="12.75">
      <c r="A6" s="172" t="s">
        <v>163</v>
      </c>
      <c r="B6" s="152"/>
      <c r="C6" s="152"/>
      <c r="D6" s="152"/>
      <c r="E6" s="152"/>
      <c r="F6" s="152"/>
      <c r="G6" s="154">
        <v>1</v>
      </c>
      <c r="H6" s="154">
        <v>2</v>
      </c>
      <c r="I6" s="154">
        <v>3</v>
      </c>
      <c r="J6" s="169">
        <v>4</v>
      </c>
      <c r="K6" s="173"/>
    </row>
    <row r="7" spans="1:11" ht="14.25">
      <c r="A7" s="214" t="s">
        <v>184</v>
      </c>
      <c r="B7" s="153"/>
      <c r="C7" s="51"/>
      <c r="D7" s="152"/>
      <c r="E7" s="152"/>
      <c r="F7" s="152"/>
      <c r="G7" s="154"/>
      <c r="H7" s="168"/>
      <c r="I7" s="168"/>
      <c r="J7" s="133" t="s">
        <v>25</v>
      </c>
      <c r="K7" s="171"/>
    </row>
    <row r="8" spans="1:11" ht="16.5" thickBot="1">
      <c r="A8" s="174"/>
      <c r="B8" s="175"/>
      <c r="C8" s="175"/>
      <c r="D8" s="175"/>
      <c r="E8" s="175"/>
      <c r="F8" s="175"/>
      <c r="G8" s="175"/>
      <c r="H8" s="175"/>
      <c r="I8" s="175"/>
      <c r="J8" s="175"/>
      <c r="K8" s="176"/>
    </row>
    <row r="9" spans="1:11" ht="15.75">
      <c r="A9" s="155"/>
      <c r="B9" s="152"/>
      <c r="C9" s="152"/>
      <c r="D9" s="152"/>
      <c r="E9" s="152"/>
      <c r="F9" s="152"/>
      <c r="G9" s="152"/>
      <c r="H9" s="152"/>
      <c r="I9" s="152"/>
      <c r="J9" s="152"/>
      <c r="K9" s="152"/>
    </row>
    <row r="10" spans="1:11" ht="15.75">
      <c r="A10" s="149" t="s">
        <v>140</v>
      </c>
      <c r="B10"/>
      <c r="C10"/>
      <c r="D10"/>
      <c r="E10"/>
      <c r="F10"/>
      <c r="G10"/>
      <c r="H10"/>
      <c r="I10"/>
      <c r="J10"/>
      <c r="K10"/>
    </row>
    <row r="11" spans="1:11" ht="15.75">
      <c r="A11" s="150"/>
      <c r="B11" s="151"/>
      <c r="C11" s="151"/>
      <c r="D11" s="151"/>
      <c r="E11" s="151"/>
      <c r="F11" s="151"/>
      <c r="G11" s="151"/>
      <c r="H11" s="151"/>
      <c r="I11" s="151"/>
      <c r="J11" s="151"/>
      <c r="K11" s="151"/>
    </row>
  </sheetData>
  <sheetProtection/>
  <mergeCells count="2">
    <mergeCell ref="A2:K2"/>
    <mergeCell ref="A4:K4"/>
  </mergeCells>
  <printOptions horizontalCentered="1" verticalCentered="1"/>
  <pageMargins left="0.5905511811023623" right="0.7874015748031497" top="0.4724409448818898" bottom="0.984251968503937" header="0" footer="0"/>
  <pageSetup horizontalDpi="600" verticalDpi="600" orientation="landscape" paperSize="5"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GUSTAVO</cp:lastModifiedBy>
  <cp:lastPrinted>2017-11-28T16:26:16Z</cp:lastPrinted>
  <dcterms:created xsi:type="dcterms:W3CDTF">2005-11-17T14:33:07Z</dcterms:created>
  <dcterms:modified xsi:type="dcterms:W3CDTF">2018-02-27T16:09:11Z</dcterms:modified>
  <cp:category/>
  <cp:version/>
  <cp:contentType/>
  <cp:contentStatus/>
</cp:coreProperties>
</file>