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H28" i="1"/>
  <c r="H27"/>
  <c r="H41"/>
  <c r="H40"/>
  <c r="H39"/>
  <c r="G36" i="4"/>
  <c r="G35"/>
  <c r="F35"/>
  <c r="G38"/>
  <c r="K38"/>
  <c r="K33" l="1"/>
  <c r="G24" i="5"/>
  <c r="G25"/>
  <c r="F33" i="4"/>
  <c r="E33"/>
  <c r="D33"/>
  <c r="F38" l="1"/>
  <c r="F36"/>
  <c r="J38"/>
  <c r="J33"/>
  <c r="F24" i="5"/>
  <c r="G42" i="1"/>
  <c r="G41"/>
  <c r="G40"/>
  <c r="G39"/>
  <c r="E36" i="4"/>
  <c r="E35"/>
  <c r="E38"/>
  <c r="I38"/>
  <c r="F41" i="1"/>
  <c r="F40"/>
  <c r="F39"/>
  <c r="F28"/>
  <c r="E24" i="5"/>
  <c r="I33" i="4"/>
  <c r="D42"/>
  <c r="D38"/>
  <c r="D36"/>
  <c r="D35"/>
  <c r="H38"/>
  <c r="E28" i="1"/>
  <c r="E27"/>
  <c r="D24" i="5"/>
  <c r="H33" i="4"/>
  <c r="M43"/>
  <c r="M42"/>
  <c r="E41" i="1"/>
  <c r="E40"/>
  <c r="E39"/>
  <c r="M41" i="4"/>
  <c r="M40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<sst xmlns="http://schemas.openxmlformats.org/spreadsheetml/2006/main" count="460" uniqueCount="195">
  <si>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</si>
  <si>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</si>
  <si>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</si>
  <si>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</si>
  <si>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</si>
  <si>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</si>
  <si>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</si>
  <si>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</si>
  <si>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</si>
  <si>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</si>
  <si>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</si>
  <si>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</si>
  <si>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</si>
  <si>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</si>
  <si>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</si>
  <si>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</si>
  <si>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</si>
  <si>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</si>
  <si>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</si>
  <si>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</si>
  <si>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</si>
  <si>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</si>
  <si>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</si>
  <si>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</si>
  <si>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</si>
  <si>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</si>
  <si>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</si>
  <si>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</si>
  <si>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</si>
  <si>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</si>
  <si>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</si>
  <si>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</si>
  <si>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</si>
  <si>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</si>
  <si>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</si>
  <si>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</si>
  <si>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</si>
  <si>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</si>
  <si>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</si>
  <si>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</si>
  <si>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</si>
  <si>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</si>
  <si>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</si>
  <si>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</si>
  <si>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</si>
  <si>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</si>
  <si>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</si>
  <si>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</si>
  <si>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</si>
  <si>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</si>
  <si>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</si>
  <si>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</si>
  <si>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</si>
  <si>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</si>
  <si>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</si>
  <si>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</si>
  <si>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</si>
  <si>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</si>
  <si>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</si>
  <si>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</si>
  <si>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</si>
  <si>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</si>
  <si>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</si>
  <si>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</si>
  <si>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</si>
  <si>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</si>
  <si>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</si>
  <si>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</si>
  <si>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</si>
  <si>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</si>
  <si>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</si>
  <si>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</si>
  <si>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</si>
  <si>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</si>
  <si>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</si>
  <si>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</si>
  <si>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</si>
  <si>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</si>
  <si>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</si>
  <si>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</si>
  <si>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</si>
  <si>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</si>
  <si>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</si>
  <si>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</si>
  <si>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</si>
  <si>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</si>
  <si>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</si>
  <si>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</si>
  <si>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</si>
  <si>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</si>
  <si>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</si>
  <si>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</si>
  <si>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</si>
  <si>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</si>
  <si>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</si>
  <si>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</si>
  <si>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</si>
  <si>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</si>
  <si>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</si>
  <si>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</si>
  <si>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</si>
  <si>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</si>
  <si>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</si>
  <si>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</si>
  <si>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</si>
  <si>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</si>
  <si>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</si>
  <si>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</si>
  <si>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</si>
  <si>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</si>
  <si>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</si>
  <si>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</si>
  <si>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</si>
  <si>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</si>
  <si>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</si>
  <si>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</si>
  <si>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</si>
  <si>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</si>
  <si>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</si>
  <si>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</si>
  <si>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</si>
  <si>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</si>
  <si>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</si>
  <si>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</si>
  <si>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</si>
  <si>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</si>
  <si>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</si>
  <si>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</si>
  <si>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</si>
  <si>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</si>
  <si>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</si>
  <si>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</si>
  <si>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</si>
  <si>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</si>
  <si>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</si>
  <si>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</si>
  <si>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</si>
  <si>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</si>
  <si>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</si>
  <si>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</si>
  <si>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</si>
  <si>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</si>
  <si>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</si>
  <si>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</si>
  <si>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</si>
  <si>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</si>
  <si>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</si>
  <si>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</si>
  <si>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</si>
  <si>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</si>
  <si>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</si>
  <si>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</si>
  <si>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</si>
  <si>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</si>
  <si>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</si>
  <si>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</si>
  <si>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</si>
  <si>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</si>
  <si>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</si>
  <si>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</si>
  <si>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</si>
  <si>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</si>
  <si>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</si>
  <si>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</si>
  <si>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</si>
  <si>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</si>
  <si>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</si>
  <si>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</si>
  <si>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</si>
  <si>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</si>
  <si>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</si>
  <si>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</si>
  <si>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</si>
  <si>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</si>
  <si>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</si>
  <si>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</si>
  <si>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</si>
  <si>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</si>
  <si>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</si>
  <si>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</si>
  <si>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</si>
  <si>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</si>
  <si>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</si>
  <si>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año 2015</t>
  </si>
  <si>
    <t>año 2016</t>
  </si>
  <si>
    <t>PRESUPUESTO 2017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</si>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</sst>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 applyProtection="1"/>
    <xf numFmtId="3" fontId="4" fillId="0" borderId="20" xfId="0" applyNumberFormat="1" applyFont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2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1" fillId="6" borderId="16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1" fillId="4" borderId="2" xfId="0" applyNumberFormat="1" applyFont="1" applyFill="1" applyBorder="1"/>
    <xf numFmtId="3" fontId="1" fillId="3" borderId="2" xfId="0" applyNumberFormat="1" applyFont="1" applyFill="1" applyBorder="1"/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3"/>
  <sheetViews>
    <sheetView tabSelected="1" topLeftCell="A25" zoomScale="90" zoomScaleNormal="90" workbookViewId="0">
      <selection activeCell="H51" sqref="H51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185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28" t="s">
        <v>2</v>
      </c>
      <c r="C7" s="330" t="s">
        <v>3</v>
      </c>
      <c r="D7" s="330" t="s">
        <v>100</v>
      </c>
      <c r="E7" s="336" t="s">
        <v>161</v>
      </c>
      <c r="F7" s="337"/>
      <c r="G7" s="337"/>
      <c r="H7" s="338"/>
    </row>
    <row r="8" spans="1:23" ht="12.75" customHeight="1">
      <c r="B8" s="329"/>
      <c r="C8" s="331"/>
      <c r="D8" s="331"/>
      <c r="E8" s="333">
        <v>2017</v>
      </c>
      <c r="F8" s="334"/>
      <c r="G8" s="334"/>
      <c r="H8" s="335"/>
    </row>
    <row r="9" spans="1:23" ht="13.9" customHeight="1">
      <c r="B9" s="329"/>
      <c r="C9" s="331"/>
      <c r="D9" s="331"/>
      <c r="E9" s="339" t="s">
        <v>140</v>
      </c>
      <c r="F9" s="339" t="s">
        <v>153</v>
      </c>
      <c r="G9" s="339" t="s">
        <v>155</v>
      </c>
      <c r="H9" s="332" t="s">
        <v>160</v>
      </c>
    </row>
    <row r="10" spans="1:23" ht="12.75" customHeight="1">
      <c r="B10" s="329"/>
      <c r="C10" s="331"/>
      <c r="D10" s="331"/>
      <c r="E10" s="339"/>
      <c r="F10" s="339"/>
      <c r="G10" s="339"/>
      <c r="H10" s="332"/>
    </row>
    <row r="11" spans="1:23" ht="13.5" customHeight="1">
      <c r="B11" s="329"/>
      <c r="C11" s="331"/>
      <c r="D11" s="331"/>
      <c r="E11" s="339"/>
      <c r="F11" s="339"/>
      <c r="G11" s="339"/>
      <c r="H11" s="332"/>
    </row>
    <row r="12" spans="1:23" ht="20.25" customHeight="1">
      <c r="B12" s="325" t="s">
        <v>5</v>
      </c>
      <c r="C12" s="326"/>
      <c r="D12" s="326"/>
      <c r="E12" s="326"/>
      <c r="F12" s="326"/>
      <c r="G12" s="326"/>
      <c r="H12" s="327"/>
    </row>
    <row r="13" spans="1:23" ht="13.5" thickBot="1">
      <c r="B13" s="322" t="s">
        <v>6</v>
      </c>
      <c r="C13" s="323"/>
      <c r="D13" s="323"/>
      <c r="E13" s="323"/>
      <c r="F13" s="323"/>
      <c r="G13" s="323"/>
      <c r="H13" s="324"/>
    </row>
    <row r="14" spans="1:23">
      <c r="B14" s="160" t="s">
        <v>126</v>
      </c>
      <c r="C14" s="161"/>
      <c r="D14" s="161"/>
      <c r="E14" s="161"/>
      <c r="F14" s="161"/>
      <c r="G14" s="161"/>
      <c r="H14" s="162"/>
    </row>
    <row r="15" spans="1:23">
      <c r="A15">
        <v>1</v>
      </c>
      <c r="B15" s="17" t="s">
        <v>7</v>
      </c>
      <c r="C15" s="18" t="s">
        <v>8</v>
      </c>
      <c r="D15" s="39" t="s">
        <v>9</v>
      </c>
      <c r="E15" s="254">
        <v>1</v>
      </c>
      <c r="F15" s="254">
        <v>18</v>
      </c>
      <c r="G15" s="254">
        <v>18</v>
      </c>
      <c r="H15" s="126">
        <v>19</v>
      </c>
    </row>
    <row r="16" spans="1:23">
      <c r="A16">
        <v>2</v>
      </c>
      <c r="B16" s="17" t="s">
        <v>10</v>
      </c>
      <c r="C16" s="18" t="s">
        <v>8</v>
      </c>
      <c r="D16" s="39" t="s">
        <v>9</v>
      </c>
      <c r="E16" s="254">
        <v>0</v>
      </c>
      <c r="F16" s="254">
        <v>1</v>
      </c>
      <c r="G16" s="254">
        <v>0</v>
      </c>
      <c r="H16" s="126">
        <v>0</v>
      </c>
    </row>
    <row r="17" spans="1:9">
      <c r="A17">
        <v>3</v>
      </c>
      <c r="B17" s="17" t="s">
        <v>11</v>
      </c>
      <c r="C17" s="18" t="s">
        <v>8</v>
      </c>
      <c r="D17" s="39" t="s">
        <v>9</v>
      </c>
      <c r="E17" s="254">
        <v>2</v>
      </c>
      <c r="F17" s="254">
        <v>14</v>
      </c>
      <c r="G17" s="254">
        <v>9</v>
      </c>
      <c r="H17" s="126">
        <v>10</v>
      </c>
    </row>
    <row r="18" spans="1:9">
      <c r="A18">
        <v>4</v>
      </c>
      <c r="B18" s="100" t="s">
        <v>12</v>
      </c>
      <c r="C18" s="101" t="s">
        <v>8</v>
      </c>
      <c r="D18" s="102" t="s">
        <v>9</v>
      </c>
      <c r="E18" s="255">
        <v>2</v>
      </c>
      <c r="F18" s="255">
        <v>19</v>
      </c>
      <c r="G18" s="255">
        <v>28</v>
      </c>
      <c r="H18" s="127">
        <v>15</v>
      </c>
    </row>
    <row r="19" spans="1:9">
      <c r="A19">
        <v>5</v>
      </c>
      <c r="B19" s="17" t="s">
        <v>136</v>
      </c>
      <c r="C19" s="18" t="s">
        <v>8</v>
      </c>
      <c r="D19" s="39" t="s">
        <v>9</v>
      </c>
      <c r="E19" s="254">
        <v>0</v>
      </c>
      <c r="F19" s="254">
        <v>0</v>
      </c>
      <c r="G19" s="254">
        <v>0</v>
      </c>
      <c r="H19" s="126">
        <v>117</v>
      </c>
    </row>
    <row r="20" spans="1:9">
      <c r="A20">
        <v>6</v>
      </c>
      <c r="B20" s="17" t="s">
        <v>137</v>
      </c>
      <c r="C20" s="18" t="s">
        <v>8</v>
      </c>
      <c r="D20" s="39" t="s">
        <v>9</v>
      </c>
      <c r="E20" s="254">
        <v>0</v>
      </c>
      <c r="F20" s="254">
        <v>0</v>
      </c>
      <c r="G20" s="254">
        <v>0</v>
      </c>
      <c r="H20" s="126">
        <v>0</v>
      </c>
    </row>
    <row r="21" spans="1:9">
      <c r="A21">
        <v>7</v>
      </c>
      <c r="B21" s="17" t="s">
        <v>138</v>
      </c>
      <c r="C21" s="18" t="s">
        <v>8</v>
      </c>
      <c r="D21" s="39" t="s">
        <v>9</v>
      </c>
      <c r="E21" s="254">
        <v>0</v>
      </c>
      <c r="F21" s="254">
        <v>0</v>
      </c>
      <c r="G21" s="254">
        <v>0</v>
      </c>
      <c r="H21" s="126">
        <v>0</v>
      </c>
    </row>
    <row r="22" spans="1:9" ht="13.5" thickBot="1">
      <c r="A22">
        <v>8</v>
      </c>
      <c r="B22" s="285" t="s">
        <v>192</v>
      </c>
      <c r="C22" s="18" t="s">
        <v>8</v>
      </c>
      <c r="D22" s="39" t="s">
        <v>9</v>
      </c>
      <c r="E22" s="287">
        <v>625</v>
      </c>
      <c r="F22" s="287">
        <v>625</v>
      </c>
      <c r="G22" s="299">
        <v>625</v>
      </c>
      <c r="H22" s="315">
        <v>625</v>
      </c>
    </row>
    <row r="23" spans="1:9">
      <c r="B23" s="160" t="s">
        <v>135</v>
      </c>
      <c r="C23" s="161"/>
      <c r="D23" s="161"/>
      <c r="E23" s="257"/>
      <c r="F23" s="257"/>
      <c r="G23" s="257"/>
      <c r="H23" s="162"/>
    </row>
    <row r="24" spans="1:9">
      <c r="A24">
        <v>1</v>
      </c>
      <c r="B24" s="17" t="s">
        <v>127</v>
      </c>
      <c r="C24" s="18" t="s">
        <v>8</v>
      </c>
      <c r="D24" s="39" t="s">
        <v>9</v>
      </c>
      <c r="E24" s="254">
        <v>1</v>
      </c>
      <c r="F24" s="254">
        <v>2</v>
      </c>
      <c r="G24" s="254">
        <v>2</v>
      </c>
      <c r="H24" s="126">
        <v>0</v>
      </c>
    </row>
    <row r="25" spans="1:9">
      <c r="A25">
        <v>2</v>
      </c>
      <c r="B25" s="17" t="s">
        <v>128</v>
      </c>
      <c r="C25" s="18" t="s">
        <v>8</v>
      </c>
      <c r="D25" s="39" t="s">
        <v>9</v>
      </c>
      <c r="E25" s="254">
        <v>0</v>
      </c>
      <c r="F25" s="254">
        <v>2</v>
      </c>
      <c r="G25" s="254">
        <v>3</v>
      </c>
      <c r="H25" s="126">
        <v>0</v>
      </c>
    </row>
    <row r="26" spans="1:9">
      <c r="A26">
        <v>3</v>
      </c>
      <c r="B26" s="17" t="s">
        <v>129</v>
      </c>
      <c r="C26" s="18" t="s">
        <v>8</v>
      </c>
      <c r="D26" s="39" t="s">
        <v>9</v>
      </c>
      <c r="E26" s="289">
        <v>16</v>
      </c>
      <c r="F26" s="296">
        <v>13</v>
      </c>
      <c r="G26" s="254">
        <v>0</v>
      </c>
      <c r="H26" s="126">
        <v>0</v>
      </c>
    </row>
    <row r="27" spans="1:9">
      <c r="A27">
        <v>4</v>
      </c>
      <c r="B27" s="100" t="s">
        <v>131</v>
      </c>
      <c r="C27" s="101" t="s">
        <v>8</v>
      </c>
      <c r="D27" s="102" t="s">
        <v>9</v>
      </c>
      <c r="E27" s="255">
        <f>14+11</f>
        <v>25</v>
      </c>
      <c r="F27" s="255">
        <v>12</v>
      </c>
      <c r="G27" s="255">
        <v>0</v>
      </c>
      <c r="H27" s="127">
        <f>5+2</f>
        <v>7</v>
      </c>
    </row>
    <row r="28" spans="1:9">
      <c r="A28">
        <v>5</v>
      </c>
      <c r="B28" s="17" t="s">
        <v>130</v>
      </c>
      <c r="C28" s="18" t="s">
        <v>8</v>
      </c>
      <c r="D28" s="39" t="s">
        <v>9</v>
      </c>
      <c r="E28" s="254">
        <f>324+13</f>
        <v>337</v>
      </c>
      <c r="F28" s="254">
        <f>306+12</f>
        <v>318</v>
      </c>
      <c r="G28" s="254">
        <v>0</v>
      </c>
      <c r="H28" s="126">
        <f>505+13</f>
        <v>518</v>
      </c>
    </row>
    <row r="29" spans="1:9">
      <c r="A29">
        <v>6</v>
      </c>
      <c r="B29" s="17" t="s">
        <v>132</v>
      </c>
      <c r="C29" s="18" t="s">
        <v>8</v>
      </c>
      <c r="D29" s="39" t="s">
        <v>9</v>
      </c>
      <c r="E29" s="254">
        <v>189</v>
      </c>
      <c r="F29" s="254">
        <v>168</v>
      </c>
      <c r="G29" s="254">
        <v>0</v>
      </c>
      <c r="H29" s="126">
        <v>202</v>
      </c>
    </row>
    <row r="30" spans="1:9">
      <c r="A30">
        <v>7</v>
      </c>
      <c r="B30" s="17" t="s">
        <v>133</v>
      </c>
      <c r="C30" s="18" t="s">
        <v>8</v>
      </c>
      <c r="D30" s="39" t="s">
        <v>9</v>
      </c>
      <c r="E30" s="254">
        <v>0</v>
      </c>
      <c r="F30" s="254">
        <v>4</v>
      </c>
      <c r="G30" s="254">
        <v>0</v>
      </c>
      <c r="H30" s="126">
        <v>3</v>
      </c>
    </row>
    <row r="31" spans="1:9" ht="13.5" thickBot="1">
      <c r="A31">
        <v>8</v>
      </c>
      <c r="B31" s="20" t="s">
        <v>134</v>
      </c>
      <c r="C31" s="21" t="s">
        <v>8</v>
      </c>
      <c r="D31" s="42" t="s">
        <v>9</v>
      </c>
      <c r="E31" s="256">
        <v>55</v>
      </c>
      <c r="F31" s="256">
        <v>13</v>
      </c>
      <c r="G31" s="256">
        <v>7</v>
      </c>
      <c r="H31" s="128">
        <v>8</v>
      </c>
    </row>
    <row r="32" spans="1:9">
      <c r="B32" s="22"/>
      <c r="C32" s="22"/>
      <c r="D32" s="46"/>
      <c r="E32" s="99"/>
      <c r="F32" s="99"/>
      <c r="G32" s="24" t="s">
        <v>179</v>
      </c>
      <c r="H32" s="61"/>
      <c r="I32" s="19"/>
    </row>
    <row r="33" spans="2:9" s="16" customFormat="1">
      <c r="B33" s="103" t="s">
        <v>139</v>
      </c>
      <c r="C33" s="103"/>
      <c r="D33" s="104"/>
      <c r="E33" s="105"/>
      <c r="F33" s="105"/>
      <c r="G33" s="106"/>
      <c r="I33" s="19"/>
    </row>
    <row r="34" spans="2:9" s="16" customFormat="1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>
      <c r="B35" s="22"/>
      <c r="C35" s="22"/>
      <c r="D35" s="46"/>
      <c r="E35" s="23"/>
      <c r="F35" s="24"/>
      <c r="G35" s="16"/>
      <c r="H35" s="16"/>
    </row>
    <row r="36" spans="2:9" ht="20.25" customHeight="1">
      <c r="B36" s="319" t="s">
        <v>156</v>
      </c>
      <c r="C36" s="320"/>
      <c r="D36" s="320"/>
      <c r="E36" s="320"/>
      <c r="F36" s="320"/>
      <c r="G36" s="320"/>
      <c r="H36" s="321"/>
    </row>
    <row r="37" spans="2:9">
      <c r="B37" s="316" t="s">
        <v>6</v>
      </c>
      <c r="C37" s="317"/>
      <c r="D37" s="317"/>
      <c r="E37" s="317"/>
      <c r="F37" s="317"/>
      <c r="G37" s="317"/>
      <c r="H37" s="318"/>
    </row>
    <row r="38" spans="2:9">
      <c r="B38" s="25" t="s">
        <v>16</v>
      </c>
      <c r="C38" s="26" t="s">
        <v>8</v>
      </c>
      <c r="D38" s="39" t="s">
        <v>9</v>
      </c>
      <c r="E38" s="258">
        <v>711</v>
      </c>
      <c r="F38" s="258">
        <v>588</v>
      </c>
      <c r="G38" s="258">
        <v>570</v>
      </c>
      <c r="H38" s="27">
        <v>754</v>
      </c>
    </row>
    <row r="39" spans="2:9">
      <c r="B39" s="28" t="s">
        <v>17</v>
      </c>
      <c r="C39" s="29" t="s">
        <v>8</v>
      </c>
      <c r="D39" s="39" t="s">
        <v>9</v>
      </c>
      <c r="E39" s="258">
        <f>340+25</f>
        <v>365</v>
      </c>
      <c r="F39" s="258">
        <f>408+35</f>
        <v>443</v>
      </c>
      <c r="G39" s="258">
        <f>470+54</f>
        <v>524</v>
      </c>
      <c r="H39" s="27">
        <f>571+100</f>
        <v>671</v>
      </c>
    </row>
    <row r="40" spans="2:9">
      <c r="B40" s="28" t="s">
        <v>18</v>
      </c>
      <c r="C40" s="29" t="s">
        <v>8</v>
      </c>
      <c r="D40" s="39" t="s">
        <v>9</v>
      </c>
      <c r="E40" s="258">
        <f>371+34</f>
        <v>405</v>
      </c>
      <c r="F40" s="258">
        <f>135+10</f>
        <v>145</v>
      </c>
      <c r="G40" s="258">
        <f>94+8</f>
        <v>102</v>
      </c>
      <c r="H40" s="27">
        <f>65+13</f>
        <v>78</v>
      </c>
    </row>
    <row r="41" spans="2:9">
      <c r="B41" s="28" t="s">
        <v>147</v>
      </c>
      <c r="C41" s="29" t="s">
        <v>8</v>
      </c>
      <c r="D41" s="39" t="s">
        <v>9</v>
      </c>
      <c r="E41" s="258">
        <f>45+7</f>
        <v>52</v>
      </c>
      <c r="F41" s="258">
        <f>109+33</f>
        <v>142</v>
      </c>
      <c r="G41" s="258">
        <f>120+6</f>
        <v>126</v>
      </c>
      <c r="H41" s="27">
        <f>28+8</f>
        <v>36</v>
      </c>
    </row>
    <row r="42" spans="2:9">
      <c r="B42" s="28" t="s">
        <v>19</v>
      </c>
      <c r="C42" s="29" t="s">
        <v>8</v>
      </c>
      <c r="D42" s="39" t="s">
        <v>9</v>
      </c>
      <c r="E42" s="258">
        <v>2</v>
      </c>
      <c r="F42" s="258">
        <v>8</v>
      </c>
      <c r="G42" s="258">
        <f>6+0</f>
        <v>6</v>
      </c>
      <c r="H42" s="27">
        <v>5</v>
      </c>
    </row>
    <row r="43" spans="2:9" ht="13.5" thickBot="1">
      <c r="B43" s="30" t="s">
        <v>20</v>
      </c>
      <c r="C43" s="31" t="s">
        <v>8</v>
      </c>
      <c r="D43" s="42" t="s">
        <v>9</v>
      </c>
      <c r="E43" s="259">
        <v>379</v>
      </c>
      <c r="F43" s="259">
        <v>353</v>
      </c>
      <c r="G43" s="259">
        <v>352</v>
      </c>
      <c r="H43" s="121">
        <v>382</v>
      </c>
    </row>
    <row r="44" spans="2:9">
      <c r="B44" s="32"/>
      <c r="C44" s="32"/>
      <c r="D44" s="95"/>
      <c r="E44" s="33"/>
      <c r="F44" s="24"/>
      <c r="G44" s="16"/>
      <c r="H44" s="314"/>
    </row>
    <row r="45" spans="2:9">
      <c r="B45" s="22" t="s">
        <v>141</v>
      </c>
      <c r="C45" s="34"/>
      <c r="D45" s="96"/>
      <c r="E45" s="34"/>
      <c r="F45" s="34"/>
      <c r="G45" s="16"/>
      <c r="H45" s="16"/>
    </row>
    <row r="46" spans="2:9">
      <c r="B46" s="22"/>
      <c r="C46" s="34"/>
      <c r="D46" s="96"/>
      <c r="E46" s="34"/>
      <c r="F46" s="34"/>
      <c r="G46" s="16"/>
      <c r="H46" s="16"/>
    </row>
    <row r="47" spans="2:9" ht="13.5" thickBot="1">
      <c r="B47" s="16"/>
      <c r="C47" s="16"/>
      <c r="D47" s="2"/>
      <c r="E47" s="16"/>
      <c r="F47" s="34"/>
      <c r="G47" s="16"/>
      <c r="H47" s="16"/>
    </row>
    <row r="48" spans="2:9" ht="20.25" customHeight="1">
      <c r="B48" s="319" t="s">
        <v>21</v>
      </c>
      <c r="C48" s="320"/>
      <c r="D48" s="320"/>
      <c r="E48" s="320"/>
      <c r="F48" s="320"/>
      <c r="G48" s="320"/>
      <c r="H48" s="321"/>
    </row>
    <row r="49" spans="2:9">
      <c r="B49" s="316" t="s">
        <v>6</v>
      </c>
      <c r="C49" s="317"/>
      <c r="D49" s="317"/>
      <c r="E49" s="317"/>
      <c r="F49" s="317"/>
      <c r="G49" s="317"/>
      <c r="H49" s="318"/>
    </row>
    <row r="50" spans="2:9">
      <c r="B50" s="28" t="s">
        <v>189</v>
      </c>
      <c r="C50" s="29" t="s">
        <v>8</v>
      </c>
      <c r="D50" s="39" t="s">
        <v>9</v>
      </c>
      <c r="E50" s="254">
        <v>13634</v>
      </c>
      <c r="F50" s="254">
        <v>4538</v>
      </c>
      <c r="G50" s="130">
        <v>117</v>
      </c>
      <c r="H50" s="126">
        <v>0</v>
      </c>
    </row>
    <row r="51" spans="2:9" ht="13.5" thickBot="1">
      <c r="B51" s="30" t="s">
        <v>190</v>
      </c>
      <c r="C51" s="31" t="s">
        <v>8</v>
      </c>
      <c r="D51" s="42" t="s">
        <v>9</v>
      </c>
      <c r="E51" s="260">
        <v>258</v>
      </c>
      <c r="F51" s="260">
        <v>0</v>
      </c>
      <c r="G51" s="281">
        <v>0</v>
      </c>
      <c r="H51" s="208">
        <v>0</v>
      </c>
    </row>
    <row r="52" spans="2:9">
      <c r="B52" s="107"/>
      <c r="C52" s="107"/>
      <c r="D52" s="46"/>
      <c r="E52" s="290"/>
      <c r="F52" s="99"/>
      <c r="G52" s="24"/>
      <c r="H52" s="34"/>
      <c r="I52" s="16"/>
    </row>
    <row r="53" spans="2:9">
      <c r="B53" s="107" t="s">
        <v>191</v>
      </c>
      <c r="C53" s="107"/>
      <c r="D53" s="46"/>
      <c r="E53" s="98"/>
      <c r="F53" s="99"/>
      <c r="G53" s="24"/>
      <c r="H53" s="34"/>
      <c r="I53" s="16"/>
    </row>
    <row r="54" spans="2:9">
      <c r="B54" s="22" t="s">
        <v>144</v>
      </c>
      <c r="C54" s="22"/>
      <c r="D54" s="46"/>
      <c r="E54" s="23"/>
      <c r="F54" s="24"/>
      <c r="G54" s="16"/>
      <c r="H54" s="16"/>
    </row>
    <row r="55" spans="2:9">
      <c r="B55" t="s">
        <v>145</v>
      </c>
      <c r="C55" s="34"/>
      <c r="D55" s="96"/>
      <c r="E55" s="34"/>
      <c r="F55" s="16"/>
      <c r="G55" s="16"/>
      <c r="H55" s="16"/>
    </row>
    <row r="56" spans="2:9">
      <c r="B56" s="22"/>
      <c r="C56" s="22"/>
      <c r="D56" s="46"/>
      <c r="E56" s="23"/>
      <c r="F56" s="24"/>
      <c r="G56" s="16"/>
      <c r="H56" s="16"/>
    </row>
    <row r="57" spans="2:9">
      <c r="B57" s="35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  <row r="132" spans="2:8">
      <c r="B132" s="16"/>
      <c r="C132" s="16"/>
      <c r="D132" s="2"/>
      <c r="E132" s="16"/>
      <c r="F132" s="16"/>
      <c r="G132" s="16"/>
      <c r="H132" s="16"/>
    </row>
    <row r="133" spans="2:8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2"/>
  <sheetViews>
    <sheetView topLeftCell="A10" zoomScale="90" zoomScaleNormal="90" workbookViewId="0">
      <selection activeCell="G27" sqref="G27"/>
    </sheetView>
  </sheetViews>
  <sheetFormatPr baseColWidth="10" defaultRowHeight="12.75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185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28" t="s">
        <v>2</v>
      </c>
      <c r="B8" s="330" t="s">
        <v>3</v>
      </c>
      <c r="C8" s="353" t="s">
        <v>4</v>
      </c>
      <c r="D8" s="344" t="s">
        <v>161</v>
      </c>
      <c r="E8" s="345"/>
      <c r="F8" s="345"/>
      <c r="G8" s="346"/>
    </row>
    <row r="9" spans="1:16" ht="12.75" customHeight="1">
      <c r="A9" s="329"/>
      <c r="B9" s="331"/>
      <c r="C9" s="354"/>
      <c r="D9" s="341">
        <v>2017</v>
      </c>
      <c r="E9" s="342"/>
      <c r="F9" s="342"/>
      <c r="G9" s="343"/>
    </row>
    <row r="10" spans="1:16" ht="13.9" customHeight="1">
      <c r="A10" s="329"/>
      <c r="B10" s="331"/>
      <c r="C10" s="354"/>
      <c r="D10" s="339" t="s">
        <v>140</v>
      </c>
      <c r="E10" s="339" t="s">
        <v>153</v>
      </c>
      <c r="F10" s="339" t="s">
        <v>155</v>
      </c>
      <c r="G10" s="332" t="s">
        <v>160</v>
      </c>
    </row>
    <row r="11" spans="1:16" ht="12.75" customHeight="1">
      <c r="A11" s="329"/>
      <c r="B11" s="331"/>
      <c r="C11" s="354"/>
      <c r="D11" s="339"/>
      <c r="E11" s="339"/>
      <c r="F11" s="339"/>
      <c r="G11" s="332"/>
    </row>
    <row r="12" spans="1:16" ht="13.5" customHeight="1" thickBot="1">
      <c r="A12" s="351"/>
      <c r="B12" s="352"/>
      <c r="C12" s="354"/>
      <c r="D12" s="350"/>
      <c r="E12" s="350"/>
      <c r="F12" s="350"/>
      <c r="G12" s="340"/>
    </row>
    <row r="13" spans="1:16">
      <c r="A13" s="347" t="s">
        <v>23</v>
      </c>
      <c r="B13" s="348"/>
      <c r="C13" s="348"/>
      <c r="D13" s="348"/>
      <c r="E13" s="348"/>
      <c r="F13" s="348"/>
      <c r="G13" s="349"/>
    </row>
    <row r="14" spans="1:16">
      <c r="A14" s="17" t="s">
        <v>24</v>
      </c>
      <c r="B14" s="39" t="s">
        <v>8</v>
      </c>
      <c r="C14" s="39" t="s">
        <v>25</v>
      </c>
      <c r="D14" s="254">
        <v>1581</v>
      </c>
      <c r="E14" s="254">
        <v>1800</v>
      </c>
      <c r="F14" s="254">
        <v>1560</v>
      </c>
      <c r="G14" s="126">
        <v>1399</v>
      </c>
    </row>
    <row r="15" spans="1:16">
      <c r="A15" s="17" t="s">
        <v>188</v>
      </c>
      <c r="B15" s="39" t="s">
        <v>8</v>
      </c>
      <c r="C15" s="39" t="s">
        <v>9</v>
      </c>
      <c r="D15" s="254">
        <v>4</v>
      </c>
      <c r="E15" s="254">
        <v>0</v>
      </c>
      <c r="F15" s="254">
        <v>0</v>
      </c>
      <c r="G15" s="126">
        <v>0</v>
      </c>
    </row>
    <row r="16" spans="1:16">
      <c r="A16" s="17" t="s">
        <v>26</v>
      </c>
      <c r="B16" s="39" t="s">
        <v>8</v>
      </c>
      <c r="C16" s="39" t="s">
        <v>25</v>
      </c>
      <c r="D16" s="254">
        <v>831</v>
      </c>
      <c r="E16" s="254">
        <v>844</v>
      </c>
      <c r="F16" s="254">
        <v>5176</v>
      </c>
      <c r="G16" s="126">
        <v>716</v>
      </c>
    </row>
    <row r="17" spans="1:11">
      <c r="A17" s="17" t="s">
        <v>27</v>
      </c>
      <c r="B17" s="39" t="s">
        <v>8</v>
      </c>
      <c r="C17" s="39" t="s">
        <v>25</v>
      </c>
      <c r="D17" s="254">
        <v>5777</v>
      </c>
      <c r="E17" s="254">
        <v>6293</v>
      </c>
      <c r="F17" s="254">
        <v>7161</v>
      </c>
      <c r="G17" s="126">
        <v>6221</v>
      </c>
    </row>
    <row r="18" spans="1:11">
      <c r="A18" s="17" t="s">
        <v>28</v>
      </c>
      <c r="B18" s="39" t="s">
        <v>8</v>
      </c>
      <c r="C18" s="39" t="s">
        <v>25</v>
      </c>
      <c r="D18" s="254">
        <v>200</v>
      </c>
      <c r="E18" s="254">
        <v>280</v>
      </c>
      <c r="F18" s="254">
        <v>260</v>
      </c>
      <c r="G18" s="126">
        <v>206</v>
      </c>
    </row>
    <row r="19" spans="1:11">
      <c r="A19" s="205" t="s">
        <v>29</v>
      </c>
      <c r="B19" s="206" t="s">
        <v>8</v>
      </c>
      <c r="C19" s="207"/>
      <c r="D19" s="264">
        <v>9659</v>
      </c>
      <c r="E19" s="264">
        <v>11094</v>
      </c>
      <c r="F19" s="264">
        <v>12073</v>
      </c>
      <c r="G19" s="304">
        <v>11441</v>
      </c>
    </row>
    <row r="20" spans="1:11">
      <c r="A20" s="17" t="s">
        <v>30</v>
      </c>
      <c r="B20" s="39" t="s">
        <v>8</v>
      </c>
      <c r="C20" s="41"/>
      <c r="D20" s="254">
        <v>4735</v>
      </c>
      <c r="E20" s="254">
        <v>4189</v>
      </c>
      <c r="F20" s="254">
        <v>4082</v>
      </c>
      <c r="G20" s="126">
        <v>3345</v>
      </c>
    </row>
    <row r="21" spans="1:11">
      <c r="A21" s="17" t="s">
        <v>31</v>
      </c>
      <c r="B21" s="39" t="s">
        <v>8</v>
      </c>
      <c r="C21" s="41"/>
      <c r="D21" s="254">
        <v>357</v>
      </c>
      <c r="E21" s="254">
        <v>645</v>
      </c>
      <c r="F21" s="254">
        <v>598</v>
      </c>
      <c r="G21" s="126">
        <v>616</v>
      </c>
    </row>
    <row r="22" spans="1:11">
      <c r="A22" s="17" t="s">
        <v>32</v>
      </c>
      <c r="B22" s="39" t="s">
        <v>8</v>
      </c>
      <c r="C22" s="41"/>
      <c r="D22" s="254">
        <v>316</v>
      </c>
      <c r="E22" s="254">
        <v>291</v>
      </c>
      <c r="F22" s="254">
        <v>280</v>
      </c>
      <c r="G22" s="126">
        <v>298</v>
      </c>
    </row>
    <row r="23" spans="1:11">
      <c r="A23" s="17" t="s">
        <v>33</v>
      </c>
      <c r="B23" s="39" t="s">
        <v>8</v>
      </c>
      <c r="C23" s="41"/>
      <c r="D23" s="254">
        <v>6789</v>
      </c>
      <c r="E23" s="254">
        <v>4802</v>
      </c>
      <c r="F23" s="254">
        <v>5589</v>
      </c>
      <c r="G23" s="126">
        <v>4078</v>
      </c>
    </row>
    <row r="24" spans="1:11">
      <c r="A24" s="17" t="s">
        <v>148</v>
      </c>
      <c r="B24" s="39" t="s">
        <v>8</v>
      </c>
      <c r="C24" s="41"/>
      <c r="D24" s="254">
        <v>82</v>
      </c>
      <c r="E24" s="254">
        <v>46</v>
      </c>
      <c r="F24" s="254">
        <v>38</v>
      </c>
      <c r="G24" s="126">
        <v>114</v>
      </c>
    </row>
    <row r="25" spans="1:11">
      <c r="A25" s="17" t="s">
        <v>149</v>
      </c>
      <c r="B25" s="39" t="s">
        <v>8</v>
      </c>
      <c r="C25" s="41"/>
      <c r="D25" s="254">
        <v>146</v>
      </c>
      <c r="E25" s="254">
        <v>185</v>
      </c>
      <c r="F25" s="254">
        <v>163</v>
      </c>
      <c r="G25" s="126">
        <v>107</v>
      </c>
    </row>
    <row r="26" spans="1:11">
      <c r="A26" s="17" t="s">
        <v>157</v>
      </c>
      <c r="B26" s="39" t="s">
        <v>8</v>
      </c>
      <c r="C26" s="41"/>
      <c r="D26" s="254">
        <v>0</v>
      </c>
      <c r="E26" s="254">
        <v>89</v>
      </c>
      <c r="F26" s="254">
        <v>12</v>
      </c>
      <c r="G26" s="126">
        <v>0</v>
      </c>
      <c r="H26" s="138"/>
      <c r="I26" s="138"/>
      <c r="J26" s="138"/>
      <c r="K26" s="137"/>
    </row>
    <row r="27" spans="1:11">
      <c r="A27" s="17" t="s">
        <v>34</v>
      </c>
      <c r="B27" s="39" t="s">
        <v>8</v>
      </c>
      <c r="C27" s="41"/>
      <c r="D27" s="254">
        <v>243</v>
      </c>
      <c r="E27" s="254">
        <v>212</v>
      </c>
      <c r="F27" s="254">
        <v>239</v>
      </c>
      <c r="G27" s="126">
        <v>307</v>
      </c>
    </row>
    <row r="28" spans="1:11">
      <c r="A28" s="17" t="s">
        <v>35</v>
      </c>
      <c r="B28" s="39" t="s">
        <v>8</v>
      </c>
      <c r="C28" s="41"/>
      <c r="D28" s="254">
        <v>360</v>
      </c>
      <c r="E28" s="254">
        <v>563</v>
      </c>
      <c r="F28" s="254">
        <v>427</v>
      </c>
      <c r="G28" s="126">
        <v>294</v>
      </c>
    </row>
    <row r="29" spans="1:11">
      <c r="A29" s="17" t="s">
        <v>36</v>
      </c>
      <c r="B29" s="39" t="s">
        <v>8</v>
      </c>
      <c r="C29" s="41"/>
      <c r="D29" s="254">
        <v>72</v>
      </c>
      <c r="E29" s="254">
        <v>93</v>
      </c>
      <c r="F29" s="254">
        <v>69</v>
      </c>
      <c r="G29" s="126">
        <v>89</v>
      </c>
    </row>
    <row r="30" spans="1:11">
      <c r="A30" s="17" t="s">
        <v>37</v>
      </c>
      <c r="B30" s="39" t="s">
        <v>8</v>
      </c>
      <c r="C30" s="41"/>
      <c r="D30" s="254">
        <v>118</v>
      </c>
      <c r="E30" s="254">
        <v>72</v>
      </c>
      <c r="F30" s="254">
        <v>123</v>
      </c>
      <c r="G30" s="126">
        <v>50</v>
      </c>
    </row>
    <row r="31" spans="1:11">
      <c r="A31" s="17" t="s">
        <v>38</v>
      </c>
      <c r="B31" s="39" t="s">
        <v>8</v>
      </c>
      <c r="C31" s="41"/>
      <c r="D31" s="254">
        <v>1548</v>
      </c>
      <c r="E31" s="254">
        <v>1556</v>
      </c>
      <c r="F31" s="298">
        <v>1764</v>
      </c>
      <c r="G31" s="126">
        <v>2175</v>
      </c>
    </row>
    <row r="32" spans="1:11">
      <c r="A32" s="17" t="s">
        <v>39</v>
      </c>
      <c r="B32" s="39" t="s">
        <v>8</v>
      </c>
      <c r="C32" s="41"/>
      <c r="D32" s="254"/>
      <c r="E32" s="254"/>
      <c r="F32" s="254"/>
      <c r="G32" s="126"/>
    </row>
    <row r="33" spans="1:7" ht="13.5" thickBot="1">
      <c r="A33" s="20" t="s">
        <v>14</v>
      </c>
      <c r="B33" s="42" t="s">
        <v>8</v>
      </c>
      <c r="C33" s="43"/>
      <c r="D33" s="256"/>
      <c r="E33" s="256"/>
      <c r="F33" s="291"/>
      <c r="G33" s="128"/>
    </row>
    <row r="34" spans="1:7">
      <c r="A34" s="22"/>
      <c r="B34" s="46"/>
      <c r="C34" s="47"/>
      <c r="D34" s="24"/>
      <c r="E34" s="24"/>
      <c r="F34" s="45"/>
    </row>
    <row r="35" spans="1:7" s="16" customFormat="1">
      <c r="A35" s="103"/>
      <c r="B35" s="104"/>
      <c r="C35" s="112"/>
      <c r="D35" s="106"/>
      <c r="E35" s="106"/>
      <c r="F35" s="34"/>
    </row>
    <row r="36" spans="1:7">
      <c r="A36" s="22" t="s">
        <v>40</v>
      </c>
      <c r="B36" s="46"/>
      <c r="C36" s="47"/>
      <c r="D36" s="24"/>
      <c r="E36" s="24"/>
      <c r="F36" s="45"/>
    </row>
    <row r="37" spans="1:7">
      <c r="A37" s="22"/>
      <c r="B37" s="46"/>
      <c r="C37" s="47"/>
      <c r="D37" s="24"/>
      <c r="E37" s="24"/>
      <c r="F37" s="45"/>
    </row>
    <row r="38" spans="1:7">
      <c r="A38" s="35"/>
      <c r="B38" s="34"/>
      <c r="C38" s="48"/>
      <c r="D38" s="34"/>
      <c r="E38" s="34"/>
      <c r="F38" s="45"/>
    </row>
    <row r="39" spans="1:7">
      <c r="A39" s="16"/>
      <c r="B39" s="16"/>
      <c r="C39" s="36"/>
      <c r="D39" s="16"/>
      <c r="E39" s="16"/>
    </row>
    <row r="40" spans="1:7">
      <c r="A40" s="35"/>
      <c r="B40" s="16"/>
      <c r="C40" s="36"/>
      <c r="D40" s="16"/>
      <c r="E40" s="16"/>
    </row>
    <row r="41" spans="1:7">
      <c r="A41" s="16"/>
      <c r="B41" s="16"/>
      <c r="C41" s="36"/>
      <c r="D41" s="16"/>
      <c r="E41" s="16"/>
    </row>
    <row r="42" spans="1:7" hidden="1">
      <c r="A42" s="16"/>
      <c r="B42" s="16"/>
      <c r="C42" s="36"/>
      <c r="D42" s="16"/>
      <c r="E42" s="16"/>
    </row>
    <row r="43" spans="1:7">
      <c r="A43" s="16"/>
      <c r="B43" s="16"/>
      <c r="C43" s="36"/>
      <c r="D43" s="16"/>
      <c r="E43" s="16"/>
    </row>
    <row r="44" spans="1:7">
      <c r="A44" s="16"/>
      <c r="B44" s="16"/>
      <c r="C44" s="36"/>
      <c r="D44" s="16"/>
      <c r="E44" s="16"/>
    </row>
    <row r="45" spans="1:7">
      <c r="A45" s="16"/>
      <c r="B45" s="16"/>
      <c r="C45" s="36"/>
      <c r="D45" s="16"/>
      <c r="E45" s="16"/>
    </row>
    <row r="46" spans="1:7">
      <c r="A46" s="16"/>
      <c r="B46" s="16"/>
      <c r="C46" s="36"/>
      <c r="D46" s="16"/>
      <c r="E46" s="16"/>
    </row>
    <row r="47" spans="1:7">
      <c r="A47" s="16"/>
      <c r="B47" s="16"/>
      <c r="C47" s="36"/>
      <c r="D47" s="16"/>
      <c r="E47" s="16"/>
      <c r="F47" s="49"/>
    </row>
    <row r="48" spans="1:7">
      <c r="A48" s="16"/>
      <c r="B48" s="16"/>
      <c r="C48" s="36"/>
      <c r="D48" s="16"/>
      <c r="E48" s="16"/>
      <c r="F48" s="49"/>
    </row>
    <row r="49" spans="1:6">
      <c r="A49" s="16"/>
      <c r="B49" s="16"/>
      <c r="C49" s="36"/>
      <c r="D49" s="16"/>
      <c r="E49" s="16"/>
      <c r="F49" s="49"/>
    </row>
    <row r="50" spans="1:6">
      <c r="A50" s="16"/>
      <c r="B50" s="16"/>
      <c r="C50" s="36"/>
      <c r="D50" s="16"/>
      <c r="E50" s="16"/>
      <c r="F50" s="49"/>
    </row>
    <row r="51" spans="1:6">
      <c r="A51" s="16"/>
      <c r="B51" s="16"/>
      <c r="C51" s="36"/>
      <c r="D51" s="16"/>
      <c r="E51" s="16"/>
      <c r="F51" s="49"/>
    </row>
    <row r="52" spans="1:6">
      <c r="A52" s="16"/>
      <c r="B52" s="16"/>
      <c r="C52" s="36"/>
      <c r="D52" s="16"/>
      <c r="E52" s="16"/>
      <c r="F52" s="49"/>
    </row>
    <row r="53" spans="1:6">
      <c r="A53" s="16"/>
      <c r="B53" s="16"/>
      <c r="C53" s="36"/>
      <c r="D53" s="16"/>
      <c r="E53" s="16"/>
      <c r="F53" s="49"/>
    </row>
    <row r="54" spans="1:6">
      <c r="A54" s="16"/>
      <c r="B54" s="16"/>
      <c r="C54" s="36"/>
      <c r="D54" s="16"/>
      <c r="E54" s="16"/>
      <c r="F54" s="49"/>
    </row>
    <row r="55" spans="1:6">
      <c r="A55" s="16"/>
      <c r="B55" s="16"/>
      <c r="C55" s="36"/>
      <c r="D55" s="16"/>
      <c r="E55" s="16"/>
      <c r="F55" s="49"/>
    </row>
    <row r="56" spans="1:6">
      <c r="A56" s="16"/>
      <c r="B56" s="16"/>
      <c r="C56" s="36"/>
      <c r="D56" s="16"/>
      <c r="E56" s="16"/>
      <c r="F56" s="49"/>
    </row>
    <row r="57" spans="1:6">
      <c r="A57" s="16"/>
      <c r="B57" s="16"/>
      <c r="C57" s="36"/>
      <c r="D57" s="16"/>
      <c r="E57" s="16"/>
      <c r="F57" s="49"/>
    </row>
    <row r="58" spans="1:6">
      <c r="A58" s="16"/>
      <c r="B58" s="16"/>
      <c r="C58" s="36"/>
      <c r="D58" s="16"/>
      <c r="E58" s="16"/>
      <c r="F58" s="49"/>
    </row>
    <row r="59" spans="1:6">
      <c r="A59" s="16"/>
      <c r="B59" s="16"/>
      <c r="C59" s="36"/>
      <c r="D59" s="16"/>
      <c r="E59" s="16"/>
      <c r="F59" s="49"/>
    </row>
    <row r="60" spans="1:6">
      <c r="A60" s="16"/>
      <c r="B60" s="16"/>
      <c r="C60" s="36"/>
      <c r="D60" s="16"/>
      <c r="E60" s="16"/>
      <c r="F60" s="49"/>
    </row>
    <row r="61" spans="1:6">
      <c r="A61" s="16"/>
      <c r="B61" s="16"/>
      <c r="C61" s="36"/>
      <c r="D61" s="16"/>
      <c r="E61" s="16"/>
      <c r="F61" s="49"/>
    </row>
    <row r="62" spans="1:6">
      <c r="A62" s="16"/>
      <c r="B62" s="16"/>
      <c r="C62" s="36"/>
      <c r="D62" s="16"/>
      <c r="E62" s="16"/>
      <c r="F62" s="49"/>
    </row>
    <row r="63" spans="1:6">
      <c r="A63" s="16"/>
      <c r="B63" s="16"/>
      <c r="C63" s="36"/>
      <c r="D63" s="16"/>
      <c r="E63" s="16"/>
      <c r="F63" s="49"/>
    </row>
    <row r="64" spans="1:6">
      <c r="A64" s="16"/>
      <c r="B64" s="16"/>
      <c r="C64" s="36"/>
      <c r="D64" s="16"/>
      <c r="E64" s="16"/>
      <c r="F64" s="49"/>
    </row>
    <row r="65" spans="1:5">
      <c r="A65" s="16"/>
      <c r="B65" s="16"/>
      <c r="C65" s="36"/>
      <c r="D65" s="16"/>
      <c r="E65" s="16"/>
    </row>
    <row r="66" spans="1:5">
      <c r="A66" s="16"/>
      <c r="B66" s="16"/>
      <c r="C66" s="36"/>
      <c r="D66" s="16"/>
      <c r="E66" s="16"/>
    </row>
    <row r="67" spans="1:5">
      <c r="A67" s="16"/>
      <c r="B67" s="16"/>
      <c r="C67" s="36"/>
      <c r="D67" s="16"/>
      <c r="E67" s="16"/>
    </row>
    <row r="68" spans="1:5">
      <c r="A68" s="16"/>
      <c r="B68" s="16"/>
      <c r="C68" s="36"/>
      <c r="D68" s="16"/>
      <c r="E68" s="16"/>
    </row>
    <row r="69" spans="1:5">
      <c r="A69" s="16"/>
      <c r="B69" s="16"/>
      <c r="C69" s="36"/>
      <c r="D69" s="16"/>
      <c r="E69" s="16"/>
    </row>
    <row r="70" spans="1:5">
      <c r="A70" s="16"/>
      <c r="B70" s="16"/>
      <c r="C70" s="36"/>
      <c r="D70" s="16"/>
      <c r="E70" s="16"/>
    </row>
    <row r="71" spans="1:5">
      <c r="A71" s="16"/>
      <c r="B71" s="16"/>
      <c r="C71" s="36"/>
      <c r="D71" s="16"/>
      <c r="E71" s="16"/>
    </row>
    <row r="72" spans="1:5">
      <c r="A72" s="16"/>
      <c r="B72" s="16"/>
      <c r="C72" s="36"/>
      <c r="D72" s="16"/>
      <c r="E72" s="16"/>
    </row>
    <row r="73" spans="1:5">
      <c r="A73" s="16"/>
      <c r="B73" s="16"/>
      <c r="C73" s="36"/>
      <c r="D73" s="16"/>
      <c r="E73" s="16"/>
    </row>
    <row r="74" spans="1:5">
      <c r="A74" s="16"/>
      <c r="B74" s="16"/>
      <c r="C74" s="36"/>
      <c r="D74" s="16"/>
      <c r="E74" s="16"/>
    </row>
    <row r="75" spans="1:5">
      <c r="A75" s="16"/>
      <c r="B75" s="16"/>
      <c r="C75" s="36"/>
      <c r="D75" s="16"/>
      <c r="E75" s="16"/>
    </row>
    <row r="76" spans="1:5">
      <c r="A76" s="16"/>
      <c r="B76" s="16"/>
      <c r="C76" s="36"/>
      <c r="D76" s="16"/>
      <c r="E76" s="16"/>
    </row>
    <row r="77" spans="1:5">
      <c r="A77" s="16"/>
      <c r="B77" s="16"/>
      <c r="C77" s="36"/>
      <c r="D77" s="16"/>
      <c r="E77" s="16"/>
    </row>
    <row r="78" spans="1:5">
      <c r="A78" s="16"/>
      <c r="B78" s="16"/>
      <c r="C78" s="36"/>
      <c r="D78" s="16"/>
      <c r="E78" s="16"/>
    </row>
    <row r="79" spans="1:5">
      <c r="A79" s="16"/>
      <c r="B79" s="16"/>
      <c r="C79" s="36"/>
      <c r="D79" s="16"/>
      <c r="E79" s="16"/>
    </row>
    <row r="80" spans="1:5">
      <c r="A80" s="16"/>
      <c r="B80" s="16"/>
      <c r="C80" s="36"/>
      <c r="D80" s="16"/>
      <c r="E80" s="16"/>
    </row>
    <row r="81" spans="1:5">
      <c r="A81" s="16"/>
      <c r="B81" s="16"/>
      <c r="C81" s="36"/>
      <c r="D81" s="16"/>
      <c r="E81" s="16"/>
    </row>
    <row r="82" spans="1:5">
      <c r="A82" s="16"/>
      <c r="B82" s="16"/>
      <c r="C82" s="36"/>
      <c r="D82" s="16"/>
      <c r="E82" s="16"/>
    </row>
    <row r="83" spans="1:5">
      <c r="A83" s="16"/>
      <c r="B83" s="16"/>
      <c r="C83" s="36"/>
      <c r="D83" s="16"/>
      <c r="E83" s="16"/>
    </row>
    <row r="84" spans="1:5">
      <c r="A84" s="16"/>
      <c r="B84" s="16"/>
      <c r="C84" s="36"/>
      <c r="D84" s="16"/>
      <c r="E84" s="16"/>
    </row>
    <row r="85" spans="1:5">
      <c r="A85" s="16"/>
      <c r="B85" s="16"/>
      <c r="C85" s="36"/>
      <c r="D85" s="16"/>
      <c r="E85" s="16"/>
    </row>
    <row r="86" spans="1:5">
      <c r="A86" s="16"/>
      <c r="B86" s="16"/>
      <c r="C86" s="36"/>
      <c r="D86" s="16"/>
      <c r="E86" s="16"/>
    </row>
    <row r="87" spans="1:5">
      <c r="A87" s="16"/>
      <c r="B87" s="16"/>
      <c r="C87" s="36"/>
      <c r="D87" s="16"/>
      <c r="E87" s="16"/>
    </row>
    <row r="88" spans="1:5">
      <c r="A88" s="16"/>
      <c r="B88" s="16"/>
      <c r="C88" s="36"/>
      <c r="D88" s="16"/>
      <c r="E88" s="16"/>
    </row>
    <row r="89" spans="1:5">
      <c r="A89" s="16"/>
      <c r="B89" s="16"/>
      <c r="C89" s="36"/>
      <c r="D89" s="16"/>
      <c r="E89" s="16"/>
    </row>
    <row r="90" spans="1:5">
      <c r="A90" s="16"/>
      <c r="B90" s="16"/>
      <c r="C90" s="36"/>
      <c r="D90" s="16"/>
      <c r="E90" s="16"/>
    </row>
    <row r="91" spans="1:5">
      <c r="A91" s="16"/>
      <c r="B91" s="16"/>
      <c r="C91" s="36"/>
      <c r="D91" s="16"/>
      <c r="E91" s="16"/>
    </row>
    <row r="92" spans="1:5">
      <c r="A92" s="16"/>
      <c r="B92" s="16"/>
      <c r="C92" s="36"/>
      <c r="D92" s="16"/>
      <c r="E92" s="16"/>
    </row>
    <row r="93" spans="1:5">
      <c r="A93" s="16"/>
      <c r="B93" s="16"/>
      <c r="C93" s="36"/>
      <c r="D93" s="16"/>
      <c r="E93" s="16"/>
    </row>
    <row r="94" spans="1:5">
      <c r="A94" s="16"/>
      <c r="B94" s="16"/>
      <c r="C94" s="36"/>
      <c r="D94" s="16"/>
      <c r="E94" s="16"/>
    </row>
    <row r="95" spans="1:5">
      <c r="A95" s="16"/>
      <c r="B95" s="16"/>
      <c r="C95" s="36"/>
      <c r="D95" s="16"/>
      <c r="E95" s="16"/>
    </row>
    <row r="96" spans="1:5">
      <c r="A96" s="16"/>
      <c r="B96" s="16"/>
      <c r="C96" s="36"/>
      <c r="D96" s="16"/>
      <c r="E96" s="16"/>
    </row>
    <row r="97" spans="1:5">
      <c r="A97" s="16"/>
      <c r="B97" s="16"/>
      <c r="C97" s="36"/>
      <c r="D97" s="16"/>
      <c r="E97" s="16"/>
    </row>
    <row r="98" spans="1:5">
      <c r="A98" s="16"/>
      <c r="B98" s="16"/>
      <c r="C98" s="36"/>
      <c r="D98" s="16"/>
      <c r="E98" s="16"/>
    </row>
    <row r="99" spans="1:5">
      <c r="A99" s="16"/>
      <c r="B99" s="16"/>
      <c r="C99" s="36"/>
      <c r="D99" s="16"/>
      <c r="E99" s="16"/>
    </row>
    <row r="100" spans="1:5">
      <c r="A100" s="16"/>
      <c r="B100" s="16"/>
      <c r="C100" s="36"/>
      <c r="D100" s="16"/>
      <c r="E100" s="16"/>
    </row>
    <row r="101" spans="1:5">
      <c r="A101" s="16"/>
      <c r="B101" s="16"/>
      <c r="C101" s="36"/>
      <c r="D101" s="16"/>
      <c r="E101" s="16"/>
    </row>
    <row r="102" spans="1:5">
      <c r="A102" s="16"/>
      <c r="B102" s="16"/>
      <c r="C102" s="36"/>
      <c r="D102" s="16"/>
      <c r="E102" s="16"/>
    </row>
    <row r="103" spans="1:5">
      <c r="A103" s="16"/>
      <c r="B103" s="16"/>
      <c r="C103" s="36"/>
      <c r="D103" s="16"/>
      <c r="E103" s="16"/>
    </row>
    <row r="104" spans="1:5">
      <c r="A104" s="16"/>
      <c r="B104" s="16"/>
      <c r="C104" s="36"/>
      <c r="D104" s="16"/>
      <c r="E104" s="16"/>
    </row>
    <row r="105" spans="1:5">
      <c r="A105" s="16"/>
      <c r="B105" s="16"/>
      <c r="C105" s="36"/>
      <c r="D105" s="16"/>
      <c r="E105" s="16"/>
    </row>
    <row r="106" spans="1:5">
      <c r="A106" s="16"/>
      <c r="B106" s="16"/>
      <c r="C106" s="36"/>
      <c r="D106" s="16"/>
      <c r="E106" s="16"/>
    </row>
    <row r="107" spans="1:5">
      <c r="A107" s="16"/>
      <c r="B107" s="16"/>
      <c r="C107" s="36"/>
      <c r="D107" s="16"/>
      <c r="E107" s="16"/>
    </row>
    <row r="108" spans="1:5">
      <c r="A108" s="16"/>
      <c r="B108" s="16"/>
      <c r="C108" s="36"/>
      <c r="D108" s="16"/>
      <c r="E108" s="16"/>
    </row>
    <row r="109" spans="1:5">
      <c r="A109" s="16"/>
      <c r="B109" s="16"/>
      <c r="C109" s="36"/>
      <c r="D109" s="16"/>
      <c r="E109" s="16"/>
    </row>
    <row r="110" spans="1:5">
      <c r="A110" s="16"/>
      <c r="B110" s="16"/>
      <c r="C110" s="36"/>
      <c r="D110" s="16"/>
      <c r="E110" s="16"/>
    </row>
    <row r="111" spans="1:5">
      <c r="A111" s="16"/>
      <c r="B111" s="16"/>
      <c r="C111" s="36"/>
      <c r="D111" s="16"/>
      <c r="E111" s="16"/>
    </row>
    <row r="112" spans="1:5">
      <c r="A112" s="16"/>
      <c r="B112" s="16"/>
      <c r="C112" s="36"/>
      <c r="D112" s="16"/>
      <c r="E112" s="16"/>
    </row>
    <row r="113" spans="1:5">
      <c r="A113" s="16"/>
      <c r="B113" s="16"/>
      <c r="C113" s="36"/>
      <c r="D113" s="16"/>
      <c r="E113" s="16"/>
    </row>
    <row r="114" spans="1:5">
      <c r="A114" s="16"/>
      <c r="B114" s="16"/>
      <c r="C114" s="36"/>
      <c r="D114" s="16"/>
      <c r="E114" s="16"/>
    </row>
    <row r="115" spans="1:5">
      <c r="A115" s="16"/>
      <c r="B115" s="16"/>
      <c r="C115" s="36"/>
      <c r="D115" s="16"/>
      <c r="E115" s="16"/>
    </row>
    <row r="116" spans="1:5">
      <c r="A116" s="16"/>
      <c r="B116" s="16"/>
      <c r="C116" s="36"/>
      <c r="D116" s="16"/>
      <c r="E116" s="16"/>
    </row>
    <row r="117" spans="1:5">
      <c r="A117" s="16"/>
      <c r="B117" s="16"/>
      <c r="C117" s="36"/>
      <c r="D117" s="16"/>
      <c r="E117" s="16"/>
    </row>
    <row r="118" spans="1:5">
      <c r="A118" s="16"/>
      <c r="B118" s="16"/>
      <c r="C118" s="36"/>
      <c r="D118" s="16"/>
      <c r="E118" s="16"/>
    </row>
    <row r="119" spans="1:5">
      <c r="A119" s="16"/>
      <c r="B119" s="16"/>
      <c r="C119" s="36"/>
      <c r="D119" s="16"/>
      <c r="E119" s="16"/>
    </row>
    <row r="120" spans="1:5">
      <c r="A120" s="16"/>
      <c r="B120" s="16"/>
      <c r="C120" s="36"/>
      <c r="D120" s="16"/>
      <c r="E120" s="16"/>
    </row>
    <row r="121" spans="1:5">
      <c r="A121" s="16"/>
      <c r="B121" s="16"/>
      <c r="C121" s="36"/>
      <c r="D121" s="16"/>
      <c r="E121" s="16"/>
    </row>
    <row r="122" spans="1:5">
      <c r="A122" s="16"/>
      <c r="B122" s="16"/>
      <c r="C122" s="36"/>
      <c r="D122" s="16"/>
      <c r="E122" s="16"/>
    </row>
    <row r="123" spans="1:5">
      <c r="A123" s="16"/>
      <c r="B123" s="16"/>
      <c r="C123" s="36"/>
      <c r="D123" s="16"/>
      <c r="E123" s="16"/>
    </row>
    <row r="124" spans="1:5">
      <c r="A124" s="16"/>
      <c r="B124" s="16"/>
      <c r="C124" s="36"/>
      <c r="D124" s="16"/>
      <c r="E124" s="16"/>
    </row>
    <row r="125" spans="1:5">
      <c r="A125" s="16"/>
      <c r="B125" s="16"/>
      <c r="C125" s="36"/>
      <c r="D125" s="16"/>
      <c r="E125" s="16"/>
    </row>
    <row r="126" spans="1:5">
      <c r="A126" s="16"/>
      <c r="B126" s="16"/>
      <c r="C126" s="36"/>
      <c r="D126" s="16"/>
      <c r="E126" s="16"/>
    </row>
    <row r="127" spans="1:5">
      <c r="A127" s="16"/>
      <c r="B127" s="16"/>
      <c r="C127" s="36"/>
      <c r="D127" s="16"/>
      <c r="E127" s="16"/>
    </row>
    <row r="128" spans="1:5">
      <c r="A128" s="16"/>
      <c r="B128" s="16"/>
      <c r="C128" s="36"/>
      <c r="D128" s="16"/>
      <c r="E128" s="16"/>
    </row>
    <row r="129" spans="1:5">
      <c r="A129" s="16"/>
      <c r="B129" s="16"/>
      <c r="C129" s="36"/>
      <c r="D129" s="16"/>
      <c r="E129" s="16"/>
    </row>
    <row r="130" spans="1:5">
      <c r="A130" s="16"/>
      <c r="B130" s="16"/>
      <c r="C130" s="36"/>
      <c r="D130" s="16"/>
      <c r="E130" s="16"/>
    </row>
    <row r="131" spans="1:5">
      <c r="A131" s="16"/>
      <c r="B131" s="16"/>
      <c r="C131" s="36"/>
      <c r="D131" s="16"/>
      <c r="E131" s="16"/>
    </row>
    <row r="132" spans="1:5">
      <c r="A132" s="16"/>
      <c r="B132" s="16"/>
      <c r="C132" s="36"/>
      <c r="D132" s="16"/>
      <c r="E132" s="16"/>
    </row>
    <row r="133" spans="1:5">
      <c r="A133" s="16"/>
      <c r="B133" s="16"/>
      <c r="C133" s="36"/>
      <c r="D133" s="16"/>
      <c r="E133" s="16"/>
    </row>
    <row r="134" spans="1:5">
      <c r="A134" s="16"/>
      <c r="B134" s="16"/>
      <c r="C134" s="36"/>
      <c r="D134" s="16"/>
      <c r="E134" s="16"/>
    </row>
    <row r="135" spans="1:5">
      <c r="A135" s="16"/>
      <c r="B135" s="16"/>
      <c r="C135" s="36"/>
      <c r="D135" s="16"/>
      <c r="E135" s="16"/>
    </row>
    <row r="136" spans="1:5">
      <c r="A136" s="16"/>
      <c r="B136" s="16"/>
      <c r="C136" s="36"/>
      <c r="D136" s="16"/>
      <c r="E136" s="16"/>
    </row>
    <row r="137" spans="1:5">
      <c r="A137" s="16"/>
      <c r="B137" s="16"/>
      <c r="C137" s="36"/>
      <c r="D137" s="16"/>
      <c r="E137" s="16"/>
    </row>
    <row r="138" spans="1:5">
      <c r="A138" s="16"/>
      <c r="B138" s="16"/>
      <c r="C138" s="36"/>
      <c r="D138" s="16"/>
      <c r="E138" s="16"/>
    </row>
    <row r="139" spans="1:5">
      <c r="A139" s="16"/>
      <c r="B139" s="16"/>
      <c r="C139" s="36"/>
      <c r="D139" s="16"/>
      <c r="E139" s="16"/>
    </row>
    <row r="140" spans="1:5">
      <c r="A140" s="16"/>
      <c r="B140" s="16"/>
      <c r="C140" s="36"/>
      <c r="D140" s="16"/>
      <c r="E140" s="16"/>
    </row>
    <row r="141" spans="1:5">
      <c r="A141" s="16"/>
      <c r="B141" s="16"/>
      <c r="C141" s="36"/>
      <c r="D141" s="16"/>
      <c r="E141" s="16"/>
    </row>
    <row r="142" spans="1:5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4"/>
  <sheetViews>
    <sheetView topLeftCell="A4" zoomScale="90" zoomScaleNormal="90" workbookViewId="0">
      <selection activeCell="G21" sqref="G21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185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185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28" t="s">
        <v>2</v>
      </c>
      <c r="B8" s="330" t="s">
        <v>3</v>
      </c>
      <c r="C8" s="330" t="s">
        <v>4</v>
      </c>
      <c r="D8" s="336" t="s">
        <v>162</v>
      </c>
      <c r="E8" s="337"/>
      <c r="F8" s="337"/>
      <c r="G8" s="338"/>
      <c r="H8" s="45"/>
    </row>
    <row r="9" spans="1:17" ht="12.75" customHeight="1">
      <c r="A9" s="329"/>
      <c r="B9" s="331"/>
      <c r="C9" s="331"/>
      <c r="D9" s="333">
        <v>2017</v>
      </c>
      <c r="E9" s="334"/>
      <c r="F9" s="334"/>
      <c r="G9" s="335"/>
      <c r="H9" s="45"/>
    </row>
    <row r="10" spans="1:17" ht="13.9" customHeight="1">
      <c r="A10" s="329"/>
      <c r="B10" s="331"/>
      <c r="C10" s="331"/>
      <c r="D10" s="339" t="s">
        <v>140</v>
      </c>
      <c r="E10" s="339" t="s">
        <v>153</v>
      </c>
      <c r="F10" s="339" t="s">
        <v>155</v>
      </c>
      <c r="G10" s="332" t="s">
        <v>160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>
      <c r="A11" s="329"/>
      <c r="B11" s="331"/>
      <c r="C11" s="331"/>
      <c r="D11" s="339"/>
      <c r="E11" s="339"/>
      <c r="F11" s="339"/>
      <c r="G11" s="332"/>
      <c r="H11" s="45"/>
      <c r="J11" s="12"/>
      <c r="K11" s="9"/>
      <c r="L11" s="9"/>
      <c r="M11" s="9"/>
      <c r="N11" s="9"/>
      <c r="O11" s="9"/>
    </row>
    <row r="12" spans="1:17" ht="13.5" customHeight="1" thickBot="1">
      <c r="A12" s="329"/>
      <c r="B12" s="331"/>
      <c r="C12" s="331"/>
      <c r="D12" s="339"/>
      <c r="E12" s="339"/>
      <c r="F12" s="339"/>
      <c r="G12" s="332"/>
      <c r="H12" s="45"/>
      <c r="J12" s="14"/>
      <c r="K12" s="14"/>
      <c r="L12" s="14"/>
      <c r="M12" s="14"/>
      <c r="N12" s="14"/>
      <c r="O12" s="14"/>
    </row>
    <row r="13" spans="1:17">
      <c r="A13" s="355" t="s">
        <v>41</v>
      </c>
      <c r="B13" s="356"/>
      <c r="C13" s="356"/>
      <c r="D13" s="356"/>
      <c r="E13" s="356"/>
      <c r="F13" s="356"/>
      <c r="G13" s="357"/>
      <c r="H13" s="45"/>
      <c r="J13" s="328" t="s">
        <v>2</v>
      </c>
      <c r="K13" s="330" t="s">
        <v>3</v>
      </c>
      <c r="L13" s="330" t="s">
        <v>4</v>
      </c>
      <c r="M13" s="344" t="s">
        <v>162</v>
      </c>
      <c r="N13" s="345"/>
      <c r="O13" s="345"/>
      <c r="P13" s="346"/>
    </row>
    <row r="14" spans="1:17">
      <c r="A14" s="358" t="s">
        <v>42</v>
      </c>
      <c r="B14" s="359"/>
      <c r="C14" s="359"/>
      <c r="D14" s="359"/>
      <c r="E14" s="359"/>
      <c r="F14" s="359"/>
      <c r="G14" s="360"/>
      <c r="H14" s="45"/>
      <c r="J14" s="329"/>
      <c r="K14" s="331"/>
      <c r="L14" s="331"/>
      <c r="M14" s="341">
        <v>2017</v>
      </c>
      <c r="N14" s="342"/>
      <c r="O14" s="342"/>
      <c r="P14" s="343"/>
    </row>
    <row r="15" spans="1:17" ht="12.75" customHeight="1">
      <c r="A15" s="51" t="s">
        <v>43</v>
      </c>
      <c r="B15" s="52" t="s">
        <v>8</v>
      </c>
      <c r="C15" s="113" t="s">
        <v>44</v>
      </c>
      <c r="D15" s="261">
        <v>483</v>
      </c>
      <c r="E15" s="261">
        <v>397</v>
      </c>
      <c r="F15" s="261">
        <v>486</v>
      </c>
      <c r="G15" s="408">
        <v>585</v>
      </c>
      <c r="H15" s="143"/>
      <c r="J15" s="329"/>
      <c r="K15" s="331"/>
      <c r="L15" s="331"/>
      <c r="M15" s="339" t="s">
        <v>140</v>
      </c>
      <c r="N15" s="339" t="s">
        <v>153</v>
      </c>
      <c r="O15" s="339" t="s">
        <v>155</v>
      </c>
      <c r="P15" s="332" t="s">
        <v>160</v>
      </c>
    </row>
    <row r="16" spans="1:17">
      <c r="A16" s="53" t="s">
        <v>45</v>
      </c>
      <c r="B16" s="40" t="s">
        <v>8</v>
      </c>
      <c r="C16" s="59" t="s">
        <v>44</v>
      </c>
      <c r="D16" s="254">
        <v>123</v>
      </c>
      <c r="E16" s="254">
        <v>126</v>
      </c>
      <c r="F16" s="254">
        <v>111</v>
      </c>
      <c r="G16" s="126">
        <v>138</v>
      </c>
      <c r="H16" s="45"/>
      <c r="J16" s="329"/>
      <c r="K16" s="331"/>
      <c r="L16" s="331"/>
      <c r="M16" s="339"/>
      <c r="N16" s="339"/>
      <c r="O16" s="339"/>
      <c r="P16" s="332"/>
    </row>
    <row r="17" spans="1:16">
      <c r="A17" s="53" t="s">
        <v>163</v>
      </c>
      <c r="B17" s="40" t="s">
        <v>8</v>
      </c>
      <c r="C17" s="59" t="s">
        <v>44</v>
      </c>
      <c r="D17" s="262">
        <v>341</v>
      </c>
      <c r="E17" s="262">
        <v>184</v>
      </c>
      <c r="F17" s="262">
        <v>679</v>
      </c>
      <c r="G17" s="409">
        <v>267</v>
      </c>
      <c r="H17" s="45"/>
      <c r="J17" s="329"/>
      <c r="K17" s="331"/>
      <c r="L17" s="331"/>
      <c r="M17" s="339"/>
      <c r="N17" s="339"/>
      <c r="O17" s="339"/>
      <c r="P17" s="332"/>
    </row>
    <row r="18" spans="1:16">
      <c r="A18" s="358" t="s">
        <v>46</v>
      </c>
      <c r="B18" s="359"/>
      <c r="C18" s="359"/>
      <c r="D18" s="359"/>
      <c r="E18" s="359"/>
      <c r="F18" s="359"/>
      <c r="G18" s="360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>
      <c r="A19" s="53" t="s">
        <v>47</v>
      </c>
      <c r="B19" s="40" t="s">
        <v>8</v>
      </c>
      <c r="C19" s="59" t="s">
        <v>48</v>
      </c>
      <c r="D19" s="254">
        <v>335</v>
      </c>
      <c r="E19" s="254">
        <v>260</v>
      </c>
      <c r="F19" s="254">
        <v>406</v>
      </c>
      <c r="G19" s="126">
        <v>217</v>
      </c>
      <c r="H19" s="143"/>
      <c r="J19" s="165" t="s">
        <v>52</v>
      </c>
      <c r="K19" s="166"/>
      <c r="L19" s="166"/>
      <c r="M19" s="166"/>
      <c r="N19" s="166"/>
      <c r="O19" s="166"/>
      <c r="P19" s="171"/>
    </row>
    <row r="20" spans="1:16" ht="25.5">
      <c r="A20" s="53" t="s">
        <v>181</v>
      </c>
      <c r="B20" s="40" t="s">
        <v>8</v>
      </c>
      <c r="C20" s="59" t="s">
        <v>49</v>
      </c>
      <c r="D20" s="254">
        <v>17</v>
      </c>
      <c r="E20" s="254">
        <v>15</v>
      </c>
      <c r="F20" s="254">
        <v>7</v>
      </c>
      <c r="G20" s="126">
        <v>0</v>
      </c>
      <c r="H20" s="45"/>
      <c r="J20" s="54" t="s">
        <v>53</v>
      </c>
      <c r="K20" s="40" t="s">
        <v>8</v>
      </c>
      <c r="L20" s="59" t="s">
        <v>48</v>
      </c>
      <c r="M20" s="254">
        <v>1519</v>
      </c>
      <c r="N20" s="254">
        <v>441565</v>
      </c>
      <c r="O20" s="254">
        <v>57498</v>
      </c>
      <c r="P20" s="126">
        <v>185500</v>
      </c>
    </row>
    <row r="21" spans="1:16" ht="13.5" thickBot="1">
      <c r="A21" s="53" t="s">
        <v>167</v>
      </c>
      <c r="B21" s="40" t="s">
        <v>8</v>
      </c>
      <c r="C21" s="59" t="s">
        <v>49</v>
      </c>
      <c r="D21" s="288">
        <v>0</v>
      </c>
      <c r="E21" s="254">
        <v>0</v>
      </c>
      <c r="F21" s="254">
        <v>0</v>
      </c>
      <c r="G21" s="126">
        <v>5</v>
      </c>
      <c r="H21" s="45"/>
      <c r="J21" s="57" t="s">
        <v>54</v>
      </c>
      <c r="K21" s="44" t="s">
        <v>8</v>
      </c>
      <c r="L21" s="114" t="s">
        <v>48</v>
      </c>
      <c r="M21" s="256">
        <v>650</v>
      </c>
      <c r="N21" s="256">
        <v>590</v>
      </c>
      <c r="O21" s="256">
        <v>590</v>
      </c>
      <c r="P21" s="128">
        <v>2330</v>
      </c>
    </row>
    <row r="22" spans="1:16">
      <c r="A22" s="53" t="s">
        <v>168</v>
      </c>
      <c r="B22" s="40" t="s">
        <v>8</v>
      </c>
      <c r="C22" s="59" t="s">
        <v>49</v>
      </c>
      <c r="D22" s="254">
        <v>153</v>
      </c>
      <c r="E22" s="263">
        <v>121</v>
      </c>
      <c r="F22" s="254">
        <v>106</v>
      </c>
      <c r="G22" s="126">
        <v>103</v>
      </c>
      <c r="H22" s="45"/>
      <c r="J22" s="24"/>
      <c r="K22" s="24"/>
      <c r="L22" s="210"/>
      <c r="M22" s="211"/>
      <c r="N22" s="212"/>
      <c r="O22" s="211"/>
      <c r="P22" s="213"/>
    </row>
    <row r="23" spans="1:16">
      <c r="A23" s="53" t="s">
        <v>172</v>
      </c>
      <c r="B23" s="40" t="s">
        <v>8</v>
      </c>
      <c r="C23" s="59" t="s">
        <v>49</v>
      </c>
      <c r="D23" s="254">
        <v>57</v>
      </c>
      <c r="E23" s="254">
        <v>69</v>
      </c>
      <c r="F23" s="254">
        <v>95</v>
      </c>
      <c r="G23" s="126">
        <v>53</v>
      </c>
      <c r="H23" s="45"/>
    </row>
    <row r="24" spans="1:16">
      <c r="A24" s="53" t="s">
        <v>50</v>
      </c>
      <c r="B24" s="40" t="s">
        <v>8</v>
      </c>
      <c r="C24" s="59" t="s">
        <v>49</v>
      </c>
      <c r="D24" s="254">
        <v>124</v>
      </c>
      <c r="E24" s="254">
        <v>100</v>
      </c>
      <c r="F24" s="254">
        <v>104</v>
      </c>
      <c r="G24" s="126">
        <v>121</v>
      </c>
      <c r="H24" s="45"/>
      <c r="J24" s="14" t="s">
        <v>60</v>
      </c>
      <c r="K24" s="34"/>
      <c r="L24" s="34"/>
    </row>
    <row r="25" spans="1:16">
      <c r="A25" s="53" t="s">
        <v>51</v>
      </c>
      <c r="B25" s="40" t="s">
        <v>8</v>
      </c>
      <c r="C25" s="59" t="s">
        <v>49</v>
      </c>
      <c r="D25" s="254">
        <v>260</v>
      </c>
      <c r="E25" s="254">
        <v>290</v>
      </c>
      <c r="F25" s="254">
        <v>103</v>
      </c>
      <c r="G25" s="126">
        <v>129</v>
      </c>
      <c r="H25" s="45"/>
    </row>
    <row r="26" spans="1:16">
      <c r="A26" s="53" t="s">
        <v>150</v>
      </c>
      <c r="B26" s="40" t="s">
        <v>8</v>
      </c>
      <c r="C26" s="59" t="s">
        <v>49</v>
      </c>
      <c r="D26" s="263">
        <v>2168</v>
      </c>
      <c r="E26" s="263">
        <v>1432</v>
      </c>
      <c r="F26" s="263">
        <v>2213</v>
      </c>
      <c r="G26" s="126">
        <v>627</v>
      </c>
      <c r="H26" s="45"/>
    </row>
    <row r="27" spans="1:16" hidden="1">
      <c r="A27" s="358" t="s">
        <v>52</v>
      </c>
      <c r="B27" s="359"/>
      <c r="C27" s="359"/>
      <c r="D27" s="359"/>
      <c r="E27" s="359"/>
      <c r="F27" s="359"/>
      <c r="G27" s="360"/>
      <c r="H27" s="45"/>
    </row>
    <row r="28" spans="1:16" ht="26.25" hidden="1" customHeight="1">
      <c r="A28" s="54" t="s">
        <v>53</v>
      </c>
      <c r="B28" s="40" t="s">
        <v>8</v>
      </c>
      <c r="C28" s="59" t="s">
        <v>48</v>
      </c>
      <c r="D28" s="149"/>
      <c r="E28" s="151"/>
      <c r="F28" s="149"/>
      <c r="G28" s="126"/>
      <c r="H28" s="45"/>
    </row>
    <row r="29" spans="1:16" hidden="1">
      <c r="A29" s="122" t="s">
        <v>54</v>
      </c>
      <c r="B29" s="123" t="s">
        <v>8</v>
      </c>
      <c r="C29" s="124" t="s">
        <v>48</v>
      </c>
      <c r="D29" s="150"/>
      <c r="E29" s="152"/>
      <c r="F29" s="150"/>
      <c r="G29" s="127"/>
      <c r="H29" s="45"/>
    </row>
    <row r="30" spans="1:16" hidden="1">
      <c r="A30" s="358" t="s">
        <v>55</v>
      </c>
      <c r="B30" s="359"/>
      <c r="C30" s="359"/>
      <c r="D30" s="359"/>
      <c r="E30" s="359"/>
      <c r="F30" s="359"/>
      <c r="G30" s="360"/>
      <c r="H30" s="45"/>
    </row>
    <row r="31" spans="1:16" hidden="1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>
      <c r="A32" s="53" t="s">
        <v>56</v>
      </c>
      <c r="B32" s="40" t="s">
        <v>8</v>
      </c>
      <c r="C32" s="59" t="s">
        <v>49</v>
      </c>
      <c r="D32" s="130"/>
      <c r="E32" s="147"/>
      <c r="F32" s="149"/>
      <c r="G32" s="126"/>
      <c r="H32" s="45"/>
    </row>
    <row r="33" spans="1:8" hidden="1">
      <c r="A33" s="53" t="s">
        <v>57</v>
      </c>
      <c r="B33" s="40" t="s">
        <v>8</v>
      </c>
      <c r="C33" s="59" t="s">
        <v>49</v>
      </c>
      <c r="D33" s="149"/>
      <c r="E33" s="151"/>
      <c r="F33" s="149"/>
      <c r="G33" s="126"/>
      <c r="H33" s="45"/>
    </row>
    <row r="34" spans="1:8" hidden="1">
      <c r="A34" s="53" t="s">
        <v>58</v>
      </c>
      <c r="B34" s="40" t="s">
        <v>8</v>
      </c>
      <c r="C34" s="59" t="s">
        <v>49</v>
      </c>
      <c r="D34" s="149"/>
      <c r="E34" s="151"/>
      <c r="F34" s="149"/>
      <c r="G34" s="126"/>
      <c r="H34" s="45"/>
    </row>
    <row r="35" spans="1:8" hidden="1">
      <c r="A35" s="53" t="s">
        <v>59</v>
      </c>
      <c r="B35" s="40" t="s">
        <v>8</v>
      </c>
      <c r="C35" s="59" t="s">
        <v>49</v>
      </c>
      <c r="D35" s="149"/>
      <c r="E35" s="151"/>
      <c r="F35" s="149"/>
      <c r="G35" s="126"/>
      <c r="H35" s="45"/>
    </row>
    <row r="36" spans="1:8" hidden="1">
      <c r="A36" s="53" t="s">
        <v>154</v>
      </c>
      <c r="B36" s="40" t="s">
        <v>8</v>
      </c>
      <c r="C36" s="59" t="s">
        <v>49</v>
      </c>
      <c r="D36" s="149"/>
      <c r="E36" s="151"/>
      <c r="F36" s="149"/>
      <c r="G36" s="126"/>
      <c r="H36" s="45"/>
    </row>
    <row r="37" spans="1:8" ht="13.5" hidden="1" thickBot="1">
      <c r="A37" s="57"/>
      <c r="B37" s="44"/>
      <c r="C37" s="114"/>
      <c r="D37" s="148" t="s">
        <v>112</v>
      </c>
      <c r="E37" s="153"/>
      <c r="F37" s="148"/>
      <c r="G37" s="128"/>
      <c r="H37" s="45"/>
    </row>
    <row r="38" spans="1:8">
      <c r="A38" s="24"/>
      <c r="B38" s="24"/>
      <c r="C38" s="24"/>
      <c r="D38" s="24"/>
      <c r="E38" s="24"/>
      <c r="F38" s="24"/>
      <c r="G38" s="24"/>
      <c r="H38" s="34"/>
    </row>
    <row r="39" spans="1:8">
      <c r="A39" s="14" t="s">
        <v>60</v>
      </c>
      <c r="B39" s="34"/>
      <c r="C39" s="34"/>
      <c r="D39" s="16"/>
      <c r="E39" s="16"/>
      <c r="F39" s="16"/>
      <c r="G39" s="16"/>
      <c r="H39" s="45"/>
    </row>
    <row r="40" spans="1:8">
      <c r="A40" s="22"/>
      <c r="B40" s="16"/>
      <c r="C40" s="16"/>
      <c r="D40" s="16"/>
      <c r="E40" s="16"/>
      <c r="F40" s="16"/>
      <c r="G40" s="16"/>
      <c r="H40" s="45"/>
    </row>
    <row r="41" spans="1:8">
      <c r="A41" s="16"/>
      <c r="B41" s="16"/>
      <c r="C41" s="16"/>
      <c r="D41" s="16"/>
      <c r="E41" s="16"/>
      <c r="F41" s="16"/>
      <c r="G41" s="16"/>
      <c r="H41" s="45"/>
    </row>
    <row r="42" spans="1:8">
      <c r="A42" s="16"/>
      <c r="B42" s="16"/>
      <c r="C42" s="16"/>
      <c r="D42" s="16"/>
      <c r="E42" s="16"/>
      <c r="F42" s="16"/>
      <c r="G42" s="16"/>
      <c r="H42" s="45"/>
    </row>
    <row r="43" spans="1:8">
      <c r="A43" s="16"/>
      <c r="B43" s="16"/>
      <c r="C43" s="16"/>
      <c r="D43" s="16"/>
      <c r="E43" s="16"/>
      <c r="F43" s="16"/>
      <c r="G43" s="16"/>
      <c r="H43" s="45"/>
    </row>
    <row r="44" spans="1:8">
      <c r="A44" s="16"/>
      <c r="B44" s="16"/>
      <c r="C44" s="16"/>
      <c r="D44" s="16"/>
      <c r="E44" s="16"/>
      <c r="F44" s="16"/>
      <c r="G44" s="16"/>
      <c r="H44" s="45"/>
    </row>
    <row r="45" spans="1:8">
      <c r="A45" s="16"/>
      <c r="B45" s="16"/>
      <c r="C45" s="16"/>
      <c r="D45" s="16"/>
      <c r="E45" s="16"/>
      <c r="F45" s="16"/>
      <c r="G45" s="16"/>
      <c r="H45" s="45"/>
    </row>
    <row r="46" spans="1:8">
      <c r="A46" s="16"/>
      <c r="B46" s="16"/>
      <c r="C46" s="16"/>
      <c r="D46" s="16"/>
      <c r="E46" s="16"/>
      <c r="F46" s="16"/>
      <c r="G46" s="16"/>
      <c r="H46" s="45"/>
    </row>
    <row r="47" spans="1:8">
      <c r="A47" s="16"/>
      <c r="B47" s="16"/>
      <c r="C47" s="16"/>
      <c r="D47" s="16"/>
      <c r="E47" s="16"/>
      <c r="F47" s="16"/>
      <c r="G47" s="16"/>
      <c r="H47" s="45"/>
    </row>
    <row r="48" spans="1:8">
      <c r="A48" s="16"/>
      <c r="B48" s="16"/>
      <c r="C48" s="16"/>
      <c r="D48" s="16"/>
      <c r="E48" s="16"/>
      <c r="F48" s="16"/>
      <c r="G48" s="16"/>
      <c r="H48" s="45"/>
    </row>
    <row r="49" spans="1:8">
      <c r="A49" s="16"/>
      <c r="B49" s="16"/>
      <c r="C49" s="16"/>
      <c r="D49" s="16"/>
      <c r="E49" s="16"/>
      <c r="F49" s="16"/>
      <c r="G49" s="16"/>
      <c r="H49" s="45"/>
    </row>
    <row r="50" spans="1:8">
      <c r="A50" s="16"/>
      <c r="B50" s="16"/>
      <c r="C50" s="16"/>
      <c r="D50" s="16"/>
      <c r="E50" s="16"/>
      <c r="F50" s="16"/>
      <c r="G50" s="16"/>
      <c r="H50" s="45"/>
    </row>
    <row r="51" spans="1:8">
      <c r="A51" s="16"/>
      <c r="B51" s="16"/>
      <c r="C51" s="16"/>
      <c r="D51" s="16"/>
      <c r="E51" s="16"/>
      <c r="F51" s="16"/>
      <c r="G51" s="16"/>
      <c r="H51" s="45"/>
    </row>
    <row r="52" spans="1:8">
      <c r="A52" s="16"/>
      <c r="B52" s="16"/>
      <c r="C52" s="16"/>
      <c r="D52" s="16"/>
      <c r="E52" s="16"/>
      <c r="F52" s="16"/>
      <c r="G52" s="16"/>
      <c r="H52" s="45"/>
    </row>
    <row r="53" spans="1:8">
      <c r="A53" s="16"/>
      <c r="B53" s="16"/>
      <c r="C53" s="16"/>
      <c r="D53" s="16"/>
      <c r="E53" s="16"/>
      <c r="F53" s="16"/>
      <c r="G53" s="16"/>
      <c r="H53" s="45"/>
    </row>
    <row r="54" spans="1:8">
      <c r="A54" s="16"/>
      <c r="B54" s="16"/>
      <c r="C54" s="16"/>
      <c r="D54" s="16"/>
      <c r="E54" s="16"/>
      <c r="F54" s="16"/>
      <c r="G54" s="16"/>
      <c r="H54" s="45"/>
    </row>
    <row r="55" spans="1:8">
      <c r="A55" s="16"/>
      <c r="B55" s="16"/>
      <c r="C55" s="16"/>
      <c r="D55" s="16"/>
      <c r="E55" s="16"/>
      <c r="F55" s="16"/>
      <c r="G55" s="16"/>
      <c r="H55" s="45"/>
    </row>
    <row r="56" spans="1:8">
      <c r="A56" s="16"/>
      <c r="B56" s="16"/>
      <c r="C56" s="16"/>
      <c r="D56" s="16"/>
      <c r="E56" s="16"/>
      <c r="F56" s="16"/>
      <c r="G56" s="16"/>
      <c r="H56" s="45"/>
    </row>
    <row r="57" spans="1:8">
      <c r="A57" s="16"/>
      <c r="B57" s="16"/>
      <c r="C57" s="16"/>
      <c r="D57" s="16"/>
      <c r="E57" s="16"/>
      <c r="F57" s="16"/>
      <c r="G57" s="16"/>
      <c r="H57" s="45"/>
    </row>
    <row r="58" spans="1:8">
      <c r="A58" s="16"/>
      <c r="B58" s="16"/>
      <c r="C58" s="16"/>
      <c r="D58" s="16"/>
      <c r="E58" s="16"/>
      <c r="F58" s="16"/>
      <c r="G58" s="16"/>
      <c r="H58" s="45"/>
    </row>
    <row r="59" spans="1:8">
      <c r="A59" s="16"/>
      <c r="B59" s="16"/>
      <c r="C59" s="16"/>
      <c r="D59" s="16"/>
      <c r="E59" s="16"/>
      <c r="F59" s="16"/>
      <c r="G59" s="16"/>
      <c r="H59" s="45"/>
    </row>
    <row r="60" spans="1:8">
      <c r="A60" s="16"/>
      <c r="B60" s="16"/>
      <c r="C60" s="16"/>
      <c r="D60" s="16"/>
      <c r="E60" s="16"/>
      <c r="F60" s="16"/>
      <c r="G60" s="16"/>
      <c r="H60" s="45"/>
    </row>
    <row r="61" spans="1:8">
      <c r="A61" s="16"/>
      <c r="B61" s="16"/>
      <c r="C61" s="16"/>
      <c r="D61" s="16"/>
      <c r="E61" s="16"/>
      <c r="F61" s="16"/>
      <c r="G61" s="16"/>
      <c r="H61" s="45"/>
    </row>
    <row r="62" spans="1:8">
      <c r="A62" s="16"/>
      <c r="B62" s="16"/>
      <c r="C62" s="16"/>
      <c r="D62" s="16"/>
      <c r="E62" s="16"/>
      <c r="F62" s="16"/>
      <c r="G62" s="1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opLeftCell="A25" zoomScale="90" zoomScaleNormal="90" workbookViewId="0">
      <selection activeCell="G25" sqref="G25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185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28" t="s">
        <v>2</v>
      </c>
      <c r="B7" s="330" t="s">
        <v>3</v>
      </c>
      <c r="C7" s="330" t="s">
        <v>4</v>
      </c>
      <c r="D7" s="372" t="s">
        <v>162</v>
      </c>
      <c r="E7" s="372"/>
      <c r="F7" s="372"/>
      <c r="G7" s="373"/>
    </row>
    <row r="8" spans="1:15" ht="12.75" customHeight="1">
      <c r="A8" s="329"/>
      <c r="B8" s="331"/>
      <c r="C8" s="331"/>
      <c r="D8" s="370">
        <v>2017</v>
      </c>
      <c r="E8" s="370"/>
      <c r="F8" s="370"/>
      <c r="G8" s="371"/>
    </row>
    <row r="9" spans="1:15" ht="13.9" customHeight="1">
      <c r="A9" s="329"/>
      <c r="B9" s="331"/>
      <c r="C9" s="331"/>
      <c r="D9" s="339" t="s">
        <v>140</v>
      </c>
      <c r="E9" s="339" t="s">
        <v>153</v>
      </c>
      <c r="F9" s="339" t="s">
        <v>155</v>
      </c>
      <c r="G9" s="332" t="s">
        <v>160</v>
      </c>
    </row>
    <row r="10" spans="1:15" ht="12.75" customHeight="1">
      <c r="A10" s="329"/>
      <c r="B10" s="331"/>
      <c r="C10" s="331"/>
      <c r="D10" s="339"/>
      <c r="E10" s="339"/>
      <c r="F10" s="339"/>
      <c r="G10" s="332"/>
      <c r="M10" t="s">
        <v>112</v>
      </c>
    </row>
    <row r="11" spans="1:15" ht="13.5" customHeight="1">
      <c r="A11" s="329"/>
      <c r="B11" s="331"/>
      <c r="C11" s="331"/>
      <c r="D11" s="339"/>
      <c r="E11" s="339"/>
      <c r="F11" s="339"/>
      <c r="G11" s="332"/>
    </row>
    <row r="12" spans="1:15" ht="24" customHeight="1">
      <c r="A12" s="158" t="s">
        <v>61</v>
      </c>
      <c r="B12" s="159"/>
      <c r="C12" s="159"/>
      <c r="D12" s="159"/>
      <c r="E12" s="159"/>
      <c r="F12" s="159"/>
      <c r="G12" s="182"/>
    </row>
    <row r="13" spans="1:15">
      <c r="A13" s="358" t="s">
        <v>62</v>
      </c>
      <c r="B13" s="359"/>
      <c r="C13" s="359"/>
      <c r="D13" s="359"/>
      <c r="E13" s="359"/>
      <c r="F13" s="359"/>
      <c r="G13" s="360"/>
    </row>
    <row r="14" spans="1:15">
      <c r="A14" s="55" t="s">
        <v>151</v>
      </c>
      <c r="B14" s="56" t="s">
        <v>8</v>
      </c>
      <c r="C14" s="56"/>
      <c r="D14" s="131"/>
      <c r="E14" s="154"/>
      <c r="F14" s="154"/>
      <c r="G14" s="185"/>
    </row>
    <row r="15" spans="1:15">
      <c r="A15" s="55" t="s">
        <v>63</v>
      </c>
      <c r="B15" s="56" t="s">
        <v>8</v>
      </c>
      <c r="C15" s="59" t="s">
        <v>64</v>
      </c>
      <c r="D15" s="272">
        <v>4735</v>
      </c>
      <c r="E15" s="272">
        <v>4189</v>
      </c>
      <c r="F15" s="272">
        <v>4082</v>
      </c>
      <c r="G15" s="310">
        <v>3345</v>
      </c>
    </row>
    <row r="16" spans="1:15">
      <c r="A16" s="55" t="s">
        <v>65</v>
      </c>
      <c r="B16" s="56" t="s">
        <v>8</v>
      </c>
      <c r="C16" s="59" t="s">
        <v>64</v>
      </c>
      <c r="D16" s="272">
        <v>357</v>
      </c>
      <c r="E16" s="272">
        <v>645</v>
      </c>
      <c r="F16" s="272">
        <v>598</v>
      </c>
      <c r="G16" s="310">
        <v>616</v>
      </c>
    </row>
    <row r="17" spans="1:14">
      <c r="A17" s="55" t="s">
        <v>66</v>
      </c>
      <c r="B17" s="56" t="s">
        <v>8</v>
      </c>
      <c r="C17" s="59" t="s">
        <v>67</v>
      </c>
      <c r="D17" s="272">
        <v>0</v>
      </c>
      <c r="E17" s="272">
        <v>0</v>
      </c>
      <c r="F17" s="272">
        <v>0</v>
      </c>
      <c r="G17" s="310">
        <v>0</v>
      </c>
    </row>
    <row r="18" spans="1:14">
      <c r="A18" s="55" t="s">
        <v>68</v>
      </c>
      <c r="B18" s="56" t="s">
        <v>8</v>
      </c>
      <c r="C18" s="59" t="s">
        <v>64</v>
      </c>
      <c r="D18" s="272">
        <v>316</v>
      </c>
      <c r="E18" s="272">
        <v>291</v>
      </c>
      <c r="F18" s="272">
        <v>280</v>
      </c>
      <c r="G18" s="310">
        <v>298</v>
      </c>
    </row>
    <row r="19" spans="1:14">
      <c r="A19" s="55" t="s">
        <v>69</v>
      </c>
      <c r="B19" s="56" t="s">
        <v>8</v>
      </c>
      <c r="C19" s="59" t="s">
        <v>64</v>
      </c>
      <c r="D19" s="272">
        <v>6789</v>
      </c>
      <c r="E19" s="272">
        <v>4802</v>
      </c>
      <c r="F19" s="272">
        <v>5589</v>
      </c>
      <c r="G19" s="310">
        <v>4078</v>
      </c>
    </row>
    <row r="20" spans="1:14">
      <c r="A20" s="55" t="s">
        <v>70</v>
      </c>
      <c r="B20" s="56" t="s">
        <v>8</v>
      </c>
      <c r="C20" s="59" t="s">
        <v>64</v>
      </c>
      <c r="D20" s="272">
        <v>82</v>
      </c>
      <c r="E20" s="272">
        <v>46</v>
      </c>
      <c r="F20" s="272">
        <v>38</v>
      </c>
      <c r="G20" s="310">
        <v>114</v>
      </c>
    </row>
    <row r="21" spans="1:14">
      <c r="A21" s="55" t="s">
        <v>71</v>
      </c>
      <c r="B21" s="56" t="s">
        <v>8</v>
      </c>
      <c r="C21" s="59" t="s">
        <v>64</v>
      </c>
      <c r="D21" s="272">
        <v>146</v>
      </c>
      <c r="E21" s="272">
        <v>185</v>
      </c>
      <c r="F21" s="272">
        <v>163</v>
      </c>
      <c r="G21" s="310">
        <v>107</v>
      </c>
    </row>
    <row r="22" spans="1:14">
      <c r="A22" s="55" t="s">
        <v>72</v>
      </c>
      <c r="B22" s="56" t="s">
        <v>8</v>
      </c>
      <c r="C22" s="59" t="s">
        <v>67</v>
      </c>
      <c r="D22" s="272">
        <v>0</v>
      </c>
      <c r="E22" s="272">
        <v>0</v>
      </c>
      <c r="F22" s="272">
        <v>0</v>
      </c>
      <c r="G22" s="310">
        <v>0</v>
      </c>
    </row>
    <row r="23" spans="1:14">
      <c r="A23" s="55" t="s">
        <v>73</v>
      </c>
      <c r="B23" s="56" t="s">
        <v>8</v>
      </c>
      <c r="C23" s="59" t="s">
        <v>74</v>
      </c>
      <c r="D23" s="272">
        <v>0</v>
      </c>
      <c r="E23" s="272">
        <v>0</v>
      </c>
      <c r="F23" s="272">
        <v>0</v>
      </c>
      <c r="G23" s="310">
        <v>0</v>
      </c>
    </row>
    <row r="24" spans="1:14">
      <c r="A24" s="55" t="s">
        <v>75</v>
      </c>
      <c r="B24" s="56" t="s">
        <v>8</v>
      </c>
      <c r="C24" s="59" t="s">
        <v>64</v>
      </c>
      <c r="D24" s="272">
        <v>0</v>
      </c>
      <c r="E24" s="272">
        <v>89</v>
      </c>
      <c r="F24" s="272">
        <v>12</v>
      </c>
      <c r="G24" s="310">
        <v>0</v>
      </c>
    </row>
    <row r="25" spans="1:14">
      <c r="A25" s="55" t="s">
        <v>76</v>
      </c>
      <c r="B25" s="56" t="s">
        <v>8</v>
      </c>
      <c r="C25" s="59" t="s">
        <v>64</v>
      </c>
      <c r="D25" s="272">
        <v>243</v>
      </c>
      <c r="E25" s="272">
        <v>212</v>
      </c>
      <c r="F25" s="272">
        <v>239</v>
      </c>
      <c r="G25" s="310">
        <v>307</v>
      </c>
    </row>
    <row r="26" spans="1:14">
      <c r="A26" s="55" t="s">
        <v>77</v>
      </c>
      <c r="B26" s="56" t="s">
        <v>8</v>
      </c>
      <c r="C26" s="59" t="s">
        <v>64</v>
      </c>
      <c r="D26" s="272">
        <v>118</v>
      </c>
      <c r="E26" s="272">
        <v>72</v>
      </c>
      <c r="F26" s="272">
        <v>7059</v>
      </c>
      <c r="G26" s="310">
        <v>50</v>
      </c>
    </row>
    <row r="27" spans="1:14">
      <c r="A27" s="55" t="s">
        <v>78</v>
      </c>
      <c r="B27" s="56" t="s">
        <v>8</v>
      </c>
      <c r="C27" s="59" t="s">
        <v>64</v>
      </c>
      <c r="D27" s="272">
        <v>360</v>
      </c>
      <c r="E27" s="272">
        <v>563</v>
      </c>
      <c r="F27" s="272">
        <v>427</v>
      </c>
      <c r="G27" s="310">
        <v>294</v>
      </c>
    </row>
    <row r="28" spans="1:14">
      <c r="A28" s="55" t="s">
        <v>79</v>
      </c>
      <c r="B28" s="56" t="s">
        <v>8</v>
      </c>
      <c r="C28" s="59" t="s">
        <v>64</v>
      </c>
      <c r="D28" s="272">
        <v>72</v>
      </c>
      <c r="E28" s="272">
        <v>93</v>
      </c>
      <c r="F28" s="272">
        <v>69</v>
      </c>
      <c r="G28" s="310">
        <v>89</v>
      </c>
    </row>
    <row r="29" spans="1:14">
      <c r="A29" s="125" t="s">
        <v>142</v>
      </c>
      <c r="B29" s="56" t="s">
        <v>8</v>
      </c>
      <c r="C29" s="59" t="s">
        <v>64</v>
      </c>
      <c r="D29" s="272">
        <v>1548</v>
      </c>
      <c r="E29" s="272">
        <v>1556</v>
      </c>
      <c r="F29" s="272">
        <v>1764</v>
      </c>
      <c r="G29" s="310">
        <v>2175</v>
      </c>
    </row>
    <row r="30" spans="1:14">
      <c r="A30" s="125" t="s">
        <v>143</v>
      </c>
      <c r="B30" s="56" t="s">
        <v>8</v>
      </c>
      <c r="C30" s="59" t="s">
        <v>64</v>
      </c>
      <c r="D30" s="272"/>
      <c r="E30" s="214"/>
      <c r="F30" s="272"/>
      <c r="G30" s="272"/>
      <c r="H30" s="215">
        <v>42875</v>
      </c>
      <c r="I30" s="215">
        <v>42957</v>
      </c>
      <c r="J30" s="215"/>
      <c r="K30" s="215"/>
      <c r="M30" s="145" t="s">
        <v>178</v>
      </c>
      <c r="N30" s="137"/>
    </row>
    <row r="31" spans="1:14">
      <c r="A31" s="361" t="s">
        <v>81</v>
      </c>
      <c r="B31" s="362"/>
      <c r="C31" s="362"/>
      <c r="D31" s="362"/>
      <c r="E31" s="362"/>
      <c r="F31" s="362"/>
      <c r="G31" s="363"/>
      <c r="H31" s="252" t="s">
        <v>165</v>
      </c>
      <c r="I31" s="252" t="s">
        <v>170</v>
      </c>
      <c r="J31" s="252" t="s">
        <v>180</v>
      </c>
      <c r="K31" s="252" t="s">
        <v>182</v>
      </c>
      <c r="L31" s="209"/>
      <c r="M31" s="146">
        <v>1741610</v>
      </c>
      <c r="N31" s="216">
        <v>2011</v>
      </c>
    </row>
    <row r="32" spans="1:14">
      <c r="A32" s="364" t="s">
        <v>13</v>
      </c>
      <c r="B32" s="365"/>
      <c r="C32" s="365"/>
      <c r="D32" s="365"/>
      <c r="E32" s="365"/>
      <c r="F32" s="365"/>
      <c r="G32" s="366"/>
      <c r="H32" s="218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>
      <c r="A33" s="134" t="s">
        <v>82</v>
      </c>
      <c r="B33" s="135" t="s">
        <v>83</v>
      </c>
      <c r="C33" s="136"/>
      <c r="D33" s="273">
        <f>+M43/H33</f>
        <v>194.1356830293193</v>
      </c>
      <c r="E33" s="273">
        <f>+M43/I33</f>
        <v>194.44195514179719</v>
      </c>
      <c r="F33" s="273">
        <f>+M43/J33</f>
        <v>190.37731536280586</v>
      </c>
      <c r="G33" s="301"/>
      <c r="H33" s="305">
        <f>9191+293+39</f>
        <v>9523</v>
      </c>
      <c r="I33" s="305">
        <f>9177+290+41</f>
        <v>9508</v>
      </c>
      <c r="J33" s="305">
        <f>9382+289+40</f>
        <v>9711</v>
      </c>
      <c r="K33" s="253">
        <f>9340+282+40</f>
        <v>9662</v>
      </c>
      <c r="L33" s="143" t="s">
        <v>171</v>
      </c>
      <c r="M33" s="146">
        <f>+M32+M31</f>
        <v>1759026.1</v>
      </c>
      <c r="N33" s="216" t="s">
        <v>174</v>
      </c>
    </row>
    <row r="34" spans="1:14">
      <c r="A34" s="367" t="s">
        <v>14</v>
      </c>
      <c r="B34" s="368"/>
      <c r="C34" s="368"/>
      <c r="D34" s="368"/>
      <c r="E34" s="368"/>
      <c r="F34" s="368"/>
      <c r="G34" s="369"/>
      <c r="H34" s="306"/>
      <c r="I34" s="306"/>
      <c r="J34" s="306"/>
      <c r="K34" s="219"/>
      <c r="L34" s="143"/>
      <c r="M34" s="58">
        <f>+M33*0.01</f>
        <v>17590.261000000002</v>
      </c>
      <c r="N34">
        <v>0.01</v>
      </c>
    </row>
    <row r="35" spans="1:14">
      <c r="A35" s="144" t="s">
        <v>84</v>
      </c>
      <c r="B35" s="56" t="s">
        <v>85</v>
      </c>
      <c r="C35" s="60" t="s">
        <v>64</v>
      </c>
      <c r="D35" s="274">
        <f>+M43/H35</f>
        <v>2426.1864953913487</v>
      </c>
      <c r="E35" s="274">
        <f>+M43/I35</f>
        <v>2040.5674497662335</v>
      </c>
      <c r="F35" s="274">
        <f>+M43/J35</f>
        <v>2147.2173164787546</v>
      </c>
      <c r="G35" s="307">
        <f>+M43/K35</f>
        <v>2214.0767778301888</v>
      </c>
      <c r="H35" s="306">
        <v>762</v>
      </c>
      <c r="I35" s="306">
        <v>906</v>
      </c>
      <c r="J35" s="306">
        <v>861</v>
      </c>
      <c r="K35" s="219">
        <v>835</v>
      </c>
      <c r="L35" s="143" t="s">
        <v>166</v>
      </c>
      <c r="M35" s="146">
        <f>+M33+M34</f>
        <v>1776616.361</v>
      </c>
      <c r="N35" s="216" t="s">
        <v>175</v>
      </c>
    </row>
    <row r="36" spans="1:14">
      <c r="A36" s="144" t="s">
        <v>86</v>
      </c>
      <c r="B36" s="56" t="s">
        <v>87</v>
      </c>
      <c r="C36" s="60" t="s">
        <v>64</v>
      </c>
      <c r="D36" s="275">
        <f>+M43/H36</f>
        <v>6002.4484074292459</v>
      </c>
      <c r="E36" s="275">
        <f>+M43/I36</f>
        <v>5023.7883410005643</v>
      </c>
      <c r="F36" s="275">
        <f>+M43/J36</f>
        <v>5312.5118088741601</v>
      </c>
      <c r="G36" s="308">
        <f>+M43/K36</f>
        <v>5502.2443734768085</v>
      </c>
      <c r="H36" s="306">
        <v>308</v>
      </c>
      <c r="I36" s="306">
        <v>368</v>
      </c>
      <c r="J36" s="306">
        <v>348</v>
      </c>
      <c r="K36" s="219">
        <v>336</v>
      </c>
      <c r="L36" s="143" t="s">
        <v>158</v>
      </c>
      <c r="M36" s="58">
        <f>+M35*0.01</f>
        <v>17766.16361</v>
      </c>
      <c r="N36">
        <v>0.01</v>
      </c>
    </row>
    <row r="37" spans="1:14">
      <c r="A37" s="117" t="s">
        <v>88</v>
      </c>
      <c r="B37" s="180"/>
      <c r="C37" s="118"/>
      <c r="D37" s="292"/>
      <c r="E37" s="278"/>
      <c r="F37" s="278"/>
      <c r="G37" s="309"/>
      <c r="H37" s="306"/>
      <c r="I37" s="306"/>
      <c r="J37" s="306"/>
      <c r="K37" s="219"/>
      <c r="L37" s="143"/>
      <c r="M37" s="216">
        <f>+M35+M36</f>
        <v>1794382.52461</v>
      </c>
      <c r="N37" s="216" t="s">
        <v>177</v>
      </c>
    </row>
    <row r="38" spans="1:14">
      <c r="A38" s="144" t="s">
        <v>89</v>
      </c>
      <c r="B38" s="56" t="s">
        <v>8</v>
      </c>
      <c r="C38" s="60" t="s">
        <v>64</v>
      </c>
      <c r="D38" s="272">
        <f>+H38</f>
        <v>1070</v>
      </c>
      <c r="E38" s="274">
        <f>+I38</f>
        <v>1274</v>
      </c>
      <c r="F38" s="272">
        <f>+J38</f>
        <v>1209</v>
      </c>
      <c r="G38" s="310">
        <f>+K38</f>
        <v>1171</v>
      </c>
      <c r="H38" s="306">
        <f>SUM(H35:H37)</f>
        <v>1070</v>
      </c>
      <c r="I38" s="306">
        <f>SUM(I35:I37)</f>
        <v>1274</v>
      </c>
      <c r="J38" s="306">
        <f>SUM(J35:J37)</f>
        <v>1209</v>
      </c>
      <c r="K38" s="306">
        <f>SUM(K35:K37)</f>
        <v>1171</v>
      </c>
      <c r="L38" s="143" t="s">
        <v>169</v>
      </c>
      <c r="M38" s="58">
        <f>+M37*0.01</f>
        <v>17943.825246100001</v>
      </c>
      <c r="N38">
        <v>0.01</v>
      </c>
    </row>
    <row r="39" spans="1:14">
      <c r="A39" s="110" t="s">
        <v>90</v>
      </c>
      <c r="B39" s="132"/>
      <c r="C39" s="111"/>
      <c r="D39" s="293"/>
      <c r="E39" s="279"/>
      <c r="F39" s="279"/>
      <c r="G39" s="311"/>
      <c r="H39" s="58"/>
      <c r="I39" s="58"/>
      <c r="J39" s="58"/>
      <c r="K39" s="58"/>
      <c r="L39" s="58"/>
      <c r="M39" s="216">
        <f>+M37+M38</f>
        <v>1812326.3498561</v>
      </c>
      <c r="N39" s="216" t="s">
        <v>183</v>
      </c>
    </row>
    <row r="40" spans="1:14">
      <c r="A40" s="144" t="s">
        <v>91</v>
      </c>
      <c r="B40" s="56" t="s">
        <v>8</v>
      </c>
      <c r="C40" s="60" t="s">
        <v>64</v>
      </c>
      <c r="D40" s="272">
        <v>3</v>
      </c>
      <c r="E40" s="274">
        <v>2</v>
      </c>
      <c r="F40" s="272">
        <v>1</v>
      </c>
      <c r="G40" s="310">
        <v>2</v>
      </c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>
      <c r="A41" s="141" t="s">
        <v>92</v>
      </c>
      <c r="B41" s="181"/>
      <c r="C41" s="142"/>
      <c r="D41" s="294"/>
      <c r="E41" s="280"/>
      <c r="F41" s="280"/>
      <c r="G41" s="312"/>
      <c r="M41" s="216">
        <f>+M40+M39</f>
        <v>1830449.613354661</v>
      </c>
      <c r="N41" s="216" t="s">
        <v>184</v>
      </c>
    </row>
    <row r="42" spans="1:14">
      <c r="A42" s="176" t="s">
        <v>93</v>
      </c>
      <c r="B42" s="139" t="s">
        <v>8</v>
      </c>
      <c r="C42" s="140" t="s">
        <v>64</v>
      </c>
      <c r="D42" s="276">
        <f>10+40+20+70+14+30+50+13</f>
        <v>247</v>
      </c>
      <c r="E42" s="276">
        <v>231</v>
      </c>
      <c r="F42" s="276">
        <v>15</v>
      </c>
      <c r="G42" s="313">
        <v>0</v>
      </c>
      <c r="M42" s="282">
        <f>+N42*M41</f>
        <v>18304.496133546611</v>
      </c>
      <c r="N42">
        <v>0.01</v>
      </c>
    </row>
    <row r="43" spans="1:14">
      <c r="A43" s="144" t="s">
        <v>94</v>
      </c>
      <c r="B43" s="56" t="s">
        <v>8</v>
      </c>
      <c r="C43" s="60" t="s">
        <v>64</v>
      </c>
      <c r="D43" s="272">
        <v>0</v>
      </c>
      <c r="E43" s="274">
        <v>0</v>
      </c>
      <c r="F43" s="272">
        <v>0</v>
      </c>
      <c r="G43" s="310">
        <v>0</v>
      </c>
      <c r="M43" s="284">
        <f>+M41+M42</f>
        <v>1848754.1094882076</v>
      </c>
      <c r="N43" s="283" t="s">
        <v>186</v>
      </c>
    </row>
    <row r="44" spans="1:14">
      <c r="A44" s="144" t="s">
        <v>112</v>
      </c>
      <c r="B44" s="131"/>
      <c r="C44" s="60"/>
      <c r="D44" s="295"/>
      <c r="E44" s="131"/>
      <c r="F44" s="214"/>
      <c r="G44" s="310"/>
    </row>
    <row r="45" spans="1:14">
      <c r="A45" s="110" t="s">
        <v>95</v>
      </c>
      <c r="B45" s="132"/>
      <c r="C45" s="175"/>
      <c r="D45" s="293"/>
      <c r="E45" s="132"/>
      <c r="F45" s="279"/>
      <c r="G45" s="302"/>
    </row>
    <row r="46" spans="1:14">
      <c r="A46" s="177" t="s">
        <v>96</v>
      </c>
      <c r="B46" s="174" t="s">
        <v>8</v>
      </c>
      <c r="C46" s="60" t="s">
        <v>97</v>
      </c>
      <c r="D46" s="295"/>
      <c r="E46" s="214"/>
      <c r="F46" s="272"/>
      <c r="G46" s="300"/>
    </row>
    <row r="47" spans="1:14">
      <c r="A47" s="178" t="s">
        <v>98</v>
      </c>
      <c r="B47" s="29" t="s">
        <v>8</v>
      </c>
      <c r="C47" s="60" t="s">
        <v>97</v>
      </c>
      <c r="D47" s="272"/>
      <c r="E47" s="214"/>
      <c r="F47" s="272"/>
      <c r="G47" s="300"/>
    </row>
    <row r="48" spans="1:14" ht="13.5" thickBot="1">
      <c r="A48" s="179" t="s">
        <v>99</v>
      </c>
      <c r="B48" s="31" t="s">
        <v>8</v>
      </c>
      <c r="C48" s="173" t="s">
        <v>97</v>
      </c>
      <c r="D48" s="277"/>
      <c r="E48" s="217"/>
      <c r="F48" s="277"/>
      <c r="G48" s="303"/>
    </row>
    <row r="49" spans="1:7">
      <c r="A49" s="107"/>
      <c r="B49" s="107"/>
      <c r="C49" s="109"/>
      <c r="D49" s="24"/>
      <c r="E49" s="106"/>
      <c r="F49" s="24"/>
      <c r="G49" s="24"/>
    </row>
    <row r="50" spans="1:7">
      <c r="A50" s="129" t="s">
        <v>152</v>
      </c>
      <c r="B50" s="108"/>
      <c r="C50" s="109"/>
      <c r="D50" s="109"/>
      <c r="E50" s="24"/>
      <c r="F50" s="24"/>
      <c r="G50" s="24"/>
    </row>
    <row r="51" spans="1:7">
      <c r="A51" s="61" t="s">
        <v>173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2"/>
  <sheetViews>
    <sheetView topLeftCell="A7" zoomScale="90" zoomScaleNormal="90" workbookViewId="0">
      <selection activeCell="G19" sqref="G19"/>
    </sheetView>
  </sheetViews>
  <sheetFormatPr baseColWidth="10" defaultColWidth="12.5703125" defaultRowHeight="15.7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>
      <c r="A1" s="1" t="s">
        <v>185</v>
      </c>
      <c r="B1" s="187"/>
      <c r="C1" s="188"/>
      <c r="D1" s="188"/>
      <c r="E1" s="188"/>
      <c r="F1" s="189"/>
      <c r="G1" s="190"/>
      <c r="H1" s="64"/>
    </row>
    <row r="2" spans="1:9">
      <c r="A2" s="186"/>
      <c r="B2" s="186"/>
      <c r="C2" s="191"/>
      <c r="D2" s="186"/>
      <c r="E2" s="186"/>
      <c r="F2" s="186"/>
      <c r="G2" s="192"/>
      <c r="H2" s="66"/>
    </row>
    <row r="3" spans="1:9" ht="18.75" customHeight="1">
      <c r="A3" s="186"/>
      <c r="B3" s="186"/>
      <c r="C3" s="191"/>
      <c r="D3" s="186"/>
      <c r="E3" s="186"/>
      <c r="F3" s="186"/>
      <c r="G3" s="192"/>
      <c r="H3" s="66"/>
    </row>
    <row r="4" spans="1:9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>
      <c r="A5" s="194"/>
      <c r="B5" s="186"/>
      <c r="C5" s="191"/>
      <c r="D5" s="186"/>
      <c r="E5" s="186"/>
      <c r="F5" s="186"/>
      <c r="G5" s="192"/>
      <c r="H5" s="66"/>
    </row>
    <row r="6" spans="1:9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>
      <c r="A7" s="195"/>
      <c r="B7" s="195"/>
      <c r="C7" s="196"/>
      <c r="D7" s="195"/>
      <c r="E7" s="195"/>
      <c r="F7" s="195"/>
      <c r="G7" s="197"/>
      <c r="H7" s="69"/>
    </row>
    <row r="8" spans="1:9" ht="16.5" thickBot="1">
      <c r="A8" s="195"/>
      <c r="B8" s="195"/>
      <c r="C8" s="196"/>
      <c r="D8" s="195"/>
      <c r="E8" s="195"/>
      <c r="F8" s="195"/>
      <c r="G8" s="197"/>
      <c r="H8" s="69"/>
    </row>
    <row r="9" spans="1:9" ht="13.5" customHeight="1">
      <c r="A9" s="382" t="s">
        <v>2</v>
      </c>
      <c r="B9" s="385" t="s">
        <v>3</v>
      </c>
      <c r="C9" s="388" t="s">
        <v>100</v>
      </c>
      <c r="D9" s="390" t="s">
        <v>162</v>
      </c>
      <c r="E9" s="391"/>
      <c r="F9" s="391"/>
      <c r="G9" s="392"/>
      <c r="H9" s="70"/>
      <c r="I9" s="70"/>
    </row>
    <row r="10" spans="1:9" ht="14.25" customHeight="1">
      <c r="A10" s="383"/>
      <c r="B10" s="386"/>
      <c r="C10" s="389"/>
      <c r="D10" s="341">
        <v>2017</v>
      </c>
      <c r="E10" s="342"/>
      <c r="F10" s="342"/>
      <c r="G10" s="343"/>
      <c r="H10" s="70"/>
      <c r="I10" s="70"/>
    </row>
    <row r="11" spans="1:9" ht="18" customHeight="1">
      <c r="A11" s="383"/>
      <c r="B11" s="386"/>
      <c r="C11" s="389"/>
      <c r="D11" s="380" t="s">
        <v>140</v>
      </c>
      <c r="E11" s="339" t="s">
        <v>153</v>
      </c>
      <c r="F11" s="339" t="s">
        <v>155</v>
      </c>
      <c r="G11" s="332" t="s">
        <v>160</v>
      </c>
      <c r="H11" s="70"/>
      <c r="I11" s="70"/>
    </row>
    <row r="12" spans="1:9" ht="12.75" customHeight="1">
      <c r="A12" s="383"/>
      <c r="B12" s="386"/>
      <c r="C12" s="389"/>
      <c r="D12" s="380"/>
      <c r="E12" s="339"/>
      <c r="F12" s="339"/>
      <c r="G12" s="332"/>
      <c r="H12" s="70"/>
      <c r="I12" s="70"/>
    </row>
    <row r="13" spans="1:9" ht="13.5" customHeight="1" thickBot="1">
      <c r="A13" s="384"/>
      <c r="B13" s="387"/>
      <c r="C13" s="389"/>
      <c r="D13" s="381"/>
      <c r="E13" s="350"/>
      <c r="F13" s="350"/>
      <c r="G13" s="340"/>
      <c r="H13" s="70"/>
      <c r="I13" s="70"/>
    </row>
    <row r="14" spans="1:9">
      <c r="A14" s="393" t="s">
        <v>101</v>
      </c>
      <c r="B14" s="394"/>
      <c r="C14" s="394"/>
      <c r="D14" s="394"/>
      <c r="E14" s="394"/>
      <c r="F14" s="394"/>
      <c r="G14" s="395"/>
      <c r="H14" s="70"/>
      <c r="I14" s="70"/>
    </row>
    <row r="15" spans="1:9">
      <c r="A15" s="374" t="s">
        <v>6</v>
      </c>
      <c r="B15" s="375"/>
      <c r="C15" s="375"/>
      <c r="D15" s="375"/>
      <c r="E15" s="375"/>
      <c r="F15" s="375"/>
      <c r="G15" s="376"/>
      <c r="H15" s="70"/>
      <c r="I15" s="70"/>
    </row>
    <row r="16" spans="1:9">
      <c r="A16" s="220" t="s">
        <v>102</v>
      </c>
      <c r="B16" s="221" t="s">
        <v>8</v>
      </c>
      <c r="C16" s="222" t="s">
        <v>103</v>
      </c>
      <c r="D16" s="265">
        <v>88</v>
      </c>
      <c r="E16" s="265">
        <v>28</v>
      </c>
      <c r="F16" s="265">
        <v>108</v>
      </c>
      <c r="G16" s="223">
        <v>194</v>
      </c>
      <c r="H16" s="70"/>
      <c r="I16" s="70"/>
    </row>
    <row r="17" spans="1:9">
      <c r="A17" s="224" t="s">
        <v>104</v>
      </c>
      <c r="B17" s="225" t="s">
        <v>8</v>
      </c>
      <c r="C17" s="226" t="s">
        <v>103</v>
      </c>
      <c r="D17" s="266">
        <v>46</v>
      </c>
      <c r="E17" s="266">
        <v>52</v>
      </c>
      <c r="F17" s="266">
        <v>65</v>
      </c>
      <c r="G17" s="227">
        <v>67</v>
      </c>
      <c r="H17" s="70"/>
      <c r="I17" s="70"/>
    </row>
    <row r="18" spans="1:9">
      <c r="A18" s="224" t="s">
        <v>105</v>
      </c>
      <c r="B18" s="225" t="s">
        <v>8</v>
      </c>
      <c r="C18" s="226" t="s">
        <v>103</v>
      </c>
      <c r="D18" s="267">
        <v>54</v>
      </c>
      <c r="E18" s="267">
        <v>69</v>
      </c>
      <c r="F18" s="267">
        <v>122</v>
      </c>
      <c r="G18" s="227">
        <v>198</v>
      </c>
      <c r="H18" s="70"/>
    </row>
    <row r="19" spans="1:9">
      <c r="A19" s="286" t="s">
        <v>193</v>
      </c>
      <c r="B19" s="225" t="s">
        <v>194</v>
      </c>
      <c r="C19" s="226" t="s">
        <v>9</v>
      </c>
      <c r="D19" s="267">
        <v>70</v>
      </c>
      <c r="E19" s="267">
        <v>60</v>
      </c>
      <c r="F19" s="267">
        <v>60</v>
      </c>
      <c r="G19" s="227"/>
      <c r="H19" s="70"/>
    </row>
    <row r="20" spans="1:9">
      <c r="A20" s="377" t="s">
        <v>159</v>
      </c>
      <c r="B20" s="378"/>
      <c r="C20" s="378"/>
      <c r="D20" s="378"/>
      <c r="E20" s="378"/>
      <c r="F20" s="378"/>
      <c r="G20" s="379"/>
      <c r="H20" s="70"/>
    </row>
    <row r="21" spans="1:9">
      <c r="A21" s="374" t="s">
        <v>6</v>
      </c>
      <c r="B21" s="375"/>
      <c r="C21" s="375"/>
      <c r="D21" s="375"/>
      <c r="E21" s="375"/>
      <c r="F21" s="375"/>
      <c r="G21" s="376"/>
      <c r="H21" s="70"/>
    </row>
    <row r="22" spans="1:9">
      <c r="A22" s="228" t="s">
        <v>106</v>
      </c>
      <c r="B22" s="229" t="s">
        <v>8</v>
      </c>
      <c r="C22" s="230" t="s">
        <v>107</v>
      </c>
      <c r="D22" s="265">
        <v>6326</v>
      </c>
      <c r="E22" s="265">
        <v>2800</v>
      </c>
      <c r="F22" s="265">
        <v>3423</v>
      </c>
      <c r="G22" s="231">
        <v>6327</v>
      </c>
      <c r="H22" s="70"/>
      <c r="I22" s="70"/>
    </row>
    <row r="23" spans="1:9">
      <c r="A23" s="232" t="s">
        <v>108</v>
      </c>
      <c r="B23" s="225" t="s">
        <v>8</v>
      </c>
      <c r="C23" s="226" t="s">
        <v>107</v>
      </c>
      <c r="D23" s="266">
        <v>14300</v>
      </c>
      <c r="E23" s="266">
        <v>15100</v>
      </c>
      <c r="F23" s="266">
        <v>16300</v>
      </c>
      <c r="G23" s="231">
        <v>19715</v>
      </c>
      <c r="H23" s="70"/>
    </row>
    <row r="24" spans="1:9">
      <c r="A24" s="233" t="s">
        <v>109</v>
      </c>
      <c r="B24" s="234" t="s">
        <v>8</v>
      </c>
      <c r="C24" s="235" t="s">
        <v>107</v>
      </c>
      <c r="D24" s="268">
        <f>26+14</f>
        <v>40</v>
      </c>
      <c r="E24" s="268">
        <f>21+23</f>
        <v>44</v>
      </c>
      <c r="F24" s="268">
        <f>28+35</f>
        <v>63</v>
      </c>
      <c r="G24" s="236">
        <f>693+36+24</f>
        <v>753</v>
      </c>
      <c r="H24" s="70"/>
    </row>
    <row r="25" spans="1:9">
      <c r="A25" s="233" t="s">
        <v>187</v>
      </c>
      <c r="B25" s="234" t="s">
        <v>8</v>
      </c>
      <c r="C25" s="235" t="s">
        <v>9</v>
      </c>
      <c r="D25" s="268">
        <v>2496</v>
      </c>
      <c r="E25" s="268">
        <v>2566</v>
      </c>
      <c r="F25" s="268">
        <v>2699</v>
      </c>
      <c r="G25" s="236">
        <f>2527+415+349+222</f>
        <v>3513</v>
      </c>
      <c r="H25" s="70"/>
    </row>
    <row r="26" spans="1:9">
      <c r="A26" s="374" t="s">
        <v>81</v>
      </c>
      <c r="B26" s="375"/>
      <c r="C26" s="375"/>
      <c r="D26" s="375"/>
      <c r="E26" s="375"/>
      <c r="F26" s="375"/>
      <c r="G26" s="376"/>
      <c r="H26" s="70"/>
    </row>
    <row r="27" spans="1:9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>
      <c r="A28" s="243" t="s">
        <v>110</v>
      </c>
      <c r="B28" s="244" t="s">
        <v>8</v>
      </c>
      <c r="C28" s="245" t="s">
        <v>111</v>
      </c>
      <c r="D28" s="246"/>
      <c r="E28" s="246"/>
      <c r="F28" s="246"/>
      <c r="G28" s="247"/>
      <c r="H28" s="70"/>
    </row>
    <row r="29" spans="1:9">
      <c r="A29" s="248"/>
      <c r="B29" s="249"/>
      <c r="C29" s="250"/>
      <c r="D29" s="251"/>
      <c r="E29" s="204"/>
      <c r="F29" s="204"/>
      <c r="G29" s="204"/>
    </row>
    <row r="30" spans="1:9">
      <c r="A30" s="198" t="s">
        <v>164</v>
      </c>
      <c r="B30" s="198"/>
      <c r="C30" s="196"/>
      <c r="D30" s="199"/>
      <c r="E30" s="199"/>
      <c r="F30" s="199"/>
      <c r="G30" s="200"/>
      <c r="H30" s="70"/>
    </row>
    <row r="31" spans="1:9">
      <c r="A31" s="201" t="s">
        <v>146</v>
      </c>
      <c r="B31" s="199"/>
      <c r="C31" s="202"/>
      <c r="D31" s="203"/>
      <c r="E31" s="203"/>
      <c r="F31" s="199"/>
      <c r="G31" s="200"/>
      <c r="H31" s="70"/>
    </row>
    <row r="32" spans="1:9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0.94488188976377963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opLeftCell="A4" zoomScale="90" zoomScaleNormal="90" workbookViewId="0">
      <selection activeCell="J14" sqref="J14"/>
    </sheetView>
  </sheetViews>
  <sheetFormatPr baseColWidth="10" defaultColWidth="12.5703125" defaultRowHeight="15.7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>
      <c r="A1" s="1" t="s">
        <v>185</v>
      </c>
      <c r="B1" s="74"/>
      <c r="C1" s="74"/>
      <c r="D1" s="75"/>
      <c r="E1" s="75"/>
      <c r="F1" s="76"/>
    </row>
    <row r="2" spans="1:7">
      <c r="A2" s="62"/>
      <c r="B2" s="78"/>
      <c r="C2" s="78"/>
      <c r="D2" s="78"/>
      <c r="E2" s="78"/>
      <c r="F2" s="78"/>
    </row>
    <row r="3" spans="1:7" ht="18.75" customHeight="1">
      <c r="A3" s="62"/>
      <c r="B3" s="78"/>
      <c r="C3" s="78"/>
      <c r="D3" s="78"/>
      <c r="E3" s="78"/>
      <c r="F3" s="78"/>
    </row>
    <row r="4" spans="1:7">
      <c r="A4" s="67" t="s">
        <v>22</v>
      </c>
      <c r="B4" s="78"/>
      <c r="C4" s="78"/>
      <c r="D4" s="78"/>
      <c r="E4" s="78"/>
      <c r="F4" s="78"/>
    </row>
    <row r="5" spans="1:7">
      <c r="A5" s="68"/>
      <c r="B5" s="78"/>
      <c r="C5" s="78"/>
      <c r="D5" s="78"/>
      <c r="E5" s="78"/>
      <c r="F5" s="78"/>
    </row>
    <row r="6" spans="1:7">
      <c r="A6" s="67" t="s">
        <v>1</v>
      </c>
      <c r="B6" s="78"/>
      <c r="C6" s="78"/>
      <c r="D6" s="78"/>
      <c r="E6" s="78"/>
      <c r="F6" s="78"/>
    </row>
    <row r="7" spans="1:7" ht="16.5" thickBot="1">
      <c r="A7" s="78"/>
      <c r="B7" s="78"/>
      <c r="C7" s="78"/>
      <c r="D7" s="78"/>
      <c r="E7" s="78"/>
      <c r="F7" s="78"/>
    </row>
    <row r="8" spans="1:7" ht="13.5" customHeight="1">
      <c r="A8" s="406" t="s">
        <v>2</v>
      </c>
      <c r="B8" s="402" t="s">
        <v>3</v>
      </c>
      <c r="C8" s="402" t="s">
        <v>100</v>
      </c>
      <c r="D8" s="404" t="s">
        <v>162</v>
      </c>
      <c r="E8" s="404"/>
      <c r="F8" s="404"/>
      <c r="G8" s="405"/>
    </row>
    <row r="9" spans="1:7" ht="12.75" customHeight="1">
      <c r="A9" s="407"/>
      <c r="B9" s="403"/>
      <c r="C9" s="403"/>
      <c r="D9" s="370">
        <v>2017</v>
      </c>
      <c r="E9" s="370"/>
      <c r="F9" s="370"/>
      <c r="G9" s="371"/>
    </row>
    <row r="10" spans="1:7" ht="13.9" customHeight="1">
      <c r="A10" s="407"/>
      <c r="B10" s="403"/>
      <c r="C10" s="403"/>
      <c r="D10" s="339" t="s">
        <v>140</v>
      </c>
      <c r="E10" s="339" t="s">
        <v>153</v>
      </c>
      <c r="F10" s="339" t="s">
        <v>155</v>
      </c>
      <c r="G10" s="332" t="s">
        <v>160</v>
      </c>
    </row>
    <row r="11" spans="1:7" ht="12.75" customHeight="1">
      <c r="A11" s="407"/>
      <c r="B11" s="403"/>
      <c r="C11" s="403"/>
      <c r="D11" s="339"/>
      <c r="E11" s="339"/>
      <c r="F11" s="339"/>
      <c r="G11" s="332"/>
    </row>
    <row r="12" spans="1:7" ht="13.5" customHeight="1">
      <c r="A12" s="407"/>
      <c r="B12" s="403"/>
      <c r="C12" s="403"/>
      <c r="D12" s="339"/>
      <c r="E12" s="339"/>
      <c r="F12" s="339"/>
      <c r="G12" s="332"/>
    </row>
    <row r="13" spans="1:7">
      <c r="A13" s="399" t="s">
        <v>113</v>
      </c>
      <c r="B13" s="400"/>
      <c r="C13" s="400"/>
      <c r="D13" s="400"/>
      <c r="E13" s="400"/>
      <c r="F13" s="400"/>
      <c r="G13" s="401"/>
    </row>
    <row r="14" spans="1:7">
      <c r="A14" s="396" t="s">
        <v>6</v>
      </c>
      <c r="B14" s="397"/>
      <c r="C14" s="397"/>
      <c r="D14" s="397"/>
      <c r="E14" s="397"/>
      <c r="F14" s="397"/>
      <c r="G14" s="398"/>
    </row>
    <row r="15" spans="1:7">
      <c r="A15" s="80" t="s">
        <v>114</v>
      </c>
      <c r="B15" s="81" t="s">
        <v>8</v>
      </c>
      <c r="C15" s="115" t="s">
        <v>115</v>
      </c>
      <c r="D15" s="269">
        <v>10852</v>
      </c>
      <c r="E15" s="269">
        <v>1999</v>
      </c>
      <c r="F15" s="269">
        <v>1258</v>
      </c>
      <c r="G15" s="183">
        <v>0</v>
      </c>
    </row>
    <row r="16" spans="1:7">
      <c r="A16" s="80" t="s">
        <v>116</v>
      </c>
      <c r="B16" s="81" t="s">
        <v>8</v>
      </c>
      <c r="C16" s="115" t="s">
        <v>117</v>
      </c>
      <c r="D16" s="269">
        <v>43991</v>
      </c>
      <c r="E16" s="269">
        <v>46693</v>
      </c>
      <c r="F16" s="269">
        <v>41755</v>
      </c>
      <c r="G16" s="183">
        <v>36850</v>
      </c>
    </row>
    <row r="17" spans="1:7">
      <c r="A17" s="80" t="s">
        <v>118</v>
      </c>
      <c r="B17" s="81" t="s">
        <v>8</v>
      </c>
      <c r="C17" s="115" t="s">
        <v>117</v>
      </c>
      <c r="D17" s="269">
        <v>897</v>
      </c>
      <c r="E17" s="269">
        <v>950</v>
      </c>
      <c r="F17" s="269">
        <v>755</v>
      </c>
      <c r="G17" s="183">
        <v>1080</v>
      </c>
    </row>
    <row r="18" spans="1:7">
      <c r="A18" s="80" t="s">
        <v>119</v>
      </c>
      <c r="B18" s="81" t="s">
        <v>8</v>
      </c>
      <c r="C18" s="115" t="s">
        <v>117</v>
      </c>
      <c r="D18" s="269">
        <v>0</v>
      </c>
      <c r="E18" s="269">
        <v>180</v>
      </c>
      <c r="F18" s="269">
        <v>120</v>
      </c>
      <c r="G18" s="183">
        <v>140</v>
      </c>
    </row>
    <row r="19" spans="1:7">
      <c r="A19" s="80" t="s">
        <v>120</v>
      </c>
      <c r="B19" s="81" t="s">
        <v>8</v>
      </c>
      <c r="C19" s="115" t="s">
        <v>117</v>
      </c>
      <c r="D19" s="269">
        <v>56</v>
      </c>
      <c r="E19" s="269">
        <v>56</v>
      </c>
      <c r="F19" s="269">
        <v>37</v>
      </c>
      <c r="G19" s="183">
        <v>44</v>
      </c>
    </row>
    <row r="20" spans="1:7">
      <c r="A20" s="82" t="s">
        <v>176</v>
      </c>
      <c r="B20" s="81" t="s">
        <v>8</v>
      </c>
      <c r="C20" s="115" t="s">
        <v>117</v>
      </c>
      <c r="D20" s="269">
        <v>1049</v>
      </c>
      <c r="E20" s="269">
        <v>1098</v>
      </c>
      <c r="F20" s="269">
        <v>915</v>
      </c>
      <c r="G20" s="183">
        <v>1074</v>
      </c>
    </row>
    <row r="21" spans="1:7">
      <c r="A21" s="82" t="s">
        <v>121</v>
      </c>
      <c r="B21" s="81" t="s">
        <v>8</v>
      </c>
      <c r="C21" s="115" t="s">
        <v>117</v>
      </c>
      <c r="D21" s="269">
        <v>30</v>
      </c>
      <c r="E21" s="269">
        <v>37</v>
      </c>
      <c r="F21" s="269">
        <v>30</v>
      </c>
      <c r="G21" s="183">
        <v>39</v>
      </c>
    </row>
    <row r="22" spans="1:7">
      <c r="A22" s="82" t="s">
        <v>122</v>
      </c>
      <c r="B22" s="81" t="s">
        <v>8</v>
      </c>
      <c r="C22" s="115" t="s">
        <v>117</v>
      </c>
      <c r="D22" s="269">
        <v>885</v>
      </c>
      <c r="E22" s="269">
        <v>920</v>
      </c>
      <c r="F22" s="269">
        <v>785</v>
      </c>
      <c r="G22" s="183">
        <v>883</v>
      </c>
    </row>
    <row r="23" spans="1:7">
      <c r="A23" s="396" t="s">
        <v>81</v>
      </c>
      <c r="B23" s="397"/>
      <c r="C23" s="397"/>
      <c r="D23" s="397"/>
      <c r="E23" s="397"/>
      <c r="F23" s="397"/>
      <c r="G23" s="398"/>
    </row>
    <row r="24" spans="1:7">
      <c r="A24" s="119" t="s">
        <v>13</v>
      </c>
      <c r="B24" s="120"/>
      <c r="C24" s="120"/>
      <c r="D24" s="120"/>
      <c r="E24" s="133"/>
      <c r="F24" s="155"/>
      <c r="G24" s="184"/>
    </row>
    <row r="25" spans="1:7">
      <c r="A25" s="83" t="s">
        <v>123</v>
      </c>
      <c r="B25" s="84" t="s">
        <v>8</v>
      </c>
      <c r="C25" s="115" t="s">
        <v>124</v>
      </c>
      <c r="D25" s="269">
        <v>445</v>
      </c>
      <c r="E25" s="269">
        <v>434</v>
      </c>
      <c r="F25" s="269">
        <v>425</v>
      </c>
      <c r="G25" s="183">
        <v>421</v>
      </c>
    </row>
    <row r="26" spans="1:7">
      <c r="A26" s="119" t="s">
        <v>14</v>
      </c>
      <c r="B26" s="120"/>
      <c r="C26" s="120"/>
      <c r="D26" s="270"/>
      <c r="E26" s="270"/>
      <c r="F26" s="297"/>
      <c r="G26" s="184"/>
    </row>
    <row r="27" spans="1:7" ht="16.5" thickBot="1">
      <c r="A27" s="85" t="s">
        <v>80</v>
      </c>
      <c r="B27" s="86" t="s">
        <v>8</v>
      </c>
      <c r="C27" s="116" t="s">
        <v>124</v>
      </c>
      <c r="D27" s="271">
        <v>121</v>
      </c>
      <c r="E27" s="271">
        <v>146</v>
      </c>
      <c r="F27" s="271">
        <v>147</v>
      </c>
      <c r="G27" s="87">
        <v>147</v>
      </c>
    </row>
    <row r="28" spans="1:7">
      <c r="A28" s="91"/>
      <c r="B28" s="92"/>
      <c r="C28" s="92"/>
      <c r="D28" s="89"/>
      <c r="E28" s="90"/>
      <c r="F28" s="79"/>
    </row>
    <row r="29" spans="1:7">
      <c r="A29" s="88" t="s">
        <v>125</v>
      </c>
      <c r="B29" s="79"/>
      <c r="C29" s="79"/>
      <c r="D29" s="89"/>
      <c r="E29" s="90"/>
      <c r="F29" s="79"/>
    </row>
    <row r="30" spans="1:7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2017-11-10T13:18:04Z</cp:lastPrinted>
  <dcterms:created xsi:type="dcterms:W3CDTF">2008-04-29T14:59:54Z</dcterms:created>
  <dcterms:modified xsi:type="dcterms:W3CDTF">2018-02-21T16:09:29Z</dcterms:modified>
</cp:coreProperties>
</file>