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18\deuda publica\"/>
    </mc:Choice>
  </mc:AlternateContent>
  <bookViews>
    <workbookView xWindow="0" yWindow="0" windowWidth="24000" windowHeight="9435"/>
  </bookViews>
  <sheets>
    <sheet name="Flujo-Cuatro-Años" sheetId="4" r:id="rId1"/>
    <sheet name="Devengado" sheetId="12" r:id="rId2"/>
    <sheet name="Pagado" sheetId="13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1">Devengado!$A$1:$AB$38</definedName>
    <definedName name="_xlnm.Print_Area" localSheetId="2">Pagado!$A$1:$AC$38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G70" i="4" l="1"/>
  <c r="H70" i="4"/>
  <c r="I70" i="4"/>
  <c r="E70" i="4"/>
  <c r="F70" i="4"/>
  <c r="C70" i="4"/>
  <c r="D70" i="4"/>
  <c r="F71" i="4" l="1"/>
  <c r="B70" i="4"/>
  <c r="B71" i="4" s="1"/>
  <c r="D71" i="4" l="1"/>
  <c r="H71" i="4"/>
</calcChain>
</file>

<file path=xl/sharedStrings.xml><?xml version="1.0" encoding="utf-8"?>
<sst xmlns="http://schemas.openxmlformats.org/spreadsheetml/2006/main" count="226" uniqueCount="131">
  <si>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</si>
  <si>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</si>
  <si>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</si>
  <si>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</si>
  <si>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</si>
  <si>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</si>
  <si>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</si>
  <si>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</si>
  <si>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</si>
  <si>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899 (1 y 2) BID - PROSAP</t>
  </si>
  <si>
    <t>1640 BID-Programa Mendoza Productiva</t>
  </si>
  <si>
    <t>3169-BID-Programa-Mendoza-Tecnológica</t>
  </si>
  <si>
    <t>7425 BIRF - PROSAP</t>
  </si>
  <si>
    <t>7597 BIRF - PROSAP</t>
  </si>
  <si>
    <t>BONO MENDOZA'18   Bonos Emitidos</t>
  </si>
  <si>
    <t>BONO Local - Dólar Link - Segunda Serie</t>
  </si>
  <si>
    <t>BONO Local - Dólar Link - Tercera Serie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</si>
  <si>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</si>
  <si>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</si>
  <si>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</si>
  <si>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</si>
  <si>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</si>
  <si>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</si>
  <si>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</si>
  <si>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</si>
  <si>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</si>
  <si>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</si>
  <si>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</si>
  <si>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</si>
  <si>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</si>
  <si>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</si>
  <si>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</si>
  <si>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</si>
  <si>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2016/03</t>
  </si>
  <si>
    <t>2016/04</t>
  </si>
  <si>
    <t>2016/05</t>
  </si>
  <si>
    <t>2016/06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</si>
  <si>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</si>
  <si>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</si>
  <si>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</si>
  <si>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</si>
  <si>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</si>
  <si>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</si>
  <si>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</si>
  <si>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</si>
  <si>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</si>
  <si>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</si>
  <si>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</si>
  <si>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2016/07</t>
  </si>
  <si>
    <t>2016/08</t>
  </si>
  <si>
    <t>2016/09</t>
  </si>
  <si>
    <t>Anticipo Coparticipación</t>
  </si>
  <si>
    <t>2016/10</t>
  </si>
  <si>
    <t>2016/11</t>
  </si>
  <si>
    <t>2016/12</t>
  </si>
  <si>
    <t>Primer Trimestre</t>
  </si>
  <si>
    <t>Devengado1</t>
  </si>
  <si>
    <t>Clasificación Económica2</t>
  </si>
  <si>
    <t>2017/01</t>
  </si>
  <si>
    <t>2017/02</t>
  </si>
  <si>
    <t>2017/03</t>
  </si>
  <si>
    <t>AMORTIZACION DE LA DEUDA</t>
  </si>
  <si>
    <t>Total AMORTIZACION DE LA DEUDA</t>
  </si>
  <si>
    <t>2017/04</t>
  </si>
  <si>
    <t>2017/05</t>
  </si>
  <si>
    <t>2017/06</t>
  </si>
  <si>
    <t>2017/07</t>
  </si>
  <si>
    <t>2017/08</t>
  </si>
  <si>
    <t>2017/09</t>
  </si>
  <si>
    <t>2017/10</t>
  </si>
  <si>
    <t>2017/11</t>
  </si>
  <si>
    <t>2017/12</t>
  </si>
  <si>
    <t>2018/01</t>
  </si>
  <si>
    <t>2018/02</t>
  </si>
  <si>
    <t>2018/03</t>
  </si>
  <si>
    <t>EJERCICIO 2018</t>
  </si>
  <si>
    <t>Periodo: abril 2016 a marzo 2018.</t>
  </si>
  <si>
    <t>Pagado1</t>
  </si>
  <si>
    <t>Ejercicio 2018: Primer Trimestre</t>
  </si>
  <si>
    <t>Proyección 2018/2021</t>
  </si>
  <si>
    <t>Acreedor</t>
  </si>
  <si>
    <t>Interés</t>
  </si>
  <si>
    <t>Gobierno Federal</t>
  </si>
  <si>
    <t>Desendeudamiento-Decreto-Nacional-660</t>
  </si>
  <si>
    <t>Desendeudamiento-Refinanciación</t>
  </si>
  <si>
    <t>FFFIR Ley 8530</t>
  </si>
  <si>
    <t>ANSES Régimen Policial</t>
  </si>
  <si>
    <t>FFFIR Ley 7884</t>
  </si>
  <si>
    <t>FFFIR Ley 8066</t>
  </si>
  <si>
    <t>ANSES - Fideicomiso IPV VDF Serie II</t>
  </si>
  <si>
    <t>ANSES - Fideicomiso IPV VDF Serie I</t>
  </si>
  <si>
    <t>FFFIR Ley 8067</t>
  </si>
  <si>
    <t>Fideicomiso PROFEDESS</t>
  </si>
  <si>
    <t>FFFIR $416,17 MM</t>
  </si>
  <si>
    <t>Banco de la Nación Argentina</t>
  </si>
  <si>
    <t>Banco Nación-Reestructuración-2017</t>
  </si>
  <si>
    <t>Banco Nación - Fideicomiso Volver a Producir</t>
  </si>
  <si>
    <t>Bancos Nacionales e Internacionales</t>
  </si>
  <si>
    <t>BICE Compra de Helicopteros</t>
  </si>
  <si>
    <t>Organismos Multilaterales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</si>
  <si>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</si>
  <si>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</si>
  <si>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</si>
  <si>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</si>
  <si>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</si>
  <si>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</si>
  <si>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7385 BIRF - MUNICIPIOS</t>
  </si>
  <si>
    <t>7352 BIRF - PDP III</t>
  </si>
  <si>
    <t>Tenedores de Bonos</t>
  </si>
  <si>
    <t>BONO MENDOZA'24  Bonos Emitidos</t>
  </si>
  <si>
    <t>BONO PESOS 2021 - Clase 1</t>
  </si>
  <si>
    <t>Bono Proveedores Serie 1</t>
  </si>
  <si>
    <t>Bono Proveedores Serie 2</t>
  </si>
  <si>
    <t>(1) Los saldos de los préstamos con el Banco de la Nación Argentina, por un total de $5.699,44 millones, se reestructuraron durante el tercer trimestre 2017 y se consolidan en el préstamo "Banco Nación Reestructuración 2017".</t>
  </si>
  <si>
    <t>(2) Préstamos cancelados en 2017.</t>
  </si>
  <si>
    <t>Datos provisorios sujetos a revisión.</t>
  </si>
  <si>
    <t>SUBTOTAL SERVICIOS DE LA DEUDA</t>
  </si>
  <si>
    <t>TOTAL SERVICIOS DE LA DEUDA</t>
  </si>
  <si>
    <t>Tipo de cambio proyectado</t>
  </si>
  <si>
    <t>Tasa interés promedio proyectada</t>
  </si>
  <si>
    <t>FLUJO DE VENCIMIENTOS ESTIMADO</t>
  </si>
  <si>
    <t>Fondo Fiduciario Desarrollo Provincial</t>
  </si>
  <si>
    <t>ANSES 3% 2018</t>
  </si>
  <si>
    <t>ANSES 6% 2016</t>
  </si>
  <si>
    <t>ANSES 3% 2017</t>
  </si>
  <si>
    <t>FFFIR $40 MM - Ley 8066 Ampliación</t>
  </si>
  <si>
    <t>1.3. C.A.F.</t>
  </si>
  <si>
    <t>9458 CAF-PROSAP</t>
  </si>
  <si>
    <t>Cárcel Bono 2024</t>
  </si>
  <si>
    <t>Se incluye endeudamiento del CUC 20 (Dir. Gral. Deuda Pública) y CUC 361 (Unidad de Financiamiento Internacional).</t>
  </si>
  <si>
    <t>ADMINISTRACIÓN CENTRAL (*):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</si>
</sst>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0" fillId="3" borderId="0" applyNumberFormat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65">
    <xf numFmtId="0" fontId="0" fillId="0" borderId="0" xfId="0"/>
    <xf numFmtId="0" fontId="6" fillId="0" borderId="0" xfId="2" applyFont="1"/>
    <xf numFmtId="0" fontId="8" fillId="0" borderId="0" xfId="2" applyFont="1"/>
    <xf numFmtId="0" fontId="2" fillId="0" borderId="0" xfId="2" applyFont="1"/>
    <xf numFmtId="0" fontId="2" fillId="0" borderId="0" xfId="3" applyFont="1"/>
    <xf numFmtId="3" fontId="7" fillId="0" borderId="4" xfId="4" applyNumberFormat="1" applyFont="1" applyBorder="1"/>
    <xf numFmtId="3" fontId="7" fillId="0" borderId="0" xfId="4" applyNumberFormat="1" applyFont="1"/>
    <xf numFmtId="3" fontId="7" fillId="0" borderId="5" xfId="4" applyNumberFormat="1" applyFont="1" applyBorder="1"/>
    <xf numFmtId="3" fontId="7" fillId="0" borderId="6" xfId="4" applyNumberFormat="1" applyFont="1" applyBorder="1"/>
    <xf numFmtId="3" fontId="7" fillId="0" borderId="7" xfId="4" applyNumberFormat="1" applyFont="1" applyBorder="1"/>
    <xf numFmtId="0" fontId="7" fillId="0" borderId="0" xfId="4" applyFont="1"/>
    <xf numFmtId="3" fontId="7" fillId="0" borderId="8" xfId="4" applyNumberFormat="1" applyFont="1" applyBorder="1"/>
    <xf numFmtId="3" fontId="7" fillId="0" borderId="9" xfId="4" applyNumberFormat="1" applyFont="1" applyBorder="1"/>
    <xf numFmtId="3" fontId="7" fillId="0" borderId="10" xfId="4" applyNumberFormat="1" applyFont="1" applyBorder="1"/>
    <xf numFmtId="3" fontId="7" fillId="0" borderId="11" xfId="4" applyNumberFormat="1" applyFont="1" applyBorder="1"/>
    <xf numFmtId="3" fontId="7" fillId="0" borderId="12" xfId="4" applyNumberFormat="1" applyFont="1" applyBorder="1"/>
    <xf numFmtId="3" fontId="7" fillId="0" borderId="13" xfId="4" applyNumberFormat="1" applyFont="1" applyBorder="1"/>
    <xf numFmtId="3" fontId="7" fillId="0" borderId="14" xfId="4" applyNumberFormat="1" applyFont="1" applyBorder="1"/>
    <xf numFmtId="3" fontId="7" fillId="0" borderId="15" xfId="4" applyNumberFormat="1" applyFont="1" applyBorder="1"/>
    <xf numFmtId="0" fontId="1" fillId="0" borderId="0" xfId="2" applyFont="1"/>
    <xf numFmtId="0" fontId="7" fillId="0" borderId="0" xfId="4" applyFont="1" applyAlignment="1">
      <alignment vertical="center"/>
    </xf>
    <xf numFmtId="0" fontId="16" fillId="4" borderId="17" xfId="0" applyFont="1" applyFill="1" applyBorder="1" applyAlignment="1">
      <alignment horizontal="center" vertical="center"/>
    </xf>
    <xf numFmtId="165" fontId="15" fillId="5" borderId="17" xfId="4" applyNumberFormat="1" applyFont="1" applyFill="1" applyBorder="1" applyAlignment="1">
      <alignment vertical="center"/>
    </xf>
    <xf numFmtId="0" fontId="15" fillId="5" borderId="17" xfId="4" applyFont="1" applyFill="1" applyBorder="1" applyAlignment="1">
      <alignment horizontal="center" vertical="center"/>
    </xf>
    <xf numFmtId="165" fontId="9" fillId="0" borderId="17" xfId="4" applyNumberFormat="1" applyFont="1" applyFill="1" applyBorder="1" applyAlignment="1">
      <alignment vertical="center"/>
    </xf>
    <xf numFmtId="167" fontId="7" fillId="0" borderId="17" xfId="6" applyNumberFormat="1" applyFont="1" applyFill="1" applyBorder="1" applyAlignment="1">
      <alignment vertical="center"/>
    </xf>
    <xf numFmtId="165" fontId="15" fillId="2" borderId="17" xfId="4" applyNumberFormat="1" applyFont="1" applyFill="1" applyBorder="1" applyAlignment="1">
      <alignment vertical="center"/>
    </xf>
    <xf numFmtId="0" fontId="15" fillId="2" borderId="17" xfId="4" applyNumberFormat="1" applyFont="1" applyFill="1" applyBorder="1" applyAlignment="1">
      <alignment vertical="center"/>
    </xf>
    <xf numFmtId="165" fontId="9" fillId="0" borderId="0" xfId="4" applyNumberFormat="1" applyFont="1" applyFill="1" applyBorder="1" applyAlignment="1">
      <alignment vertical="center"/>
    </xf>
    <xf numFmtId="165" fontId="15" fillId="0" borderId="1" xfId="6" applyNumberFormat="1" applyFont="1" applyFill="1" applyBorder="1" applyAlignment="1">
      <alignment vertical="center"/>
    </xf>
    <xf numFmtId="167" fontId="16" fillId="0" borderId="17" xfId="4" applyNumberFormat="1" applyFont="1" applyBorder="1" applyAlignment="1">
      <alignment vertical="center"/>
    </xf>
    <xf numFmtId="0" fontId="16" fillId="0" borderId="0" xfId="4" applyFont="1" applyAlignment="1">
      <alignment vertical="center"/>
    </xf>
    <xf numFmtId="169" fontId="16" fillId="0" borderId="17" xfId="6" applyNumberFormat="1" applyFont="1" applyBorder="1" applyAlignment="1">
      <alignment vertical="center"/>
    </xf>
    <xf numFmtId="165" fontId="7" fillId="0" borderId="0" xfId="4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" fontId="18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164" fontId="18" fillId="0" borderId="0" xfId="0" applyNumberFormat="1" applyFont="1" applyAlignment="1">
      <alignment vertical="center"/>
    </xf>
    <xf numFmtId="165" fontId="23" fillId="0" borderId="0" xfId="4" applyNumberFormat="1" applyFont="1" applyFill="1" applyAlignment="1">
      <alignment vertical="center"/>
    </xf>
    <xf numFmtId="165" fontId="23" fillId="0" borderId="0" xfId="4" applyNumberFormat="1" applyFont="1" applyAlignment="1">
      <alignment vertical="center"/>
    </xf>
    <xf numFmtId="169" fontId="16" fillId="0" borderId="0" xfId="6" applyNumberFormat="1" applyFont="1" applyBorder="1" applyAlignment="1">
      <alignment vertical="center"/>
    </xf>
    <xf numFmtId="10" fontId="16" fillId="0" borderId="0" xfId="5" applyNumberFormat="1" applyFont="1" applyBorder="1" applyAlignment="1">
      <alignment horizontal="center" vertical="center"/>
    </xf>
    <xf numFmtId="165" fontId="15" fillId="4" borderId="16" xfId="4" applyNumberFormat="1" applyFont="1" applyFill="1" applyBorder="1" applyAlignment="1">
      <alignment horizontal="left" vertical="center" wrapText="1"/>
    </xf>
    <xf numFmtId="165" fontId="15" fillId="4" borderId="18" xfId="4" applyNumberFormat="1" applyFont="1" applyFill="1" applyBorder="1" applyAlignment="1">
      <alignment horizontal="left" vertical="center" wrapText="1"/>
    </xf>
    <xf numFmtId="165" fontId="15" fillId="4" borderId="19" xfId="4" applyNumberFormat="1" applyFont="1" applyFill="1" applyBorder="1" applyAlignment="1">
      <alignment horizontal="left" vertical="center" wrapText="1"/>
    </xf>
    <xf numFmtId="0" fontId="16" fillId="4" borderId="20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0" fontId="16" fillId="4" borderId="22" xfId="0" applyFont="1" applyFill="1" applyBorder="1" applyAlignment="1">
      <alignment horizontal="center" vertical="center"/>
    </xf>
    <xf numFmtId="0" fontId="16" fillId="4" borderId="23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170" fontId="16" fillId="0" borderId="17" xfId="6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168" fontId="16" fillId="0" borderId="17" xfId="6" applyNumberFormat="1" applyFont="1" applyBorder="1" applyAlignment="1">
      <alignment horizontal="center" vertical="center"/>
    </xf>
    <xf numFmtId="10" fontId="16" fillId="0" borderId="17" xfId="5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/>
    </xf>
  </cellXfs>
  <cellStyles count="32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4" xfId="3"/>
    <cellStyle name="Normal 5" xfId="4"/>
    <cellStyle name="Normal 7" xfId="26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3"/>
  <sheetViews>
    <sheetView showGridLines="0" tabSelected="1" zoomScaleNormal="100" workbookViewId="0"/>
  </sheetViews>
  <sheetFormatPr baseColWidth="10" defaultRowHeight="12" x14ac:dyDescent="0.2"/>
  <cols>
    <col min="1" max="1" width="51.28515625" style="35" customWidth="1"/>
    <col min="2" max="9" width="15.28515625" style="35" bestFit="1" customWidth="1"/>
    <col min="10" max="11" width="11.42578125" style="35"/>
    <col min="12" max="19" width="10" style="36" bestFit="1" customWidth="1"/>
    <col min="20" max="16384" width="11.42578125" style="35"/>
  </cols>
  <sheetData>
    <row r="1" spans="1:9" s="35" customFormat="1" ht="23.25" x14ac:dyDescent="0.2">
      <c r="A1" s="34" t="s">
        <v>1</v>
      </c>
    </row>
    <row r="3" spans="1:9" s="35" customFormat="1" ht="18.75" x14ac:dyDescent="0.2">
      <c r="A3" s="37" t="s">
        <v>130</v>
      </c>
    </row>
    <row r="4" spans="1:9" s="35" customFormat="1" x14ac:dyDescent="0.2">
      <c r="A4" s="38"/>
    </row>
    <row r="5" spans="1:9" s="35" customFormat="1" ht="15.75" customHeight="1" x14ac:dyDescent="0.2">
      <c r="A5" s="39" t="s">
        <v>2</v>
      </c>
      <c r="B5" s="61" t="s">
        <v>78</v>
      </c>
      <c r="C5" s="62"/>
      <c r="D5" s="62"/>
      <c r="E5" s="63"/>
    </row>
    <row r="6" spans="1:9" s="35" customFormat="1" x14ac:dyDescent="0.2">
      <c r="A6" s="38"/>
    </row>
    <row r="7" spans="1:9" s="35" customFormat="1" ht="15" x14ac:dyDescent="0.2">
      <c r="A7" s="40" t="s">
        <v>7</v>
      </c>
    </row>
    <row r="8" spans="1:9" s="35" customFormat="1" x14ac:dyDescent="0.2">
      <c r="A8" s="38"/>
    </row>
    <row r="9" spans="1:9" s="35" customFormat="1" ht="15" x14ac:dyDescent="0.2">
      <c r="A9" s="40" t="s">
        <v>8</v>
      </c>
    </row>
    <row r="10" spans="1:9" s="35" customFormat="1" ht="15" x14ac:dyDescent="0.2">
      <c r="A10" s="41" t="s">
        <v>79</v>
      </c>
    </row>
    <row r="11" spans="1:9" s="35" customFormat="1" ht="15" x14ac:dyDescent="0.2">
      <c r="A11" s="41"/>
    </row>
    <row r="12" spans="1:9" s="35" customFormat="1" ht="15" x14ac:dyDescent="0.2">
      <c r="A12" s="41"/>
    </row>
    <row r="13" spans="1:9" s="20" customFormat="1" ht="12.75" x14ac:dyDescent="0.2">
      <c r="A13" s="47" t="s">
        <v>80</v>
      </c>
      <c r="B13" s="50" t="s">
        <v>120</v>
      </c>
      <c r="C13" s="51"/>
      <c r="D13" s="51"/>
      <c r="E13" s="51"/>
      <c r="F13" s="51"/>
      <c r="G13" s="51"/>
      <c r="H13" s="51"/>
      <c r="I13" s="52"/>
    </row>
    <row r="14" spans="1:9" s="20" customFormat="1" ht="12.75" x14ac:dyDescent="0.2">
      <c r="A14" s="48"/>
      <c r="B14" s="53"/>
      <c r="C14" s="54"/>
      <c r="D14" s="54"/>
      <c r="E14" s="54"/>
      <c r="F14" s="54"/>
      <c r="G14" s="54"/>
      <c r="H14" s="54"/>
      <c r="I14" s="55"/>
    </row>
    <row r="15" spans="1:9" s="20" customFormat="1" ht="12.75" x14ac:dyDescent="0.2">
      <c r="A15" s="48"/>
      <c r="B15" s="57">
        <v>2018</v>
      </c>
      <c r="C15" s="58">
        <v>2018</v>
      </c>
      <c r="D15" s="57">
        <v>2019</v>
      </c>
      <c r="E15" s="58">
        <v>2019</v>
      </c>
      <c r="F15" s="57">
        <v>2020</v>
      </c>
      <c r="G15" s="58">
        <v>2020</v>
      </c>
      <c r="H15" s="57">
        <v>2021</v>
      </c>
      <c r="I15" s="58">
        <v>2021</v>
      </c>
    </row>
    <row r="16" spans="1:9" s="20" customFormat="1" ht="12.75" x14ac:dyDescent="0.2">
      <c r="A16" s="49"/>
      <c r="B16" s="21" t="s">
        <v>0</v>
      </c>
      <c r="C16" s="21" t="s">
        <v>81</v>
      </c>
      <c r="D16" s="21" t="s">
        <v>0</v>
      </c>
      <c r="E16" s="21" t="s">
        <v>81</v>
      </c>
      <c r="F16" s="21" t="s">
        <v>0</v>
      </c>
      <c r="G16" s="21" t="s">
        <v>81</v>
      </c>
      <c r="H16" s="21" t="s">
        <v>0</v>
      </c>
      <c r="I16" s="21" t="s">
        <v>81</v>
      </c>
    </row>
    <row r="17" spans="1:9" s="20" customFormat="1" ht="12.75" x14ac:dyDescent="0.2">
      <c r="A17" s="22" t="s">
        <v>82</v>
      </c>
      <c r="B17" s="23"/>
      <c r="C17" s="23"/>
      <c r="D17" s="23"/>
      <c r="E17" s="23"/>
      <c r="F17" s="23"/>
      <c r="G17" s="23"/>
      <c r="H17" s="23"/>
      <c r="I17" s="23"/>
    </row>
    <row r="18" spans="1:9" s="20" customFormat="1" ht="12.75" x14ac:dyDescent="0.2">
      <c r="A18" s="24" t="s">
        <v>83</v>
      </c>
      <c r="B18" s="25">
        <v>111043736.63267004</v>
      </c>
      <c r="C18" s="25">
        <v>79938036.402698725</v>
      </c>
      <c r="D18" s="25">
        <v>190360691.37029147</v>
      </c>
      <c r="E18" s="25">
        <v>129521873.41495334</v>
      </c>
      <c r="F18" s="25">
        <v>190360691.37029147</v>
      </c>
      <c r="G18" s="25">
        <v>118001639.72912908</v>
      </c>
      <c r="H18" s="25">
        <v>190360691.37029147</v>
      </c>
      <c r="I18" s="25">
        <v>106547960.82771695</v>
      </c>
    </row>
    <row r="19" spans="1:9" s="20" customFormat="1" ht="12.75" x14ac:dyDescent="0.2">
      <c r="A19" s="24" t="s">
        <v>123</v>
      </c>
      <c r="B19" s="25">
        <v>0</v>
      </c>
      <c r="C19" s="25">
        <v>176850000</v>
      </c>
      <c r="D19" s="25">
        <v>0</v>
      </c>
      <c r="E19" s="25">
        <v>176850000</v>
      </c>
      <c r="F19" s="25">
        <v>1179000000</v>
      </c>
      <c r="G19" s="25">
        <v>176850000</v>
      </c>
      <c r="H19" s="25">
        <v>0</v>
      </c>
      <c r="I19" s="25">
        <v>0</v>
      </c>
    </row>
    <row r="20" spans="1:9" s="20" customFormat="1" ht="12.75" x14ac:dyDescent="0.2">
      <c r="A20" s="24" t="s">
        <v>121</v>
      </c>
      <c r="B20" s="25">
        <v>0</v>
      </c>
      <c r="C20" s="25">
        <v>345765972.60657585</v>
      </c>
      <c r="D20" s="25">
        <v>500000000.00000006</v>
      </c>
      <c r="E20" s="25">
        <v>364485882.4199999</v>
      </c>
      <c r="F20" s="25">
        <v>500000000.00000006</v>
      </c>
      <c r="G20" s="25">
        <v>208803757.98999998</v>
      </c>
      <c r="H20" s="25">
        <v>500000000.00000006</v>
      </c>
      <c r="I20" s="25">
        <v>106499494.27000001</v>
      </c>
    </row>
    <row r="21" spans="1:9" s="20" customFormat="1" ht="12.75" x14ac:dyDescent="0.2">
      <c r="A21" s="24" t="s">
        <v>122</v>
      </c>
      <c r="B21" s="25">
        <v>0</v>
      </c>
      <c r="C21" s="25">
        <v>55913046</v>
      </c>
      <c r="D21" s="25">
        <v>0</v>
      </c>
      <c r="E21" s="25">
        <v>111826091.52</v>
      </c>
      <c r="F21" s="25">
        <v>0</v>
      </c>
      <c r="G21" s="25">
        <v>111826091.52</v>
      </c>
      <c r="H21" s="25">
        <v>0</v>
      </c>
      <c r="I21" s="25">
        <v>111826091.52</v>
      </c>
    </row>
    <row r="22" spans="1:9" s="20" customFormat="1" ht="12.75" x14ac:dyDescent="0.2">
      <c r="A22" s="24" t="s">
        <v>51</v>
      </c>
      <c r="B22" s="25">
        <v>330798043.69486302</v>
      </c>
      <c r="C22" s="25">
        <v>119424921.2</v>
      </c>
      <c r="D22" s="25">
        <v>441064058.25981736</v>
      </c>
      <c r="E22" s="25">
        <v>113334672.43000001</v>
      </c>
      <c r="F22" s="25">
        <v>330798043.69486302</v>
      </c>
      <c r="G22" s="25">
        <v>27271534.5</v>
      </c>
      <c r="H22" s="25">
        <v>0</v>
      </c>
      <c r="I22" s="25">
        <v>0</v>
      </c>
    </row>
    <row r="23" spans="1:9" s="20" customFormat="1" ht="12.75" x14ac:dyDescent="0.2">
      <c r="A23" s="24" t="s">
        <v>124</v>
      </c>
      <c r="B23" s="25">
        <v>0</v>
      </c>
      <c r="C23" s="25">
        <v>117852532.8</v>
      </c>
      <c r="D23" s="25">
        <v>0</v>
      </c>
      <c r="E23" s="25">
        <v>117852532.8</v>
      </c>
      <c r="F23" s="25">
        <v>0</v>
      </c>
      <c r="G23" s="25">
        <v>117852532.8</v>
      </c>
      <c r="H23" s="25">
        <v>785683552</v>
      </c>
      <c r="I23" s="25">
        <v>58926266.399999999</v>
      </c>
    </row>
    <row r="24" spans="1:9" s="20" customFormat="1" ht="12.75" x14ac:dyDescent="0.2">
      <c r="A24" s="24" t="s">
        <v>84</v>
      </c>
      <c r="B24" s="25">
        <v>83975049.363648027</v>
      </c>
      <c r="C24" s="25">
        <v>26992508.109898679</v>
      </c>
      <c r="D24" s="25">
        <v>143957227.48053947</v>
      </c>
      <c r="E24" s="25">
        <v>29979880.224183992</v>
      </c>
      <c r="F24" s="25">
        <v>135596075.37939703</v>
      </c>
      <c r="G24" s="25">
        <v>9790268.2956029251</v>
      </c>
      <c r="H24" s="25">
        <v>0</v>
      </c>
      <c r="I24" s="25">
        <v>0</v>
      </c>
    </row>
    <row r="25" spans="1:9" s="20" customFormat="1" ht="12.75" x14ac:dyDescent="0.2">
      <c r="A25" s="24" t="s">
        <v>85</v>
      </c>
      <c r="B25" s="25">
        <v>52010647.369672634</v>
      </c>
      <c r="C25" s="25">
        <v>19611728.414962783</v>
      </c>
      <c r="D25" s="25">
        <v>63451519.099098213</v>
      </c>
      <c r="E25" s="25">
        <v>20162650.929132741</v>
      </c>
      <c r="F25" s="25">
        <v>77409059.089061797</v>
      </c>
      <c r="G25" s="25">
        <v>20062276.859808885</v>
      </c>
      <c r="H25" s="25">
        <v>94436863.092359692</v>
      </c>
      <c r="I25" s="25">
        <v>18807212.268601805</v>
      </c>
    </row>
    <row r="26" spans="1:9" s="20" customFormat="1" ht="12.75" x14ac:dyDescent="0.2">
      <c r="A26" s="24" t="s">
        <v>86</v>
      </c>
      <c r="B26" s="25">
        <v>53034157.141783044</v>
      </c>
      <c r="C26" s="25">
        <v>32447773.978216965</v>
      </c>
      <c r="D26" s="25">
        <v>59412054.53823749</v>
      </c>
      <c r="E26" s="25">
        <v>26069876.581762511</v>
      </c>
      <c r="F26" s="25">
        <v>66556959.037044473</v>
      </c>
      <c r="G26" s="25">
        <v>18924972.082955517</v>
      </c>
      <c r="H26" s="25">
        <v>74561111.052009702</v>
      </c>
      <c r="I26" s="25">
        <v>10920820.067990283</v>
      </c>
    </row>
    <row r="27" spans="1:9" s="20" customFormat="1" ht="12.75" x14ac:dyDescent="0.2">
      <c r="A27" s="24" t="s">
        <v>87</v>
      </c>
      <c r="B27" s="25">
        <v>50478550.208999515</v>
      </c>
      <c r="C27" s="25">
        <v>6406492.5015796488</v>
      </c>
      <c r="D27" s="25">
        <v>61582403.807588615</v>
      </c>
      <c r="E27" s="25">
        <v>4108057.2101526097</v>
      </c>
      <c r="F27" s="25">
        <v>42001222.189076617</v>
      </c>
      <c r="G27" s="25">
        <v>830974.48841350968</v>
      </c>
      <c r="H27" s="25">
        <v>0</v>
      </c>
      <c r="I27" s="25">
        <v>0</v>
      </c>
    </row>
    <row r="28" spans="1:9" s="20" customFormat="1" ht="12.75" x14ac:dyDescent="0.2">
      <c r="A28" s="24" t="s">
        <v>88</v>
      </c>
      <c r="B28" s="25">
        <v>46648782.069995806</v>
      </c>
      <c r="C28" s="25">
        <v>5744992.5890367012</v>
      </c>
      <c r="D28" s="25">
        <v>56863997.9138785</v>
      </c>
      <c r="E28" s="25">
        <v>3559255.215333364</v>
      </c>
      <c r="F28" s="25">
        <v>31696218.14975391</v>
      </c>
      <c r="G28" s="25">
        <v>829805.79800622712</v>
      </c>
      <c r="H28" s="25">
        <v>2737575.1826867936</v>
      </c>
      <c r="I28" s="25">
        <v>21051.833134827659</v>
      </c>
    </row>
    <row r="29" spans="1:9" s="20" customFormat="1" ht="12.75" x14ac:dyDescent="0.2">
      <c r="A29" s="24" t="s">
        <v>89</v>
      </c>
      <c r="B29" s="25">
        <v>5066535.3499999996</v>
      </c>
      <c r="C29" s="25">
        <v>21151026.420000002</v>
      </c>
      <c r="D29" s="25">
        <v>6105004.71</v>
      </c>
      <c r="E29" s="25">
        <v>17124572.149999999</v>
      </c>
      <c r="F29" s="25">
        <v>7485187.8600000003</v>
      </c>
      <c r="G29" s="25">
        <v>13748447.51</v>
      </c>
      <c r="H29" s="25">
        <v>9266791.5699999984</v>
      </c>
      <c r="I29" s="25">
        <v>10411952.91</v>
      </c>
    </row>
    <row r="30" spans="1:9" s="20" customFormat="1" ht="12.75" x14ac:dyDescent="0.2">
      <c r="A30" s="24" t="s">
        <v>90</v>
      </c>
      <c r="B30" s="25">
        <v>3410160</v>
      </c>
      <c r="C30" s="25">
        <v>11525354.91</v>
      </c>
      <c r="D30" s="25">
        <v>4001490</v>
      </c>
      <c r="E30" s="25">
        <v>9234343.1999999993</v>
      </c>
      <c r="F30" s="25">
        <v>5059082</v>
      </c>
      <c r="G30" s="25">
        <v>7270722.5</v>
      </c>
      <c r="H30" s="25">
        <v>5960647</v>
      </c>
      <c r="I30" s="25">
        <v>5356846.2699999996</v>
      </c>
    </row>
    <row r="31" spans="1:9" s="20" customFormat="1" ht="12.75" x14ac:dyDescent="0.2">
      <c r="A31" s="24" t="s">
        <v>91</v>
      </c>
      <c r="B31" s="25">
        <v>13406792.08339211</v>
      </c>
      <c r="C31" s="25">
        <v>2173817.1407065578</v>
      </c>
      <c r="D31" s="25">
        <v>16355907.220501747</v>
      </c>
      <c r="E31" s="25">
        <v>1667257.8061951431</v>
      </c>
      <c r="F31" s="25">
        <v>19681832.889517222</v>
      </c>
      <c r="G31" s="25">
        <v>835761.33486853796</v>
      </c>
      <c r="H31" s="25">
        <v>4011015.7545069852</v>
      </c>
      <c r="I31" s="25">
        <v>55156.396205787154</v>
      </c>
    </row>
    <row r="32" spans="1:9" s="20" customFormat="1" ht="12.75" x14ac:dyDescent="0.2">
      <c r="A32" s="24" t="s">
        <v>92</v>
      </c>
      <c r="B32" s="25">
        <v>2663062.0099999998</v>
      </c>
      <c r="C32" s="25">
        <v>1080745</v>
      </c>
      <c r="D32" s="25">
        <v>3091144.81</v>
      </c>
      <c r="E32" s="25">
        <v>652626.75</v>
      </c>
      <c r="F32" s="25">
        <v>2640293.98</v>
      </c>
      <c r="G32" s="25">
        <v>168277.18</v>
      </c>
      <c r="H32" s="25">
        <v>0</v>
      </c>
      <c r="I32" s="25">
        <v>0</v>
      </c>
    </row>
    <row r="33" spans="1:9" s="20" customFormat="1" ht="12.75" x14ac:dyDescent="0.2">
      <c r="A33" s="24" t="s">
        <v>125</v>
      </c>
      <c r="B33" s="25">
        <v>4014954.6774242655</v>
      </c>
      <c r="C33" s="25">
        <v>2339845.4442463964</v>
      </c>
      <c r="D33" s="25">
        <v>5234817.4394959714</v>
      </c>
      <c r="E33" s="25">
        <v>2749776.0700198538</v>
      </c>
      <c r="F33" s="25">
        <v>6120851.2176566422</v>
      </c>
      <c r="G33" s="25">
        <v>2850300.4930568342</v>
      </c>
      <c r="H33" s="25">
        <v>6974867.4402268026</v>
      </c>
      <c r="I33" s="25">
        <v>2814513.0649335161</v>
      </c>
    </row>
    <row r="34" spans="1:9" s="20" customFormat="1" ht="12.75" x14ac:dyDescent="0.2">
      <c r="A34" s="24" t="s">
        <v>93</v>
      </c>
      <c r="B34" s="25">
        <v>0</v>
      </c>
      <c r="C34" s="25">
        <v>3681980.48769789</v>
      </c>
      <c r="D34" s="25">
        <v>23929847.927859195</v>
      </c>
      <c r="E34" s="25">
        <v>16101223.742634777</v>
      </c>
      <c r="F34" s="25">
        <v>70985588.16997999</v>
      </c>
      <c r="G34" s="25">
        <v>25455308.65594551</v>
      </c>
      <c r="H34" s="25">
        <v>86303321.699621141</v>
      </c>
      <c r="I34" s="25">
        <v>26038881.135446884</v>
      </c>
    </row>
    <row r="35" spans="1:9" s="20" customFormat="1" ht="12.75" x14ac:dyDescent="0.2">
      <c r="A35" s="22" t="s">
        <v>94</v>
      </c>
      <c r="B35" s="23"/>
      <c r="C35" s="23"/>
      <c r="D35" s="23"/>
      <c r="E35" s="23"/>
      <c r="F35" s="23"/>
      <c r="G35" s="23"/>
      <c r="H35" s="23"/>
      <c r="I35" s="23"/>
    </row>
    <row r="36" spans="1:9" s="20" customFormat="1" ht="12.75" x14ac:dyDescent="0.2">
      <c r="A36" s="24" t="s">
        <v>95</v>
      </c>
      <c r="B36" s="25">
        <v>156581781.59</v>
      </c>
      <c r="C36" s="25">
        <v>1288549804.5099998</v>
      </c>
      <c r="D36" s="25">
        <v>1088437910.7</v>
      </c>
      <c r="E36" s="25">
        <v>953190783.94000006</v>
      </c>
      <c r="F36" s="25">
        <v>1346410555.8899999</v>
      </c>
      <c r="G36" s="25">
        <v>619526822.17000008</v>
      </c>
      <c r="H36" s="25">
        <v>1599602644.3</v>
      </c>
      <c r="I36" s="25">
        <v>317259773.52999997</v>
      </c>
    </row>
    <row r="37" spans="1:9" s="20" customFormat="1" ht="12.75" x14ac:dyDescent="0.2">
      <c r="A37" s="24" t="s">
        <v>96</v>
      </c>
      <c r="B37" s="25">
        <v>0</v>
      </c>
      <c r="C37" s="25">
        <v>6913881.3499999996</v>
      </c>
      <c r="D37" s="25">
        <v>0</v>
      </c>
      <c r="E37" s="25">
        <v>5271463.83</v>
      </c>
      <c r="F37" s="25">
        <v>0</v>
      </c>
      <c r="G37" s="25">
        <v>4153130.5000000005</v>
      </c>
      <c r="H37" s="25">
        <v>0</v>
      </c>
      <c r="I37" s="25">
        <v>3012996.0200000005</v>
      </c>
    </row>
    <row r="38" spans="1:9" s="20" customFormat="1" ht="12.75" x14ac:dyDescent="0.2">
      <c r="A38" s="22" t="s">
        <v>97</v>
      </c>
      <c r="B38" s="23"/>
      <c r="C38" s="23"/>
      <c r="D38" s="23"/>
      <c r="E38" s="23"/>
      <c r="F38" s="23"/>
      <c r="G38" s="23"/>
      <c r="H38" s="23"/>
      <c r="I38" s="23"/>
    </row>
    <row r="39" spans="1:9" s="20" customFormat="1" ht="12.75" x14ac:dyDescent="0.2">
      <c r="A39" s="24" t="s">
        <v>98</v>
      </c>
      <c r="B39" s="25">
        <v>32965595.242474459</v>
      </c>
      <c r="C39" s="25">
        <v>5136074.4246768607</v>
      </c>
      <c r="D39" s="25">
        <v>38330011.030510783</v>
      </c>
      <c r="E39" s="25">
        <v>3970833.0415071859</v>
      </c>
      <c r="F39" s="25">
        <v>43208168.678139865</v>
      </c>
      <c r="G39" s="25">
        <v>2286329.6964094462</v>
      </c>
      <c r="H39" s="25">
        <v>23282964.909354698</v>
      </c>
      <c r="I39" s="25">
        <v>345760.02861871873</v>
      </c>
    </row>
    <row r="40" spans="1:9" s="20" customFormat="1" ht="12.75" x14ac:dyDescent="0.2">
      <c r="A40" s="22" t="s">
        <v>99</v>
      </c>
      <c r="B40" s="23"/>
      <c r="C40" s="23"/>
      <c r="D40" s="23"/>
      <c r="E40" s="23"/>
      <c r="F40" s="23"/>
      <c r="G40" s="23"/>
      <c r="H40" s="23"/>
      <c r="I40" s="23"/>
    </row>
    <row r="41" spans="1:9" s="20" customFormat="1" ht="12.75" x14ac:dyDescent="0.2">
      <c r="A41" s="26" t="s">
        <v>3</v>
      </c>
      <c r="B41" s="27"/>
      <c r="C41" s="27"/>
      <c r="D41" s="27"/>
      <c r="E41" s="27"/>
      <c r="F41" s="27"/>
      <c r="G41" s="27"/>
      <c r="H41" s="27"/>
      <c r="I41" s="27"/>
    </row>
    <row r="42" spans="1:9" s="20" customFormat="1" ht="12.75" x14ac:dyDescent="0.2">
      <c r="A42" s="24" t="s">
        <v>6</v>
      </c>
      <c r="B42" s="25">
        <v>58550913.224257246</v>
      </c>
      <c r="C42" s="25">
        <v>34246270.75344792</v>
      </c>
      <c r="D42" s="25">
        <v>67395122.774218917</v>
      </c>
      <c r="E42" s="25">
        <v>37318951.935931668</v>
      </c>
      <c r="F42" s="25">
        <v>75604227.841078416</v>
      </c>
      <c r="G42" s="25">
        <v>39614698.538966499</v>
      </c>
      <c r="H42" s="25">
        <v>82945464.627282113</v>
      </c>
      <c r="I42" s="25">
        <v>40757788.174485207</v>
      </c>
    </row>
    <row r="43" spans="1:9" s="20" customFormat="1" ht="12.75" x14ac:dyDescent="0.2">
      <c r="A43" s="24" t="s">
        <v>5</v>
      </c>
      <c r="B43" s="25">
        <v>61516731.244447514</v>
      </c>
      <c r="C43" s="25">
        <v>25581993.755790919</v>
      </c>
      <c r="D43" s="25">
        <v>71218371.637875929</v>
      </c>
      <c r="E43" s="25">
        <v>27676491.514553852</v>
      </c>
      <c r="F43" s="25">
        <v>80199236.549049467</v>
      </c>
      <c r="G43" s="25">
        <v>29059866.27826472</v>
      </c>
      <c r="H43" s="25">
        <v>88242916.135552868</v>
      </c>
      <c r="I43" s="25">
        <v>29482578.516800355</v>
      </c>
    </row>
    <row r="44" spans="1:9" s="20" customFormat="1" ht="12.75" x14ac:dyDescent="0.2">
      <c r="A44" s="24" t="s">
        <v>10</v>
      </c>
      <c r="B44" s="25">
        <v>101044908.29073316</v>
      </c>
      <c r="C44" s="25">
        <v>15814571.810433432</v>
      </c>
      <c r="D44" s="25">
        <v>117512113.42412521</v>
      </c>
      <c r="E44" s="25">
        <v>16022671.436232977</v>
      </c>
      <c r="F44" s="25">
        <v>132774155.91235009</v>
      </c>
      <c r="G44" s="25">
        <v>15465753.104959659</v>
      </c>
      <c r="H44" s="25">
        <v>146616369.44206575</v>
      </c>
      <c r="I44" s="25">
        <v>14072467.352257408</v>
      </c>
    </row>
    <row r="45" spans="1:9" s="20" customFormat="1" ht="12.75" x14ac:dyDescent="0.2">
      <c r="A45" s="24" t="s">
        <v>11</v>
      </c>
      <c r="B45" s="25">
        <v>0</v>
      </c>
      <c r="C45" s="25">
        <v>11697674.057514764</v>
      </c>
      <c r="D45" s="25">
        <v>0</v>
      </c>
      <c r="E45" s="25">
        <v>13624634.850196484</v>
      </c>
      <c r="F45" s="25">
        <v>0</v>
      </c>
      <c r="G45" s="25">
        <v>15443382.60537827</v>
      </c>
      <c r="H45" s="25">
        <v>0</v>
      </c>
      <c r="I45" s="25">
        <v>17009200.691989414</v>
      </c>
    </row>
    <row r="46" spans="1:9" s="20" customFormat="1" ht="12.75" x14ac:dyDescent="0.2">
      <c r="A46" s="24" t="s">
        <v>100</v>
      </c>
      <c r="B46" s="25">
        <v>9827634.4374395031</v>
      </c>
      <c r="C46" s="25">
        <v>4197729.7758807344</v>
      </c>
      <c r="D46" s="25">
        <v>11357925.961459894</v>
      </c>
      <c r="E46" s="25">
        <v>4522566.028839428</v>
      </c>
      <c r="F46" s="25">
        <v>12776859.173434403</v>
      </c>
      <c r="G46" s="25">
        <v>4730448.1051213611</v>
      </c>
      <c r="H46" s="25">
        <v>14045437.217839103</v>
      </c>
      <c r="I46" s="25">
        <v>4779329.7455050275</v>
      </c>
    </row>
    <row r="47" spans="1:9" s="20" customFormat="1" ht="12.75" x14ac:dyDescent="0.2">
      <c r="A47" s="24" t="s">
        <v>9</v>
      </c>
      <c r="B47" s="25">
        <v>75395228.278821707</v>
      </c>
      <c r="C47" s="25">
        <v>2952396.7979458151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</row>
    <row r="48" spans="1:9" s="20" customFormat="1" ht="12.75" x14ac:dyDescent="0.2">
      <c r="A48" s="24" t="s">
        <v>101</v>
      </c>
      <c r="B48" s="25">
        <v>5113444.2707808772</v>
      </c>
      <c r="C48" s="25">
        <v>1927370.7141345299</v>
      </c>
      <c r="D48" s="25">
        <v>5919104.0652549397</v>
      </c>
      <c r="E48" s="25">
        <v>1900634.7226575189</v>
      </c>
      <c r="F48" s="25">
        <v>6662197.0415394269</v>
      </c>
      <c r="G48" s="25">
        <v>1772153.377737402</v>
      </c>
      <c r="H48" s="25">
        <v>7331558.4318403099</v>
      </c>
      <c r="I48" s="25">
        <v>1535187.7592939658</v>
      </c>
    </row>
    <row r="49" spans="1:9" s="20" customFormat="1" ht="12.75" x14ac:dyDescent="0.2">
      <c r="A49" s="24" t="s">
        <v>102</v>
      </c>
      <c r="B49" s="25">
        <v>0</v>
      </c>
      <c r="C49" s="25">
        <v>1240071.3656884951</v>
      </c>
      <c r="D49" s="25">
        <v>0</v>
      </c>
      <c r="E49" s="25">
        <v>5126103.0651737805</v>
      </c>
      <c r="F49" s="25">
        <v>0</v>
      </c>
      <c r="G49" s="25">
        <v>12291455.707086859</v>
      </c>
      <c r="H49" s="25">
        <v>0</v>
      </c>
      <c r="I49" s="25">
        <v>13611839.101133198</v>
      </c>
    </row>
    <row r="50" spans="1:9" s="20" customFormat="1" ht="12.75" x14ac:dyDescent="0.2">
      <c r="A50" s="24" t="s">
        <v>103</v>
      </c>
      <c r="B50" s="25">
        <v>2859566.6042345464</v>
      </c>
      <c r="C50" s="25">
        <v>677764.57604398206</v>
      </c>
      <c r="D50" s="25">
        <v>3328957.2809197507</v>
      </c>
      <c r="E50" s="25">
        <v>603457.14610830322</v>
      </c>
      <c r="F50" s="25">
        <v>3763039.6659596046</v>
      </c>
      <c r="G50" s="25">
        <v>473372.62519234454</v>
      </c>
      <c r="H50" s="25">
        <v>4155330.5115645686</v>
      </c>
      <c r="I50" s="25">
        <v>289505.84678687732</v>
      </c>
    </row>
    <row r="51" spans="1:9" s="20" customFormat="1" ht="12.75" x14ac:dyDescent="0.2">
      <c r="A51" s="24" t="s">
        <v>104</v>
      </c>
      <c r="B51" s="25">
        <v>516260.36321020487</v>
      </c>
      <c r="C51" s="25">
        <v>108749.0056438613</v>
      </c>
      <c r="D51" s="25">
        <v>603035.36510363524</v>
      </c>
      <c r="E51" s="25">
        <v>118568.96103375911</v>
      </c>
      <c r="F51" s="25">
        <v>685847.99614256341</v>
      </c>
      <c r="G51" s="25">
        <v>125336.8051142386</v>
      </c>
      <c r="H51" s="25">
        <v>762543.08620288852</v>
      </c>
      <c r="I51" s="25">
        <v>128894.0674706846</v>
      </c>
    </row>
    <row r="52" spans="1:9" s="20" customFormat="1" ht="12.75" x14ac:dyDescent="0.2">
      <c r="A52" s="24" t="s">
        <v>105</v>
      </c>
      <c r="B52" s="25">
        <v>692115.46001955168</v>
      </c>
      <c r="C52" s="25">
        <v>44742.842835260722</v>
      </c>
      <c r="D52" s="25">
        <v>808448.80560885416</v>
      </c>
      <c r="E52" s="25">
        <v>42290.953247066907</v>
      </c>
      <c r="F52" s="25">
        <v>919470.44771381642</v>
      </c>
      <c r="G52" s="25">
        <v>36881.397606043676</v>
      </c>
      <c r="H52" s="25">
        <v>1022289.9728166948</v>
      </c>
      <c r="I52" s="25">
        <v>28675.276291730894</v>
      </c>
    </row>
    <row r="53" spans="1:9" s="20" customFormat="1" ht="12.75" x14ac:dyDescent="0.2">
      <c r="A53" s="26" t="s">
        <v>4</v>
      </c>
      <c r="B53" s="27"/>
      <c r="C53" s="27"/>
      <c r="D53" s="27"/>
      <c r="E53" s="27"/>
      <c r="F53" s="27"/>
      <c r="G53" s="27"/>
      <c r="H53" s="27"/>
      <c r="I53" s="27"/>
    </row>
    <row r="54" spans="1:9" s="20" customFormat="1" ht="12.75" x14ac:dyDescent="0.2">
      <c r="A54" s="24" t="s">
        <v>13</v>
      </c>
      <c r="B54" s="25">
        <v>37439149.918292552</v>
      </c>
      <c r="C54" s="25">
        <v>21456812.212649249</v>
      </c>
      <c r="D54" s="25">
        <v>43465694.237320572</v>
      </c>
      <c r="E54" s="25">
        <v>23710409.706902623</v>
      </c>
      <c r="F54" s="25">
        <v>49041353.834042847</v>
      </c>
      <c r="G54" s="25">
        <v>25466011.572377127</v>
      </c>
      <c r="H54" s="25">
        <v>54079148.654385306</v>
      </c>
      <c r="I54" s="25">
        <v>26512875.707455672</v>
      </c>
    </row>
    <row r="55" spans="1:9" s="20" customFormat="1" ht="12.75" x14ac:dyDescent="0.2">
      <c r="A55" s="24" t="s">
        <v>106</v>
      </c>
      <c r="B55" s="25">
        <v>18395031.227502637</v>
      </c>
      <c r="C55" s="25">
        <v>668687.59988578083</v>
      </c>
      <c r="D55" s="25">
        <v>21301606.319797426</v>
      </c>
      <c r="E55" s="25">
        <v>492215.93543771806</v>
      </c>
      <c r="F55" s="25">
        <v>23996937.586647592</v>
      </c>
      <c r="G55" s="25">
        <v>237348.48325743427</v>
      </c>
      <c r="H55" s="25">
        <v>0</v>
      </c>
      <c r="I55" s="25">
        <v>0</v>
      </c>
    </row>
    <row r="56" spans="1:9" s="20" customFormat="1" ht="12.75" x14ac:dyDescent="0.2">
      <c r="A56" s="24" t="s">
        <v>12</v>
      </c>
      <c r="B56" s="25">
        <v>9446715.6733666807</v>
      </c>
      <c r="C56" s="25">
        <v>1451502.8951829956</v>
      </c>
      <c r="D56" s="25">
        <v>10863523.828366175</v>
      </c>
      <c r="E56" s="25">
        <v>1279752.3882162867</v>
      </c>
      <c r="F56" s="25">
        <v>12177513.259186458</v>
      </c>
      <c r="G56" s="25">
        <v>995568.90692734998</v>
      </c>
      <c r="H56" s="25">
        <v>13348493.499625739</v>
      </c>
      <c r="I56" s="25">
        <v>603547.56448313198</v>
      </c>
    </row>
    <row r="57" spans="1:9" s="20" customFormat="1" ht="12.75" x14ac:dyDescent="0.2">
      <c r="A57" s="24" t="s">
        <v>107</v>
      </c>
      <c r="B57" s="25">
        <v>12243261.712484106</v>
      </c>
      <c r="C57" s="25">
        <v>615066.362586356</v>
      </c>
      <c r="D57" s="25">
        <v>14214047.896587785</v>
      </c>
      <c r="E57" s="25">
        <v>453764.57797581179</v>
      </c>
      <c r="F57" s="25">
        <v>16037386.739267197</v>
      </c>
      <c r="G57" s="25">
        <v>218865.22688467227</v>
      </c>
      <c r="H57" s="25">
        <v>0</v>
      </c>
      <c r="I57" s="25">
        <v>0</v>
      </c>
    </row>
    <row r="58" spans="1:9" s="20" customFormat="1" ht="12.75" x14ac:dyDescent="0.2">
      <c r="A58" s="26" t="s">
        <v>126</v>
      </c>
      <c r="B58" s="27"/>
      <c r="C58" s="27"/>
      <c r="D58" s="27"/>
      <c r="E58" s="27"/>
      <c r="F58" s="27"/>
      <c r="G58" s="27"/>
      <c r="H58" s="27"/>
      <c r="I58" s="27"/>
    </row>
    <row r="59" spans="1:9" s="20" customFormat="1" ht="12.75" x14ac:dyDescent="0.2">
      <c r="A59" s="24" t="s">
        <v>127</v>
      </c>
      <c r="B59" s="25">
        <v>0</v>
      </c>
      <c r="C59" s="25">
        <v>722580.5365795705</v>
      </c>
      <c r="D59" s="25">
        <v>0</v>
      </c>
      <c r="E59" s="25">
        <v>4176185.7534418409</v>
      </c>
      <c r="F59" s="25">
        <v>0</v>
      </c>
      <c r="G59" s="25">
        <v>6809561.2904555947</v>
      </c>
      <c r="H59" s="25">
        <v>23370341.22752624</v>
      </c>
      <c r="I59" s="25">
        <v>7401833.9798737084</v>
      </c>
    </row>
    <row r="60" spans="1:9" s="20" customFormat="1" ht="12.75" x14ac:dyDescent="0.2">
      <c r="A60" s="22" t="s">
        <v>108</v>
      </c>
      <c r="B60" s="23"/>
      <c r="C60" s="23"/>
      <c r="D60" s="23"/>
      <c r="E60" s="23"/>
      <c r="F60" s="23"/>
      <c r="G60" s="23"/>
      <c r="H60" s="23"/>
      <c r="I60" s="23"/>
    </row>
    <row r="61" spans="1:9" s="20" customFormat="1" ht="12.75" x14ac:dyDescent="0.2">
      <c r="A61" s="24" t="s">
        <v>109</v>
      </c>
      <c r="B61" s="25">
        <v>0</v>
      </c>
      <c r="C61" s="25">
        <v>902534888.5130496</v>
      </c>
      <c r="D61" s="25">
        <v>0</v>
      </c>
      <c r="E61" s="25">
        <v>1041565197.3361894</v>
      </c>
      <c r="F61" s="25">
        <v>0</v>
      </c>
      <c r="G61" s="25">
        <v>1170718004.2496052</v>
      </c>
      <c r="H61" s="25">
        <v>0</v>
      </c>
      <c r="I61" s="25">
        <v>1286253810.1904011</v>
      </c>
    </row>
    <row r="62" spans="1:9" s="20" customFormat="1" ht="12.75" x14ac:dyDescent="0.2">
      <c r="A62" s="24" t="s">
        <v>110</v>
      </c>
      <c r="B62" s="25">
        <v>0</v>
      </c>
      <c r="C62" s="25">
        <v>1314324696.4566002</v>
      </c>
      <c r="D62" s="25">
        <v>0</v>
      </c>
      <c r="E62" s="25">
        <v>1116573117.3503411</v>
      </c>
      <c r="F62" s="25">
        <v>0</v>
      </c>
      <c r="G62" s="25">
        <v>980896424.7513783</v>
      </c>
      <c r="H62" s="25">
        <v>5218752500</v>
      </c>
      <c r="I62" s="25">
        <v>436158689.84096801</v>
      </c>
    </row>
    <row r="63" spans="1:9" s="20" customFormat="1" ht="12.75" x14ac:dyDescent="0.2">
      <c r="A63" s="24" t="s">
        <v>128</v>
      </c>
      <c r="B63" s="25">
        <v>0</v>
      </c>
      <c r="C63" s="25">
        <v>131615297.84870228</v>
      </c>
      <c r="D63" s="25">
        <v>0</v>
      </c>
      <c r="E63" s="25">
        <v>193672727.24115127</v>
      </c>
      <c r="F63" s="25">
        <v>0</v>
      </c>
      <c r="G63" s="25">
        <v>222530295.55117887</v>
      </c>
      <c r="H63" s="25">
        <v>0</v>
      </c>
      <c r="I63" s="25">
        <v>248779090.35253072</v>
      </c>
    </row>
    <row r="64" spans="1:9" s="20" customFormat="1" ht="12.75" x14ac:dyDescent="0.2">
      <c r="A64" s="24" t="s">
        <v>111</v>
      </c>
      <c r="B64" s="25">
        <v>498982120</v>
      </c>
      <c r="C64" s="25">
        <v>81767311.406104207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</row>
    <row r="65" spans="1:19" s="20" customFormat="1" ht="12.75" x14ac:dyDescent="0.2">
      <c r="A65" s="24" t="s">
        <v>14</v>
      </c>
      <c r="B65" s="25">
        <v>501445620.54324627</v>
      </c>
      <c r="C65" s="25">
        <v>20480805.641045243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</row>
    <row r="66" spans="1:19" s="20" customFormat="1" ht="12.75" x14ac:dyDescent="0.2">
      <c r="A66" s="24" t="s">
        <v>112</v>
      </c>
      <c r="B66" s="25">
        <v>351441433.5</v>
      </c>
      <c r="C66" s="25">
        <v>53808090.601956308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</row>
    <row r="67" spans="1:19" s="20" customFormat="1" ht="12.75" x14ac:dyDescent="0.2">
      <c r="A67" s="24" t="s">
        <v>16</v>
      </c>
      <c r="B67" s="25">
        <v>351821322.72273153</v>
      </c>
      <c r="C67" s="25">
        <v>5922344.7457985217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</row>
    <row r="68" spans="1:19" s="20" customFormat="1" ht="12.75" x14ac:dyDescent="0.2">
      <c r="A68" s="24" t="s">
        <v>15</v>
      </c>
      <c r="B68" s="25">
        <v>271940621.15414023</v>
      </c>
      <c r="C68" s="25">
        <v>4566546.4481515484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</row>
    <row r="69" spans="1:19" s="20" customFormat="1" ht="12.75" x14ac:dyDescent="0.2">
      <c r="A69" s="28"/>
    </row>
    <row r="70" spans="1:19" s="31" customFormat="1" ht="12.75" x14ac:dyDescent="0.2">
      <c r="A70" s="29" t="s">
        <v>116</v>
      </c>
      <c r="B70" s="30">
        <f>SUM(B18:B69)</f>
        <v>3314769926.0606308</v>
      </c>
      <c r="C70" s="30">
        <f t="shared" ref="C70:D70" si="0">SUM(C18:C69)</f>
        <v>4967924501.0139494</v>
      </c>
      <c r="D70" s="30">
        <f t="shared" si="0"/>
        <v>3070166037.904459</v>
      </c>
      <c r="E70" s="30">
        <f t="shared" ref="E70" si="1">SUM(E18:E69)</f>
        <v>4596593394.1795063</v>
      </c>
      <c r="F70" s="30">
        <f t="shared" ref="F70" si="2">SUM(F18:F69)</f>
        <v>4469648055.6411934</v>
      </c>
      <c r="G70" s="30">
        <f t="shared" ref="G70" si="3">SUM(G18:G69)</f>
        <v>4014224382.6816883</v>
      </c>
      <c r="H70" s="30">
        <f t="shared" ref="H70" si="4">SUM(H18:H69)</f>
        <v>9037854438.1777592</v>
      </c>
      <c r="I70" s="30">
        <f t="shared" ref="I70" si="5">SUM(I18:I69)</f>
        <v>2906250090.7103748</v>
      </c>
    </row>
    <row r="71" spans="1:19" s="20" customFormat="1" ht="12.75" x14ac:dyDescent="0.2">
      <c r="A71" s="29" t="s">
        <v>117</v>
      </c>
      <c r="B71" s="59">
        <f>+B70+C70</f>
        <v>8282694427.0745802</v>
      </c>
      <c r="C71" s="59"/>
      <c r="D71" s="59">
        <f>+D70+E70</f>
        <v>7666759432.0839653</v>
      </c>
      <c r="E71" s="59"/>
      <c r="F71" s="59">
        <f>+F70+G70</f>
        <v>8483872438.3228817</v>
      </c>
      <c r="G71" s="59"/>
      <c r="H71" s="59">
        <f>+H70+I70</f>
        <v>11944104528.888134</v>
      </c>
      <c r="I71" s="59"/>
    </row>
    <row r="72" spans="1:19" s="20" customFormat="1" ht="12.75" x14ac:dyDescent="0.2">
      <c r="A72" s="32" t="s">
        <v>118</v>
      </c>
      <c r="B72" s="56">
        <v>21.22889916520413</v>
      </c>
      <c r="C72" s="56"/>
      <c r="D72" s="56">
        <v>24.578327523105443</v>
      </c>
      <c r="E72" s="56"/>
      <c r="F72" s="56">
        <v>27.679258343495565</v>
      </c>
      <c r="G72" s="56"/>
      <c r="H72" s="56">
        <v>30.46523441319286</v>
      </c>
      <c r="I72" s="56"/>
    </row>
    <row r="73" spans="1:19" s="20" customFormat="1" ht="12.75" x14ac:dyDescent="0.2">
      <c r="A73" s="32" t="s">
        <v>119</v>
      </c>
      <c r="B73" s="60">
        <v>0.20630000000000057</v>
      </c>
      <c r="C73" s="60"/>
      <c r="D73" s="60">
        <v>0.16719999999999918</v>
      </c>
      <c r="E73" s="60"/>
      <c r="F73" s="60">
        <v>0.14104999999999837</v>
      </c>
      <c r="G73" s="60"/>
      <c r="H73" s="60">
        <v>0.11489999999999888</v>
      </c>
      <c r="I73" s="60"/>
    </row>
    <row r="74" spans="1:19" s="20" customFormat="1" ht="12.75" x14ac:dyDescent="0.2">
      <c r="A74" s="45"/>
      <c r="B74" s="46"/>
      <c r="C74" s="46"/>
      <c r="D74" s="46"/>
      <c r="E74" s="46"/>
      <c r="F74" s="46"/>
      <c r="G74" s="46"/>
      <c r="H74" s="46"/>
      <c r="I74" s="46"/>
    </row>
    <row r="75" spans="1:19" s="20" customFormat="1" ht="12.75" x14ac:dyDescent="0.2">
      <c r="A75" s="33"/>
    </row>
    <row r="76" spans="1:19" s="20" customFormat="1" ht="12.75" x14ac:dyDescent="0.2">
      <c r="A76" s="43" t="s">
        <v>113</v>
      </c>
    </row>
    <row r="77" spans="1:19" s="20" customFormat="1" ht="12.75" x14ac:dyDescent="0.2">
      <c r="A77" s="43" t="s">
        <v>114</v>
      </c>
    </row>
    <row r="78" spans="1:19" s="20" customFormat="1" ht="12.75" x14ac:dyDescent="0.2">
      <c r="A78" s="44" t="s">
        <v>115</v>
      </c>
    </row>
    <row r="79" spans="1:19" x14ac:dyDescent="0.2">
      <c r="A79" s="44" t="s">
        <v>129</v>
      </c>
      <c r="L79" s="35"/>
      <c r="M79" s="35"/>
      <c r="N79" s="35"/>
      <c r="O79" s="35"/>
      <c r="P79" s="35"/>
      <c r="Q79" s="35"/>
      <c r="R79" s="35"/>
      <c r="S79" s="35"/>
    </row>
    <row r="82" spans="2:19" x14ac:dyDescent="0.2">
      <c r="C82" s="42"/>
      <c r="L82" s="35"/>
      <c r="M82" s="35"/>
      <c r="N82" s="35"/>
      <c r="O82" s="35"/>
      <c r="P82" s="35"/>
      <c r="Q82" s="35"/>
      <c r="R82" s="35"/>
      <c r="S82" s="35"/>
    </row>
    <row r="83" spans="2:19" x14ac:dyDescent="0.2">
      <c r="B83" s="64"/>
      <c r="C83" s="64"/>
      <c r="D83" s="64"/>
      <c r="E83" s="64"/>
      <c r="F83" s="64"/>
      <c r="G83" s="64"/>
      <c r="L83" s="35"/>
      <c r="M83" s="35"/>
      <c r="N83" s="35"/>
      <c r="O83" s="35"/>
      <c r="P83" s="35"/>
      <c r="Q83" s="35"/>
      <c r="R83" s="35"/>
      <c r="S83" s="35"/>
    </row>
  </sheetData>
  <mergeCells count="22">
    <mergeCell ref="H73:I73"/>
    <mergeCell ref="B5:E5"/>
    <mergeCell ref="B83:C83"/>
    <mergeCell ref="D83:E83"/>
    <mergeCell ref="F83:G83"/>
    <mergeCell ref="D15:E15"/>
    <mergeCell ref="F15:G15"/>
    <mergeCell ref="B71:C71"/>
    <mergeCell ref="D71:E71"/>
    <mergeCell ref="F71:G71"/>
    <mergeCell ref="B15:C15"/>
    <mergeCell ref="D72:E72"/>
    <mergeCell ref="F72:G72"/>
    <mergeCell ref="B73:C73"/>
    <mergeCell ref="D73:E73"/>
    <mergeCell ref="F73:G73"/>
    <mergeCell ref="A13:A16"/>
    <mergeCell ref="B13:I14"/>
    <mergeCell ref="B72:C72"/>
    <mergeCell ref="H15:I15"/>
    <mergeCell ref="H71:I71"/>
    <mergeCell ref="H72:I72"/>
  </mergeCells>
  <phoneticPr fontId="5" type="noConversion"/>
  <hyperlinks>
    <hyperlink ref="A61" location="'PMY24'!A1" display="BONO MENDOZA'24  Bonos Emitidos"/>
  </hyperlinks>
  <printOptions horizontalCentered="1"/>
  <pageMargins left="0" right="0" top="0.22" bottom="0.46" header="0" footer="0"/>
  <pageSetup paperSize="5" scale="5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workbookViewId="0">
      <selection sqref="A1:AB38"/>
    </sheetView>
  </sheetViews>
  <sheetFormatPr baseColWidth="10" defaultColWidth="9.140625" defaultRowHeight="12.75" x14ac:dyDescent="0.2"/>
  <cols>
    <col min="1" max="1" width="27.85546875" style="6" customWidth="1"/>
    <col min="2" max="2" width="31.85546875" style="6" bestFit="1" customWidth="1"/>
    <col min="3" max="3" width="24.85546875" style="6" bestFit="1" customWidth="1"/>
    <col min="4" max="4" width="11.85546875" style="6" bestFit="1" customWidth="1"/>
    <col min="5" max="6" width="10.85546875" style="6" bestFit="1" customWidth="1"/>
    <col min="7" max="7" width="9.85546875" style="6" bestFit="1" customWidth="1"/>
    <col min="8" max="9" width="10.85546875" style="6" bestFit="1" customWidth="1"/>
    <col min="10" max="10" width="12.28515625" style="6" bestFit="1" customWidth="1"/>
    <col min="11" max="12" width="10.85546875" style="6" bestFit="1" customWidth="1"/>
    <col min="13" max="13" width="9.85546875" style="6" bestFit="1" customWidth="1"/>
    <col min="14" max="15" width="10.85546875" style="6" bestFit="1" customWidth="1"/>
    <col min="16" max="16" width="9.85546875" style="6" bestFit="1" customWidth="1"/>
    <col min="17" max="17" width="12.28515625" style="6" bestFit="1" customWidth="1"/>
    <col min="18" max="21" width="10.85546875" style="6" bestFit="1" customWidth="1"/>
    <col min="22" max="22" width="12.28515625" style="6" bestFit="1" customWidth="1"/>
    <col min="23" max="23" width="10.85546875" style="6" bestFit="1" customWidth="1"/>
    <col min="24" max="24" width="12.28515625" style="6" bestFit="1" customWidth="1"/>
    <col min="25" max="27" width="10.85546875" style="6" bestFit="1" customWidth="1"/>
    <col min="28" max="28" width="13.28515625" style="6" bestFit="1" customWidth="1"/>
    <col min="29" max="29" width="13.7109375" style="6" customWidth="1"/>
    <col min="30" max="30" width="13.7109375" style="6" bestFit="1" customWidth="1"/>
    <col min="31" max="38" width="15.28515625" style="6" bestFit="1" customWidth="1"/>
    <col min="39" max="39" width="16.42578125" style="6" bestFit="1" customWidth="1"/>
    <col min="40" max="16384" width="9.140625" style="6"/>
  </cols>
  <sheetData>
    <row r="1" spans="1:30" s="4" customFormat="1" ht="15" customHeight="1" x14ac:dyDescent="0.25">
      <c r="A1" s="1" t="s">
        <v>75</v>
      </c>
    </row>
    <row r="2" spans="1:30" s="4" customFormat="1" ht="15" customHeight="1" x14ac:dyDescent="0.25">
      <c r="A2" s="1" t="s">
        <v>55</v>
      </c>
    </row>
    <row r="3" spans="1:30" s="4" customFormat="1" ht="15" customHeight="1" x14ac:dyDescent="0.25">
      <c r="A3" s="3"/>
    </row>
    <row r="4" spans="1:30" s="4" customFormat="1" ht="15" customHeight="1" x14ac:dyDescent="0.25">
      <c r="A4" s="3" t="s">
        <v>1</v>
      </c>
    </row>
    <row r="5" spans="1:30" s="4" customFormat="1" ht="15" customHeight="1" x14ac:dyDescent="0.25">
      <c r="A5" s="3"/>
    </row>
    <row r="6" spans="1:30" s="4" customFormat="1" ht="15" customHeight="1" x14ac:dyDescent="0.25">
      <c r="A6" s="2" t="s">
        <v>17</v>
      </c>
    </row>
    <row r="7" spans="1:30" s="4" customFormat="1" ht="15" customHeight="1" x14ac:dyDescent="0.25">
      <c r="A7" s="3"/>
    </row>
    <row r="8" spans="1:30" s="4" customFormat="1" ht="15" customHeight="1" x14ac:dyDescent="0.25">
      <c r="A8" s="3" t="s">
        <v>18</v>
      </c>
    </row>
    <row r="9" spans="1:30" s="4" customFormat="1" ht="15" customHeight="1" x14ac:dyDescent="0.25">
      <c r="A9" s="3"/>
    </row>
    <row r="10" spans="1:30" s="4" customFormat="1" ht="15" customHeight="1" x14ac:dyDescent="0.25">
      <c r="A10" s="1" t="s">
        <v>19</v>
      </c>
    </row>
    <row r="11" spans="1:30" s="4" customFormat="1" ht="15" customHeight="1" x14ac:dyDescent="0.25">
      <c r="A11" s="19" t="s">
        <v>76</v>
      </c>
    </row>
    <row r="13" spans="1:30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x14ac:dyDescent="0.2">
      <c r="A14" s="5" t="s">
        <v>27</v>
      </c>
      <c r="B14" s="5" t="s">
        <v>21</v>
      </c>
    </row>
    <row r="15" spans="1:30" x14ac:dyDescent="0.2">
      <c r="A15" s="5" t="s">
        <v>28</v>
      </c>
      <c r="B15" s="5" t="s">
        <v>21</v>
      </c>
    </row>
    <row r="16" spans="1:30" x14ac:dyDescent="0.2">
      <c r="A16" s="5" t="s">
        <v>20</v>
      </c>
      <c r="B16" s="5" t="s">
        <v>21</v>
      </c>
    </row>
    <row r="17" spans="1:30" x14ac:dyDescent="0.2">
      <c r="A17" s="5" t="s">
        <v>22</v>
      </c>
      <c r="B17" s="5" t="s">
        <v>21</v>
      </c>
    </row>
    <row r="18" spans="1:30" x14ac:dyDescent="0.2">
      <c r="A18" s="5" t="s">
        <v>23</v>
      </c>
      <c r="B18" s="5" t="s">
        <v>21</v>
      </c>
    </row>
    <row r="19" spans="1:30" x14ac:dyDescent="0.2">
      <c r="A19" s="5" t="s">
        <v>31</v>
      </c>
      <c r="B19" s="5" t="s">
        <v>21</v>
      </c>
    </row>
    <row r="20" spans="1:30" x14ac:dyDescent="0.2">
      <c r="A20" s="5" t="s">
        <v>24</v>
      </c>
      <c r="B20" s="5" t="s">
        <v>21</v>
      </c>
    </row>
    <row r="21" spans="1:30" x14ac:dyDescent="0.2">
      <c r="A21" s="5" t="s">
        <v>25</v>
      </c>
      <c r="B21" s="5" t="s">
        <v>21</v>
      </c>
    </row>
    <row r="22" spans="1:30" x14ac:dyDescent="0.2">
      <c r="A22" s="5" t="s">
        <v>26</v>
      </c>
      <c r="B22" s="5" t="s">
        <v>21</v>
      </c>
    </row>
    <row r="23" spans="1:30" x14ac:dyDescent="0.2">
      <c r="A23" s="10"/>
      <c r="B23" s="10"/>
      <c r="C23" s="10"/>
      <c r="AA23" s="10"/>
      <c r="AB23" s="10"/>
      <c r="AC23" s="10"/>
      <c r="AD23" s="10"/>
    </row>
    <row r="24" spans="1:30" x14ac:dyDescent="0.2">
      <c r="A24" s="7" t="s">
        <v>56</v>
      </c>
      <c r="B24" s="8"/>
      <c r="C24" s="8"/>
      <c r="D24" s="7" t="s">
        <v>29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9"/>
      <c r="AC24" s="10"/>
      <c r="AD24" s="10"/>
    </row>
    <row r="25" spans="1:30" x14ac:dyDescent="0.2">
      <c r="A25" s="7" t="s">
        <v>30</v>
      </c>
      <c r="B25" s="7" t="s">
        <v>57</v>
      </c>
      <c r="C25" s="7" t="s">
        <v>32</v>
      </c>
      <c r="D25" s="7" t="s">
        <v>34</v>
      </c>
      <c r="E25" s="11" t="s">
        <v>35</v>
      </c>
      <c r="F25" s="11" t="s">
        <v>36</v>
      </c>
      <c r="G25" s="11" t="s">
        <v>48</v>
      </c>
      <c r="H25" s="11" t="s">
        <v>49</v>
      </c>
      <c r="I25" s="11" t="s">
        <v>50</v>
      </c>
      <c r="J25" s="11" t="s">
        <v>52</v>
      </c>
      <c r="K25" s="11" t="s">
        <v>53</v>
      </c>
      <c r="L25" s="11" t="s">
        <v>54</v>
      </c>
      <c r="M25" s="11" t="s">
        <v>58</v>
      </c>
      <c r="N25" s="11" t="s">
        <v>59</v>
      </c>
      <c r="O25" s="11" t="s">
        <v>60</v>
      </c>
      <c r="P25" s="11" t="s">
        <v>63</v>
      </c>
      <c r="Q25" s="11" t="s">
        <v>64</v>
      </c>
      <c r="R25" s="11" t="s">
        <v>65</v>
      </c>
      <c r="S25" s="11" t="s">
        <v>66</v>
      </c>
      <c r="T25" s="11" t="s">
        <v>67</v>
      </c>
      <c r="U25" s="11" t="s">
        <v>68</v>
      </c>
      <c r="V25" s="11" t="s">
        <v>69</v>
      </c>
      <c r="W25" s="11" t="s">
        <v>70</v>
      </c>
      <c r="X25" s="11" t="s">
        <v>71</v>
      </c>
      <c r="Y25" s="11" t="s">
        <v>72</v>
      </c>
      <c r="Z25" s="11" t="s">
        <v>73</v>
      </c>
      <c r="AA25" s="11" t="s">
        <v>74</v>
      </c>
      <c r="AB25" s="12" t="s">
        <v>37</v>
      </c>
      <c r="AC25" s="10"/>
      <c r="AD25" s="10"/>
    </row>
    <row r="26" spans="1:30" x14ac:dyDescent="0.2">
      <c r="A26" s="7" t="s">
        <v>38</v>
      </c>
      <c r="B26" s="7" t="s">
        <v>39</v>
      </c>
      <c r="C26" s="7" t="s">
        <v>40</v>
      </c>
      <c r="D26" s="7">
        <v>96569679.420000002</v>
      </c>
      <c r="E26" s="11">
        <v>119190490.43000001</v>
      </c>
      <c r="F26" s="11">
        <v>260776686.49000001</v>
      </c>
      <c r="G26" s="11">
        <v>19199031.25</v>
      </c>
      <c r="H26" s="11">
        <v>293170437.75</v>
      </c>
      <c r="I26" s="11">
        <v>57661787.729999997</v>
      </c>
      <c r="J26" s="11">
        <v>856636990.47000003</v>
      </c>
      <c r="K26" s="11">
        <v>284823763.81999999</v>
      </c>
      <c r="L26" s="11">
        <v>678528575.10000002</v>
      </c>
      <c r="M26" s="11">
        <v>7586916.9800000004</v>
      </c>
      <c r="N26" s="11">
        <v>165236791.75999999</v>
      </c>
      <c r="O26" s="11">
        <v>30416696.43</v>
      </c>
      <c r="P26" s="11">
        <v>6896841.4900000002</v>
      </c>
      <c r="Q26" s="11">
        <v>843906830.87</v>
      </c>
      <c r="R26" s="11">
        <v>106291115.26000001</v>
      </c>
      <c r="S26" s="11">
        <v>100036116.20999999</v>
      </c>
      <c r="T26" s="11">
        <v>207797887.66999999</v>
      </c>
      <c r="U26" s="11">
        <v>322552282.95999998</v>
      </c>
      <c r="V26" s="11">
        <v>752812380.10000002</v>
      </c>
      <c r="W26" s="11">
        <v>353168006.88999999</v>
      </c>
      <c r="X26" s="11">
        <v>993904996.74000001</v>
      </c>
      <c r="Y26" s="11">
        <v>184438741.61000001</v>
      </c>
      <c r="Z26" s="11">
        <v>188053477.08000001</v>
      </c>
      <c r="AA26" s="11">
        <v>649794552.27999997</v>
      </c>
      <c r="AB26" s="12">
        <v>7579451076.789999</v>
      </c>
      <c r="AC26" s="10"/>
      <c r="AD26" s="10"/>
    </row>
    <row r="27" spans="1:30" x14ac:dyDescent="0.2">
      <c r="A27" s="13"/>
      <c r="B27" s="13"/>
      <c r="C27" s="14" t="s">
        <v>41</v>
      </c>
      <c r="D27" s="14">
        <v>1315229.42</v>
      </c>
      <c r="E27" s="6">
        <v>2105398.17</v>
      </c>
      <c r="F27" s="6">
        <v>1797701.15</v>
      </c>
      <c r="G27" s="6">
        <v>16945.55</v>
      </c>
      <c r="H27" s="6">
        <v>5773497.8300000001</v>
      </c>
      <c r="I27" s="6">
        <v>5337228.84</v>
      </c>
      <c r="J27" s="6">
        <v>25597174.440000001</v>
      </c>
      <c r="K27" s="6">
        <v>1847304.91</v>
      </c>
      <c r="L27" s="6">
        <v>6213130.6100000003</v>
      </c>
      <c r="N27" s="6">
        <v>0</v>
      </c>
      <c r="O27" s="6">
        <v>586825.68999999994</v>
      </c>
      <c r="P27" s="6">
        <v>346856.05</v>
      </c>
      <c r="Q27" s="6">
        <v>1251887.08</v>
      </c>
      <c r="R27" s="6">
        <v>986038.22</v>
      </c>
      <c r="S27" s="6">
        <v>966996.41</v>
      </c>
      <c r="T27" s="6">
        <v>2800208.18</v>
      </c>
      <c r="U27" s="6">
        <v>3389685.96</v>
      </c>
      <c r="V27" s="6">
        <v>15106300.619999999</v>
      </c>
      <c r="W27" s="6">
        <v>1086715.06</v>
      </c>
      <c r="X27" s="6">
        <v>12183161.77</v>
      </c>
      <c r="Y27" s="6">
        <v>0</v>
      </c>
      <c r="Z27" s="6">
        <v>101335.69</v>
      </c>
      <c r="AA27" s="6">
        <v>217107.88</v>
      </c>
      <c r="AB27" s="15">
        <v>89026729.529999986</v>
      </c>
      <c r="AC27" s="10"/>
      <c r="AD27" s="10"/>
    </row>
    <row r="28" spans="1:30" x14ac:dyDescent="0.2">
      <c r="A28" s="13"/>
      <c r="B28" s="7" t="s">
        <v>42</v>
      </c>
      <c r="C28" s="8"/>
      <c r="D28" s="7">
        <v>97884908.840000004</v>
      </c>
      <c r="E28" s="11">
        <v>121295888.60000001</v>
      </c>
      <c r="F28" s="11">
        <v>262574387.64000002</v>
      </c>
      <c r="G28" s="11">
        <v>19215976.800000001</v>
      </c>
      <c r="H28" s="11">
        <v>298943935.57999998</v>
      </c>
      <c r="I28" s="11">
        <v>62999016.569999993</v>
      </c>
      <c r="J28" s="11">
        <v>882234164.91000009</v>
      </c>
      <c r="K28" s="11">
        <v>286671068.73000002</v>
      </c>
      <c r="L28" s="11">
        <v>684741705.71000004</v>
      </c>
      <c r="M28" s="11">
        <v>7586916.9800000004</v>
      </c>
      <c r="N28" s="11">
        <v>165236791.75999999</v>
      </c>
      <c r="O28" s="11">
        <v>31003522.120000001</v>
      </c>
      <c r="P28" s="11">
        <v>7243697.54</v>
      </c>
      <c r="Q28" s="11">
        <v>845158717.95000005</v>
      </c>
      <c r="R28" s="11">
        <v>107277153.48</v>
      </c>
      <c r="S28" s="11">
        <v>101003112.61999999</v>
      </c>
      <c r="T28" s="11">
        <v>210598095.84999999</v>
      </c>
      <c r="U28" s="11">
        <v>325941968.91999996</v>
      </c>
      <c r="V28" s="11">
        <v>767918680.72000003</v>
      </c>
      <c r="W28" s="11">
        <v>354254721.94999999</v>
      </c>
      <c r="X28" s="11">
        <v>1006088158.51</v>
      </c>
      <c r="Y28" s="11">
        <v>184438741.61000001</v>
      </c>
      <c r="Z28" s="11">
        <v>188154812.77000001</v>
      </c>
      <c r="AA28" s="11">
        <v>650011660.15999997</v>
      </c>
      <c r="AB28" s="12">
        <v>7668477806.3199987</v>
      </c>
      <c r="AC28" s="10"/>
      <c r="AD28" s="10"/>
    </row>
    <row r="29" spans="1:30" x14ac:dyDescent="0.2">
      <c r="A29" s="13"/>
      <c r="B29" s="7" t="s">
        <v>61</v>
      </c>
      <c r="C29" s="7" t="s">
        <v>43</v>
      </c>
      <c r="D29" s="7">
        <v>89630156.540000007</v>
      </c>
      <c r="E29" s="11">
        <v>272890973.81999999</v>
      </c>
      <c r="F29" s="11">
        <v>34291755.600000001</v>
      </c>
      <c r="G29" s="11">
        <v>65041159.789999999</v>
      </c>
      <c r="H29" s="11">
        <v>328672753.12</v>
      </c>
      <c r="I29" s="11">
        <v>200329340.91</v>
      </c>
      <c r="J29" s="11">
        <v>178464331.65000001</v>
      </c>
      <c r="K29" s="11">
        <v>52209346.909999996</v>
      </c>
      <c r="L29" s="11">
        <v>123759792.81</v>
      </c>
      <c r="M29" s="11">
        <v>36060805.469999999</v>
      </c>
      <c r="N29" s="11">
        <v>445604725.44999999</v>
      </c>
      <c r="O29" s="11">
        <v>121315888.62</v>
      </c>
      <c r="P29" s="11">
        <v>36165083.780000001</v>
      </c>
      <c r="Q29" s="11">
        <v>583913930.90999997</v>
      </c>
      <c r="R29" s="11">
        <v>129508697.73999999</v>
      </c>
      <c r="S29" s="11">
        <v>89002391.390000001</v>
      </c>
      <c r="T29" s="11">
        <v>546004385.00999999</v>
      </c>
      <c r="U29" s="11">
        <v>-6262173.6900000004</v>
      </c>
      <c r="V29" s="11">
        <v>541407058.30999994</v>
      </c>
      <c r="W29" s="11">
        <v>347917620.83999997</v>
      </c>
      <c r="X29" s="11">
        <v>709435607.62</v>
      </c>
      <c r="Y29" s="11">
        <v>78016024.349999994</v>
      </c>
      <c r="Z29" s="11">
        <v>508656903.39999998</v>
      </c>
      <c r="AA29" s="11">
        <v>172889735.65000001</v>
      </c>
      <c r="AB29" s="12">
        <v>5684926295.999999</v>
      </c>
      <c r="AC29" s="10"/>
      <c r="AD29" s="10"/>
    </row>
    <row r="30" spans="1:30" x14ac:dyDescent="0.2">
      <c r="A30" s="13"/>
      <c r="B30" s="7" t="s">
        <v>62</v>
      </c>
      <c r="C30" s="8"/>
      <c r="D30" s="7">
        <v>89630156.540000007</v>
      </c>
      <c r="E30" s="11">
        <v>272890973.81999999</v>
      </c>
      <c r="F30" s="11">
        <v>34291755.600000001</v>
      </c>
      <c r="G30" s="11">
        <v>65041159.789999999</v>
      </c>
      <c r="H30" s="11">
        <v>328672753.12</v>
      </c>
      <c r="I30" s="11">
        <v>200329340.91</v>
      </c>
      <c r="J30" s="11">
        <v>178464331.65000001</v>
      </c>
      <c r="K30" s="11">
        <v>52209346.909999996</v>
      </c>
      <c r="L30" s="11">
        <v>123759792.81</v>
      </c>
      <c r="M30" s="11">
        <v>36060805.469999999</v>
      </c>
      <c r="N30" s="11">
        <v>445604725.44999999</v>
      </c>
      <c r="O30" s="11">
        <v>121315888.62</v>
      </c>
      <c r="P30" s="11">
        <v>36165083.780000001</v>
      </c>
      <c r="Q30" s="11">
        <v>583913930.90999997</v>
      </c>
      <c r="R30" s="11">
        <v>129508697.73999999</v>
      </c>
      <c r="S30" s="11">
        <v>89002391.390000001</v>
      </c>
      <c r="T30" s="11">
        <v>546004385.00999999</v>
      </c>
      <c r="U30" s="11">
        <v>-6262173.6900000004</v>
      </c>
      <c r="V30" s="11">
        <v>541407058.30999994</v>
      </c>
      <c r="W30" s="11">
        <v>347917620.83999997</v>
      </c>
      <c r="X30" s="11">
        <v>709435607.62</v>
      </c>
      <c r="Y30" s="11">
        <v>78016024.349999994</v>
      </c>
      <c r="Z30" s="11">
        <v>508656903.39999998</v>
      </c>
      <c r="AA30" s="11">
        <v>172889735.65000001</v>
      </c>
      <c r="AB30" s="12">
        <v>5684926295.999999</v>
      </c>
      <c r="AC30" s="10"/>
      <c r="AD30" s="10"/>
    </row>
    <row r="31" spans="1:30" x14ac:dyDescent="0.2">
      <c r="A31" s="7" t="s">
        <v>44</v>
      </c>
      <c r="B31" s="8"/>
      <c r="C31" s="8"/>
      <c r="D31" s="7">
        <v>187515065.38</v>
      </c>
      <c r="E31" s="11">
        <v>394186862.42000002</v>
      </c>
      <c r="F31" s="11">
        <v>296866143.24000001</v>
      </c>
      <c r="G31" s="11">
        <v>84257136.590000004</v>
      </c>
      <c r="H31" s="11">
        <v>627616688.70000005</v>
      </c>
      <c r="I31" s="11">
        <v>263328357.47999999</v>
      </c>
      <c r="J31" s="11">
        <v>1060698496.5600001</v>
      </c>
      <c r="K31" s="11">
        <v>338880415.63999999</v>
      </c>
      <c r="L31" s="11">
        <v>808501498.51999998</v>
      </c>
      <c r="M31" s="11">
        <v>43647722.450000003</v>
      </c>
      <c r="N31" s="11">
        <v>610841517.21000004</v>
      </c>
      <c r="O31" s="11">
        <v>152319410.74000001</v>
      </c>
      <c r="P31" s="11">
        <v>43408781.32</v>
      </c>
      <c r="Q31" s="11">
        <v>1429072648.8600001</v>
      </c>
      <c r="R31" s="11">
        <v>236785851.22</v>
      </c>
      <c r="S31" s="11">
        <v>190005504.00999999</v>
      </c>
      <c r="T31" s="11">
        <v>756602480.86000001</v>
      </c>
      <c r="U31" s="11">
        <v>319679795.22999996</v>
      </c>
      <c r="V31" s="11">
        <v>1309325739.03</v>
      </c>
      <c r="W31" s="11">
        <v>702172342.78999996</v>
      </c>
      <c r="X31" s="11">
        <v>1715523766.1300001</v>
      </c>
      <c r="Y31" s="11">
        <v>262454765.96000001</v>
      </c>
      <c r="Z31" s="11">
        <v>696811716.16999996</v>
      </c>
      <c r="AA31" s="11">
        <v>822901395.80999994</v>
      </c>
      <c r="AB31" s="12">
        <v>13353404102.319998</v>
      </c>
      <c r="AC31" s="10"/>
      <c r="AD31" s="10"/>
    </row>
    <row r="32" spans="1:30" x14ac:dyDescent="0.2">
      <c r="A32" s="7" t="s">
        <v>45</v>
      </c>
      <c r="B32" s="7" t="s">
        <v>39</v>
      </c>
      <c r="C32" s="7" t="s">
        <v>40</v>
      </c>
      <c r="D32" s="7"/>
      <c r="E32" s="11">
        <v>0</v>
      </c>
      <c r="F32" s="11"/>
      <c r="G32" s="11"/>
      <c r="H32" s="11">
        <v>44730179.57</v>
      </c>
      <c r="I32" s="11"/>
      <c r="J32" s="11">
        <v>9539738.9700000007</v>
      </c>
      <c r="K32" s="11">
        <v>7408509.0599999996</v>
      </c>
      <c r="L32" s="11">
        <v>32730145.27</v>
      </c>
      <c r="M32" s="11"/>
      <c r="N32" s="11"/>
      <c r="O32" s="11"/>
      <c r="P32" s="11"/>
      <c r="Q32" s="11">
        <v>32451986.280000001</v>
      </c>
      <c r="R32" s="11">
        <v>4397615.22</v>
      </c>
      <c r="S32" s="11">
        <v>14340885.220000001</v>
      </c>
      <c r="T32" s="11">
        <v>330007.74</v>
      </c>
      <c r="U32" s="11"/>
      <c r="V32" s="11"/>
      <c r="W32" s="11">
        <v>33115975.260000002</v>
      </c>
      <c r="X32" s="11">
        <v>19048891.280000001</v>
      </c>
      <c r="Y32" s="11">
        <v>0</v>
      </c>
      <c r="Z32" s="11"/>
      <c r="AA32" s="11"/>
      <c r="AB32" s="12">
        <v>198093933.87</v>
      </c>
      <c r="AC32" s="10"/>
      <c r="AD32" s="10"/>
    </row>
    <row r="33" spans="1:30" x14ac:dyDescent="0.2">
      <c r="A33" s="13"/>
      <c r="B33" s="13"/>
      <c r="C33" s="14" t="s">
        <v>41</v>
      </c>
      <c r="D33" s="14"/>
      <c r="H33" s="6">
        <v>469775.3</v>
      </c>
      <c r="J33" s="6">
        <v>1293418.79</v>
      </c>
      <c r="K33" s="6">
        <v>0</v>
      </c>
      <c r="L33" s="6">
        <v>355202.58</v>
      </c>
      <c r="Q33" s="6">
        <v>1283323.55</v>
      </c>
      <c r="R33" s="6">
        <v>4507.78</v>
      </c>
      <c r="W33" s="6">
        <v>1154449.2</v>
      </c>
      <c r="X33" s="6">
        <v>199938.14</v>
      </c>
      <c r="Y33" s="6">
        <v>0</v>
      </c>
      <c r="AB33" s="15">
        <v>4760615.3399999989</v>
      </c>
      <c r="AC33" s="10"/>
      <c r="AD33" s="10"/>
    </row>
    <row r="34" spans="1:30" x14ac:dyDescent="0.2">
      <c r="A34" s="13"/>
      <c r="B34" s="7" t="s">
        <v>42</v>
      </c>
      <c r="C34" s="8"/>
      <c r="D34" s="7"/>
      <c r="E34" s="11">
        <v>0</v>
      </c>
      <c r="F34" s="11"/>
      <c r="G34" s="11"/>
      <c r="H34" s="11">
        <v>45199954.869999997</v>
      </c>
      <c r="I34" s="11"/>
      <c r="J34" s="11">
        <v>10833157.760000002</v>
      </c>
      <c r="K34" s="11">
        <v>7408509.0599999996</v>
      </c>
      <c r="L34" s="11">
        <v>33085347.849999998</v>
      </c>
      <c r="M34" s="11"/>
      <c r="N34" s="11"/>
      <c r="O34" s="11"/>
      <c r="P34" s="11"/>
      <c r="Q34" s="11">
        <v>33735309.829999998</v>
      </c>
      <c r="R34" s="11">
        <v>4402123</v>
      </c>
      <c r="S34" s="11">
        <v>14340885.220000001</v>
      </c>
      <c r="T34" s="11">
        <v>330007.74</v>
      </c>
      <c r="U34" s="11"/>
      <c r="V34" s="11"/>
      <c r="W34" s="11">
        <v>34270424.460000001</v>
      </c>
      <c r="X34" s="11">
        <v>19248829.420000002</v>
      </c>
      <c r="Y34" s="11">
        <v>0</v>
      </c>
      <c r="Z34" s="11"/>
      <c r="AA34" s="11"/>
      <c r="AB34" s="12">
        <v>202854549.21000001</v>
      </c>
      <c r="AC34" s="10"/>
      <c r="AD34" s="10"/>
    </row>
    <row r="35" spans="1:30" x14ac:dyDescent="0.2">
      <c r="A35" s="13"/>
      <c r="B35" s="7" t="s">
        <v>61</v>
      </c>
      <c r="C35" s="7" t="s">
        <v>43</v>
      </c>
      <c r="D35" s="7"/>
      <c r="E35" s="11">
        <v>0</v>
      </c>
      <c r="F35" s="11"/>
      <c r="G35" s="11"/>
      <c r="H35" s="11">
        <v>152607103.91</v>
      </c>
      <c r="I35" s="11"/>
      <c r="J35" s="11">
        <v>43460031.380000003</v>
      </c>
      <c r="K35" s="11">
        <v>12171777.890000001</v>
      </c>
      <c r="L35" s="11">
        <v>85640726.230000004</v>
      </c>
      <c r="M35" s="11"/>
      <c r="N35" s="11"/>
      <c r="O35" s="11"/>
      <c r="P35" s="11"/>
      <c r="Q35" s="11">
        <v>89603370.359999999</v>
      </c>
      <c r="R35" s="11">
        <v>32191083.850000001</v>
      </c>
      <c r="S35" s="11">
        <v>27473089.870000001</v>
      </c>
      <c r="T35" s="11">
        <v>1190433.45</v>
      </c>
      <c r="U35" s="11"/>
      <c r="V35" s="11">
        <v>0</v>
      </c>
      <c r="W35" s="11">
        <v>100804933.54000001</v>
      </c>
      <c r="X35" s="11">
        <v>63275695.460000001</v>
      </c>
      <c r="Y35" s="11"/>
      <c r="Z35" s="11"/>
      <c r="AA35" s="11"/>
      <c r="AB35" s="12">
        <v>608418245.94000006</v>
      </c>
      <c r="AC35" s="10"/>
      <c r="AD35" s="10"/>
    </row>
    <row r="36" spans="1:30" x14ac:dyDescent="0.2">
      <c r="A36" s="13"/>
      <c r="B36" s="7" t="s">
        <v>62</v>
      </c>
      <c r="C36" s="8"/>
      <c r="D36" s="7"/>
      <c r="E36" s="11">
        <v>0</v>
      </c>
      <c r="F36" s="11"/>
      <c r="G36" s="11"/>
      <c r="H36" s="11">
        <v>152607103.91</v>
      </c>
      <c r="I36" s="11"/>
      <c r="J36" s="11">
        <v>43460031.380000003</v>
      </c>
      <c r="K36" s="11">
        <v>12171777.890000001</v>
      </c>
      <c r="L36" s="11">
        <v>85640726.230000004</v>
      </c>
      <c r="M36" s="11"/>
      <c r="N36" s="11"/>
      <c r="O36" s="11"/>
      <c r="P36" s="11"/>
      <c r="Q36" s="11">
        <v>89603370.359999999</v>
      </c>
      <c r="R36" s="11">
        <v>32191083.850000001</v>
      </c>
      <c r="S36" s="11">
        <v>27473089.870000001</v>
      </c>
      <c r="T36" s="11">
        <v>1190433.45</v>
      </c>
      <c r="U36" s="11"/>
      <c r="V36" s="11">
        <v>0</v>
      </c>
      <c r="W36" s="11">
        <v>100804933.54000001</v>
      </c>
      <c r="X36" s="11">
        <v>63275695.460000001</v>
      </c>
      <c r="Y36" s="11"/>
      <c r="Z36" s="11"/>
      <c r="AA36" s="11"/>
      <c r="AB36" s="12">
        <v>608418245.94000006</v>
      </c>
      <c r="AC36" s="10"/>
      <c r="AD36" s="10"/>
    </row>
    <row r="37" spans="1:30" x14ac:dyDescent="0.2">
      <c r="A37" s="7" t="s">
        <v>46</v>
      </c>
      <c r="B37" s="8"/>
      <c r="C37" s="8"/>
      <c r="D37" s="7"/>
      <c r="E37" s="11">
        <v>0</v>
      </c>
      <c r="F37" s="11"/>
      <c r="G37" s="11"/>
      <c r="H37" s="11">
        <v>197807058.78</v>
      </c>
      <c r="I37" s="11"/>
      <c r="J37" s="11">
        <v>54293189.140000001</v>
      </c>
      <c r="K37" s="11">
        <v>19580286.949999999</v>
      </c>
      <c r="L37" s="11">
        <v>118726074.08</v>
      </c>
      <c r="M37" s="11"/>
      <c r="N37" s="11"/>
      <c r="O37" s="11"/>
      <c r="P37" s="11"/>
      <c r="Q37" s="11">
        <v>123338680.19</v>
      </c>
      <c r="R37" s="11">
        <v>36593206.850000001</v>
      </c>
      <c r="S37" s="11">
        <v>41813975.090000004</v>
      </c>
      <c r="T37" s="11">
        <v>1520441.19</v>
      </c>
      <c r="U37" s="11"/>
      <c r="V37" s="11">
        <v>0</v>
      </c>
      <c r="W37" s="11">
        <v>135075358</v>
      </c>
      <c r="X37" s="11">
        <v>82524524.879999995</v>
      </c>
      <c r="Y37" s="11">
        <v>0</v>
      </c>
      <c r="Z37" s="11"/>
      <c r="AA37" s="11"/>
      <c r="AB37" s="12">
        <v>811272795.1500001</v>
      </c>
      <c r="AC37" s="10"/>
      <c r="AD37" s="10"/>
    </row>
    <row r="38" spans="1:30" x14ac:dyDescent="0.2">
      <c r="A38" s="16" t="s">
        <v>37</v>
      </c>
      <c r="B38" s="17"/>
      <c r="C38" s="17"/>
      <c r="D38" s="16">
        <v>187515065.38</v>
      </c>
      <c r="E38" s="18">
        <v>394186862.42000002</v>
      </c>
      <c r="F38" s="18">
        <v>296866143.24000001</v>
      </c>
      <c r="G38" s="18">
        <v>84257136.590000004</v>
      </c>
      <c r="H38" s="18">
        <v>825423747.48000002</v>
      </c>
      <c r="I38" s="18">
        <v>263328357.47999999</v>
      </c>
      <c r="J38" s="18">
        <v>1114991685.7</v>
      </c>
      <c r="K38" s="18">
        <v>358460702.58999997</v>
      </c>
      <c r="L38" s="18">
        <v>927227572.60000002</v>
      </c>
      <c r="M38" s="18">
        <v>43647722.450000003</v>
      </c>
      <c r="N38" s="18">
        <v>610841517.21000004</v>
      </c>
      <c r="O38" s="18">
        <v>152319410.74000001</v>
      </c>
      <c r="P38" s="18">
        <v>43408781.32</v>
      </c>
      <c r="Q38" s="18">
        <v>1552411329.05</v>
      </c>
      <c r="R38" s="18">
        <v>273379058.06999999</v>
      </c>
      <c r="S38" s="18">
        <v>231819479.09999999</v>
      </c>
      <c r="T38" s="18">
        <v>758122922.05000007</v>
      </c>
      <c r="U38" s="18">
        <v>319679795.22999996</v>
      </c>
      <c r="V38" s="18">
        <v>1309325739.03</v>
      </c>
      <c r="W38" s="18">
        <v>837247700.78999996</v>
      </c>
      <c r="X38" s="18">
        <v>1798048291.0100002</v>
      </c>
      <c r="Y38" s="18">
        <v>262454765.96000001</v>
      </c>
      <c r="Z38" s="18">
        <v>696811716.16999996</v>
      </c>
      <c r="AA38" s="18">
        <v>822901395.80999994</v>
      </c>
      <c r="AB38" s="5">
        <v>14164676897.469999</v>
      </c>
      <c r="AC38" s="10"/>
      <c r="AD38" s="10"/>
    </row>
  </sheetData>
  <pageMargins left="0.17" right="0.17" top="1" bottom="1" header="0.5" footer="0.5"/>
  <pageSetup paperSize="5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workbookViewId="0">
      <selection sqref="A1:AC38"/>
    </sheetView>
  </sheetViews>
  <sheetFormatPr baseColWidth="10" defaultColWidth="9.140625" defaultRowHeight="12.75" x14ac:dyDescent="0.2"/>
  <cols>
    <col min="1" max="1" width="27.85546875" style="6" customWidth="1"/>
    <col min="2" max="2" width="31.85546875" style="6" bestFit="1" customWidth="1"/>
    <col min="3" max="3" width="24.85546875" style="6" customWidth="1"/>
    <col min="4" max="4" width="11.85546875" style="6" bestFit="1" customWidth="1"/>
    <col min="5" max="7" width="10.85546875" style="6" bestFit="1" customWidth="1"/>
    <col min="8" max="8" width="9.85546875" style="6" bestFit="1" customWidth="1"/>
    <col min="9" max="13" width="10.85546875" style="6" bestFit="1" customWidth="1"/>
    <col min="14" max="14" width="9.85546875" style="6" bestFit="1" customWidth="1"/>
    <col min="15" max="16" width="10.85546875" style="6" bestFit="1" customWidth="1"/>
    <col min="17" max="17" width="9.85546875" style="6" bestFit="1" customWidth="1"/>
    <col min="18" max="18" width="12.28515625" style="6" bestFit="1" customWidth="1"/>
    <col min="19" max="23" width="10.85546875" style="6" bestFit="1" customWidth="1"/>
    <col min="24" max="25" width="12.28515625" style="6" bestFit="1" customWidth="1"/>
    <col min="26" max="28" width="10.85546875" style="6" bestFit="1" customWidth="1"/>
    <col min="29" max="29" width="13.28515625" style="6" customWidth="1"/>
    <col min="30" max="30" width="13.7109375" style="6" bestFit="1" customWidth="1"/>
    <col min="31" max="38" width="15.28515625" style="6" bestFit="1" customWidth="1"/>
    <col min="39" max="39" width="16.42578125" style="6" bestFit="1" customWidth="1"/>
    <col min="40" max="16384" width="9.140625" style="6"/>
  </cols>
  <sheetData>
    <row r="1" spans="1:30" s="4" customFormat="1" ht="15" customHeight="1" x14ac:dyDescent="0.25">
      <c r="A1" s="1" t="s">
        <v>75</v>
      </c>
    </row>
    <row r="2" spans="1:30" s="4" customFormat="1" ht="15" customHeight="1" x14ac:dyDescent="0.25">
      <c r="A2" s="1" t="s">
        <v>55</v>
      </c>
    </row>
    <row r="3" spans="1:30" s="4" customFormat="1" ht="15" customHeight="1" x14ac:dyDescent="0.25">
      <c r="A3" s="3"/>
    </row>
    <row r="4" spans="1:30" s="4" customFormat="1" ht="15" customHeight="1" x14ac:dyDescent="0.25">
      <c r="A4" s="3" t="s">
        <v>1</v>
      </c>
    </row>
    <row r="5" spans="1:30" s="4" customFormat="1" ht="15" customHeight="1" x14ac:dyDescent="0.25">
      <c r="A5" s="3"/>
    </row>
    <row r="6" spans="1:30" s="4" customFormat="1" ht="15" customHeight="1" x14ac:dyDescent="0.25">
      <c r="A6" s="2" t="s">
        <v>17</v>
      </c>
    </row>
    <row r="7" spans="1:30" s="4" customFormat="1" ht="15" customHeight="1" x14ac:dyDescent="0.25">
      <c r="A7" s="3"/>
    </row>
    <row r="8" spans="1:30" s="4" customFormat="1" ht="15" customHeight="1" x14ac:dyDescent="0.25">
      <c r="A8" s="3" t="s">
        <v>18</v>
      </c>
    </row>
    <row r="9" spans="1:30" s="4" customFormat="1" ht="15" customHeight="1" x14ac:dyDescent="0.25">
      <c r="A9" s="3"/>
    </row>
    <row r="10" spans="1:30" s="4" customFormat="1" ht="15" customHeight="1" x14ac:dyDescent="0.25">
      <c r="A10" s="1" t="s">
        <v>47</v>
      </c>
    </row>
    <row r="11" spans="1:30" s="4" customFormat="1" ht="15" customHeight="1" x14ac:dyDescent="0.25">
      <c r="A11" s="19" t="s">
        <v>76</v>
      </c>
    </row>
    <row r="13" spans="1:30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x14ac:dyDescent="0.2">
      <c r="A14" s="5" t="s">
        <v>27</v>
      </c>
      <c r="B14" s="5" t="s">
        <v>21</v>
      </c>
    </row>
    <row r="15" spans="1:30" x14ac:dyDescent="0.2">
      <c r="A15" s="5" t="s">
        <v>28</v>
      </c>
      <c r="B15" s="5" t="s">
        <v>21</v>
      </c>
    </row>
    <row r="16" spans="1:30" x14ac:dyDescent="0.2">
      <c r="A16" s="5" t="s">
        <v>20</v>
      </c>
      <c r="B16" s="5" t="s">
        <v>21</v>
      </c>
    </row>
    <row r="17" spans="1:30" x14ac:dyDescent="0.2">
      <c r="A17" s="5" t="s">
        <v>22</v>
      </c>
      <c r="B17" s="5" t="s">
        <v>21</v>
      </c>
    </row>
    <row r="18" spans="1:30" x14ac:dyDescent="0.2">
      <c r="A18" s="5" t="s">
        <v>23</v>
      </c>
      <c r="B18" s="5" t="s">
        <v>21</v>
      </c>
    </row>
    <row r="19" spans="1:30" x14ac:dyDescent="0.2">
      <c r="A19" s="5" t="s">
        <v>31</v>
      </c>
      <c r="B19" s="5" t="s">
        <v>21</v>
      </c>
    </row>
    <row r="20" spans="1:30" x14ac:dyDescent="0.2">
      <c r="A20" s="5" t="s">
        <v>24</v>
      </c>
      <c r="B20" s="5" t="s">
        <v>21</v>
      </c>
    </row>
    <row r="21" spans="1:30" x14ac:dyDescent="0.2">
      <c r="A21" s="5" t="s">
        <v>25</v>
      </c>
      <c r="B21" s="5" t="s">
        <v>21</v>
      </c>
    </row>
    <row r="22" spans="1:30" x14ac:dyDescent="0.2">
      <c r="A22" s="5" t="s">
        <v>26</v>
      </c>
      <c r="B22" s="5" t="s">
        <v>21</v>
      </c>
    </row>
    <row r="23" spans="1:30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x14ac:dyDescent="0.2">
      <c r="A24" s="7" t="s">
        <v>77</v>
      </c>
      <c r="B24" s="8"/>
      <c r="C24" s="8"/>
      <c r="D24" s="7" t="s">
        <v>29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9"/>
      <c r="AD24" s="10"/>
    </row>
    <row r="25" spans="1:30" x14ac:dyDescent="0.2">
      <c r="A25" s="7" t="s">
        <v>30</v>
      </c>
      <c r="B25" s="7" t="s">
        <v>57</v>
      </c>
      <c r="C25" s="7" t="s">
        <v>32</v>
      </c>
      <c r="D25" s="7" t="s">
        <v>33</v>
      </c>
      <c r="E25" s="11" t="s">
        <v>34</v>
      </c>
      <c r="F25" s="11" t="s">
        <v>35</v>
      </c>
      <c r="G25" s="11" t="s">
        <v>36</v>
      </c>
      <c r="H25" s="11" t="s">
        <v>48</v>
      </c>
      <c r="I25" s="11" t="s">
        <v>49</v>
      </c>
      <c r="J25" s="11" t="s">
        <v>50</v>
      </c>
      <c r="K25" s="11" t="s">
        <v>52</v>
      </c>
      <c r="L25" s="11" t="s">
        <v>53</v>
      </c>
      <c r="M25" s="11" t="s">
        <v>54</v>
      </c>
      <c r="N25" s="11" t="s">
        <v>58</v>
      </c>
      <c r="O25" s="11" t="s">
        <v>59</v>
      </c>
      <c r="P25" s="11" t="s">
        <v>60</v>
      </c>
      <c r="Q25" s="11" t="s">
        <v>63</v>
      </c>
      <c r="R25" s="11" t="s">
        <v>64</v>
      </c>
      <c r="S25" s="11" t="s">
        <v>65</v>
      </c>
      <c r="T25" s="11" t="s">
        <v>66</v>
      </c>
      <c r="U25" s="11" t="s">
        <v>67</v>
      </c>
      <c r="V25" s="11" t="s">
        <v>68</v>
      </c>
      <c r="W25" s="11" t="s">
        <v>69</v>
      </c>
      <c r="X25" s="11" t="s">
        <v>70</v>
      </c>
      <c r="Y25" s="11" t="s">
        <v>71</v>
      </c>
      <c r="Z25" s="11" t="s">
        <v>72</v>
      </c>
      <c r="AA25" s="11" t="s">
        <v>73</v>
      </c>
      <c r="AB25" s="11" t="s">
        <v>74</v>
      </c>
      <c r="AC25" s="12" t="s">
        <v>37</v>
      </c>
      <c r="AD25" s="10"/>
    </row>
    <row r="26" spans="1:30" x14ac:dyDescent="0.2">
      <c r="A26" s="7" t="s">
        <v>38</v>
      </c>
      <c r="B26" s="7" t="s">
        <v>39</v>
      </c>
      <c r="C26" s="7" t="s">
        <v>40</v>
      </c>
      <c r="D26" s="7">
        <v>298158303.54000002</v>
      </c>
      <c r="E26" s="11">
        <v>96569679.420000002</v>
      </c>
      <c r="F26" s="11">
        <v>119190490.43000001</v>
      </c>
      <c r="G26" s="11">
        <v>260776686.49000001</v>
      </c>
      <c r="H26" s="11">
        <v>19199031.25</v>
      </c>
      <c r="I26" s="11">
        <v>268521022.43000001</v>
      </c>
      <c r="J26" s="11">
        <v>81680962.739999995</v>
      </c>
      <c r="K26" s="11">
        <v>522196082.20999998</v>
      </c>
      <c r="L26" s="11">
        <v>619823763.82000005</v>
      </c>
      <c r="M26" s="11">
        <v>634117025.45000005</v>
      </c>
      <c r="N26" s="11">
        <v>7586916.9800000004</v>
      </c>
      <c r="O26" s="11">
        <v>144223389.22</v>
      </c>
      <c r="P26" s="11">
        <v>51335014.020000003</v>
      </c>
      <c r="Q26" s="11">
        <v>6896841.4900000002</v>
      </c>
      <c r="R26" s="11">
        <v>843906830.87</v>
      </c>
      <c r="S26" s="11">
        <v>106291115.26000001</v>
      </c>
      <c r="T26" s="11">
        <v>99971437.290000007</v>
      </c>
      <c r="U26" s="11">
        <v>189043974.59</v>
      </c>
      <c r="V26" s="11">
        <v>341465959.91000003</v>
      </c>
      <c r="W26" s="11">
        <v>371749880.10000002</v>
      </c>
      <c r="X26" s="11">
        <v>734145556.00999999</v>
      </c>
      <c r="Y26" s="11">
        <v>981877247.10000002</v>
      </c>
      <c r="Z26" s="11">
        <v>184375101.56999999</v>
      </c>
      <c r="AA26" s="11">
        <v>174436843.25</v>
      </c>
      <c r="AB26" s="11">
        <v>374178326.94</v>
      </c>
      <c r="AC26" s="12">
        <v>7531717482.3800001</v>
      </c>
      <c r="AD26" s="10"/>
    </row>
    <row r="27" spans="1:30" x14ac:dyDescent="0.2">
      <c r="A27" s="13"/>
      <c r="B27" s="13"/>
      <c r="C27" s="14" t="s">
        <v>41</v>
      </c>
      <c r="D27" s="14">
        <v>2367939.6</v>
      </c>
      <c r="E27" s="6">
        <v>1315229.42</v>
      </c>
      <c r="F27" s="6">
        <v>2105398.17</v>
      </c>
      <c r="G27" s="6">
        <v>1797701.15</v>
      </c>
      <c r="H27" s="6">
        <v>7185.65</v>
      </c>
      <c r="I27" s="6">
        <v>5783257.7300000004</v>
      </c>
      <c r="J27" s="6">
        <v>793300.33</v>
      </c>
      <c r="K27" s="6">
        <v>29962304.989999998</v>
      </c>
      <c r="L27" s="6">
        <v>1486533.91</v>
      </c>
      <c r="M27" s="6">
        <v>5331315.2300000004</v>
      </c>
      <c r="O27" s="6">
        <v>0</v>
      </c>
      <c r="P27" s="6">
        <v>586825.68999999994</v>
      </c>
      <c r="Q27" s="6">
        <v>346856.05</v>
      </c>
      <c r="R27" s="6">
        <v>1191535.17</v>
      </c>
      <c r="S27" s="6">
        <v>477729.72</v>
      </c>
      <c r="T27" s="6">
        <v>660230.57999999996</v>
      </c>
      <c r="U27" s="6">
        <v>1635183.19</v>
      </c>
      <c r="V27" s="6">
        <v>4493297.25</v>
      </c>
      <c r="W27" s="6">
        <v>14911377.369999999</v>
      </c>
      <c r="X27" s="6">
        <v>1365762.19</v>
      </c>
      <c r="Y27" s="6">
        <v>7818269.3799999999</v>
      </c>
      <c r="Z27" s="6">
        <v>0</v>
      </c>
      <c r="AA27" s="6">
        <v>101335.69</v>
      </c>
      <c r="AB27" s="6">
        <v>0</v>
      </c>
      <c r="AC27" s="15">
        <v>84538568.459999979</v>
      </c>
      <c r="AD27" s="10"/>
    </row>
    <row r="28" spans="1:30" x14ac:dyDescent="0.2">
      <c r="A28" s="13"/>
      <c r="B28" s="7" t="s">
        <v>42</v>
      </c>
      <c r="C28" s="8"/>
      <c r="D28" s="7">
        <v>300526243.14000005</v>
      </c>
      <c r="E28" s="11">
        <v>97884908.840000004</v>
      </c>
      <c r="F28" s="11">
        <v>121295888.60000001</v>
      </c>
      <c r="G28" s="11">
        <v>262574387.64000002</v>
      </c>
      <c r="H28" s="11">
        <v>19206216.899999999</v>
      </c>
      <c r="I28" s="11">
        <v>274304280.16000003</v>
      </c>
      <c r="J28" s="11">
        <v>82474263.069999993</v>
      </c>
      <c r="K28" s="11">
        <v>552158387.19999993</v>
      </c>
      <c r="L28" s="11">
        <v>621310297.73000002</v>
      </c>
      <c r="M28" s="11">
        <v>639448340.68000007</v>
      </c>
      <c r="N28" s="11">
        <v>7586916.9800000004</v>
      </c>
      <c r="O28" s="11">
        <v>144223389.22</v>
      </c>
      <c r="P28" s="11">
        <v>51921839.710000001</v>
      </c>
      <c r="Q28" s="11">
        <v>7243697.54</v>
      </c>
      <c r="R28" s="11">
        <v>845098366.03999996</v>
      </c>
      <c r="S28" s="11">
        <v>106768844.98</v>
      </c>
      <c r="T28" s="11">
        <v>100631667.87</v>
      </c>
      <c r="U28" s="11">
        <v>190679157.78</v>
      </c>
      <c r="V28" s="11">
        <v>345959257.16000003</v>
      </c>
      <c r="W28" s="11">
        <v>386661257.47000003</v>
      </c>
      <c r="X28" s="11">
        <v>735511318.20000005</v>
      </c>
      <c r="Y28" s="11">
        <v>989695516.48000002</v>
      </c>
      <c r="Z28" s="11">
        <v>184375101.56999999</v>
      </c>
      <c r="AA28" s="11">
        <v>174538178.94</v>
      </c>
      <c r="AB28" s="11">
        <v>374178326.94</v>
      </c>
      <c r="AC28" s="12">
        <v>7616256050.8400002</v>
      </c>
      <c r="AD28" s="10"/>
    </row>
    <row r="29" spans="1:30" x14ac:dyDescent="0.2">
      <c r="A29" s="13"/>
      <c r="B29" s="7" t="s">
        <v>61</v>
      </c>
      <c r="C29" s="7" t="s">
        <v>43</v>
      </c>
      <c r="D29" s="7">
        <v>347408982.11000001</v>
      </c>
      <c r="E29" s="11">
        <v>89630156.540000007</v>
      </c>
      <c r="F29" s="11">
        <v>272890973.81999999</v>
      </c>
      <c r="G29" s="11">
        <v>34291755.600000001</v>
      </c>
      <c r="H29" s="11">
        <v>65041159.789999999</v>
      </c>
      <c r="I29" s="11">
        <v>159604654.56999999</v>
      </c>
      <c r="J29" s="11">
        <v>367345972.74000001</v>
      </c>
      <c r="K29" s="11">
        <v>180515798.37</v>
      </c>
      <c r="L29" s="11">
        <v>52209346.909999996</v>
      </c>
      <c r="M29" s="11">
        <v>123759792.81</v>
      </c>
      <c r="N29" s="11">
        <v>36060805.469999999</v>
      </c>
      <c r="O29" s="11">
        <v>262348307.94999999</v>
      </c>
      <c r="P29" s="11">
        <v>304572306.12</v>
      </c>
      <c r="Q29" s="11">
        <v>36165083.780000001</v>
      </c>
      <c r="R29" s="11">
        <v>583913930.90999997</v>
      </c>
      <c r="S29" s="11">
        <v>129407890.51000001</v>
      </c>
      <c r="T29" s="11">
        <v>89002391.390000001</v>
      </c>
      <c r="U29" s="11">
        <v>324210673.64999998</v>
      </c>
      <c r="V29" s="11">
        <v>215632344.90000001</v>
      </c>
      <c r="W29" s="11">
        <v>541407058.30999994</v>
      </c>
      <c r="X29" s="11">
        <v>347917620.83999997</v>
      </c>
      <c r="Y29" s="11">
        <v>693054331.10000002</v>
      </c>
      <c r="Z29" s="11">
        <v>78016024.349999994</v>
      </c>
      <c r="AA29" s="11">
        <v>265321669.69999999</v>
      </c>
      <c r="AB29" s="11">
        <v>258873615.69</v>
      </c>
      <c r="AC29" s="12">
        <v>5858602647.9300003</v>
      </c>
      <c r="AD29" s="10"/>
    </row>
    <row r="30" spans="1:30" x14ac:dyDescent="0.2">
      <c r="A30" s="13"/>
      <c r="B30" s="7" t="s">
        <v>62</v>
      </c>
      <c r="C30" s="8"/>
      <c r="D30" s="7">
        <v>347408982.11000001</v>
      </c>
      <c r="E30" s="11">
        <v>89630156.540000007</v>
      </c>
      <c r="F30" s="11">
        <v>272890973.81999999</v>
      </c>
      <c r="G30" s="11">
        <v>34291755.600000001</v>
      </c>
      <c r="H30" s="11">
        <v>65041159.789999999</v>
      </c>
      <c r="I30" s="11">
        <v>159604654.56999999</v>
      </c>
      <c r="J30" s="11">
        <v>367345972.74000001</v>
      </c>
      <c r="K30" s="11">
        <v>180515798.37</v>
      </c>
      <c r="L30" s="11">
        <v>52209346.909999996</v>
      </c>
      <c r="M30" s="11">
        <v>123759792.81</v>
      </c>
      <c r="N30" s="11">
        <v>36060805.469999999</v>
      </c>
      <c r="O30" s="11">
        <v>262348307.94999999</v>
      </c>
      <c r="P30" s="11">
        <v>304572306.12</v>
      </c>
      <c r="Q30" s="11">
        <v>36165083.780000001</v>
      </c>
      <c r="R30" s="11">
        <v>583913930.90999997</v>
      </c>
      <c r="S30" s="11">
        <v>129407890.51000001</v>
      </c>
      <c r="T30" s="11">
        <v>89002391.390000001</v>
      </c>
      <c r="U30" s="11">
        <v>324210673.64999998</v>
      </c>
      <c r="V30" s="11">
        <v>215632344.90000001</v>
      </c>
      <c r="W30" s="11">
        <v>541407058.30999994</v>
      </c>
      <c r="X30" s="11">
        <v>347917620.83999997</v>
      </c>
      <c r="Y30" s="11">
        <v>693054331.10000002</v>
      </c>
      <c r="Z30" s="11">
        <v>78016024.349999994</v>
      </c>
      <c r="AA30" s="11">
        <v>265321669.69999999</v>
      </c>
      <c r="AB30" s="11">
        <v>258873615.69</v>
      </c>
      <c r="AC30" s="12">
        <v>5858602647.9300003</v>
      </c>
      <c r="AD30" s="10"/>
    </row>
    <row r="31" spans="1:30" x14ac:dyDescent="0.2">
      <c r="A31" s="7" t="s">
        <v>44</v>
      </c>
      <c r="B31" s="8"/>
      <c r="C31" s="8"/>
      <c r="D31" s="7">
        <v>647935225.25</v>
      </c>
      <c r="E31" s="11">
        <v>187515065.38</v>
      </c>
      <c r="F31" s="11">
        <v>394186862.42000002</v>
      </c>
      <c r="G31" s="11">
        <v>296866143.24000001</v>
      </c>
      <c r="H31" s="11">
        <v>84247376.689999998</v>
      </c>
      <c r="I31" s="11">
        <v>433908934.73000002</v>
      </c>
      <c r="J31" s="11">
        <v>449820235.81</v>
      </c>
      <c r="K31" s="11">
        <v>732674185.56999993</v>
      </c>
      <c r="L31" s="11">
        <v>673519644.63999999</v>
      </c>
      <c r="M31" s="11">
        <v>763208133.49000001</v>
      </c>
      <c r="N31" s="11">
        <v>43647722.450000003</v>
      </c>
      <c r="O31" s="11">
        <v>406571697.16999996</v>
      </c>
      <c r="P31" s="11">
        <v>356494145.82999998</v>
      </c>
      <c r="Q31" s="11">
        <v>43408781.32</v>
      </c>
      <c r="R31" s="11">
        <v>1429012296.9499998</v>
      </c>
      <c r="S31" s="11">
        <v>236176735.49000001</v>
      </c>
      <c r="T31" s="11">
        <v>189634059.25999999</v>
      </c>
      <c r="U31" s="11">
        <v>514889831.42999995</v>
      </c>
      <c r="V31" s="11">
        <v>561591602.06000006</v>
      </c>
      <c r="W31" s="11">
        <v>928068315.77999997</v>
      </c>
      <c r="X31" s="11">
        <v>1083428939.04</v>
      </c>
      <c r="Y31" s="11">
        <v>1682749847.5799999</v>
      </c>
      <c r="Z31" s="11">
        <v>262391125.91999999</v>
      </c>
      <c r="AA31" s="11">
        <v>439859848.63999999</v>
      </c>
      <c r="AB31" s="11">
        <v>633051942.63</v>
      </c>
      <c r="AC31" s="12">
        <v>13474858698.77</v>
      </c>
      <c r="AD31" s="10"/>
    </row>
    <row r="32" spans="1:30" x14ac:dyDescent="0.2">
      <c r="A32" s="7" t="s">
        <v>45</v>
      </c>
      <c r="B32" s="7" t="s">
        <v>39</v>
      </c>
      <c r="C32" s="7" t="s">
        <v>40</v>
      </c>
      <c r="D32" s="7">
        <v>1757386.31</v>
      </c>
      <c r="E32" s="11"/>
      <c r="F32" s="11">
        <v>0</v>
      </c>
      <c r="G32" s="11"/>
      <c r="H32" s="11"/>
      <c r="I32" s="11">
        <v>44730179.57</v>
      </c>
      <c r="J32" s="11"/>
      <c r="K32" s="11">
        <v>9539738.9700000007</v>
      </c>
      <c r="L32" s="11">
        <v>7408509.0599999996</v>
      </c>
      <c r="M32" s="11">
        <v>14630252.289999999</v>
      </c>
      <c r="N32" s="11"/>
      <c r="O32" s="11"/>
      <c r="P32" s="11"/>
      <c r="Q32" s="11"/>
      <c r="R32" s="11">
        <v>32451986.280000001</v>
      </c>
      <c r="S32" s="11">
        <v>4397615.22</v>
      </c>
      <c r="T32" s="11">
        <v>14340885.220000001</v>
      </c>
      <c r="U32" s="11">
        <v>330007.74</v>
      </c>
      <c r="V32" s="11"/>
      <c r="W32" s="11"/>
      <c r="X32" s="11">
        <v>33115975.260000002</v>
      </c>
      <c r="Y32" s="11">
        <v>18307885.559999999</v>
      </c>
      <c r="Z32" s="11">
        <v>0</v>
      </c>
      <c r="AA32" s="11"/>
      <c r="AB32" s="11"/>
      <c r="AC32" s="12">
        <v>181010421.47999999</v>
      </c>
      <c r="AD32" s="10"/>
    </row>
    <row r="33" spans="1:30" x14ac:dyDescent="0.2">
      <c r="A33" s="13"/>
      <c r="B33" s="13"/>
      <c r="C33" s="14" t="s">
        <v>41</v>
      </c>
      <c r="D33" s="14">
        <v>1476448.66</v>
      </c>
      <c r="I33" s="6">
        <v>469775.3</v>
      </c>
      <c r="K33" s="6">
        <v>1293418.79</v>
      </c>
      <c r="L33" s="6">
        <v>0</v>
      </c>
      <c r="M33" s="6">
        <v>149981.97</v>
      </c>
      <c r="R33" s="6">
        <v>1283323.55</v>
      </c>
      <c r="S33" s="6">
        <v>4507.78</v>
      </c>
      <c r="X33" s="6">
        <v>1154449.2</v>
      </c>
      <c r="Y33" s="6">
        <v>199938.14</v>
      </c>
      <c r="Z33" s="6">
        <v>0</v>
      </c>
      <c r="AC33" s="15">
        <v>6031843.3900000006</v>
      </c>
      <c r="AD33" s="10"/>
    </row>
    <row r="34" spans="1:30" x14ac:dyDescent="0.2">
      <c r="A34" s="13"/>
      <c r="B34" s="7" t="s">
        <v>42</v>
      </c>
      <c r="C34" s="8"/>
      <c r="D34" s="7">
        <v>3233834.9699999997</v>
      </c>
      <c r="E34" s="11"/>
      <c r="F34" s="11">
        <v>0</v>
      </c>
      <c r="G34" s="11"/>
      <c r="H34" s="11"/>
      <c r="I34" s="11">
        <v>45199954.869999997</v>
      </c>
      <c r="J34" s="11"/>
      <c r="K34" s="11">
        <v>10833157.760000002</v>
      </c>
      <c r="L34" s="11">
        <v>7408509.0599999996</v>
      </c>
      <c r="M34" s="11">
        <v>14780234.26</v>
      </c>
      <c r="N34" s="11"/>
      <c r="O34" s="11"/>
      <c r="P34" s="11"/>
      <c r="Q34" s="11"/>
      <c r="R34" s="11">
        <v>33735309.829999998</v>
      </c>
      <c r="S34" s="11">
        <v>4402123</v>
      </c>
      <c r="T34" s="11">
        <v>14340885.220000001</v>
      </c>
      <c r="U34" s="11">
        <v>330007.74</v>
      </c>
      <c r="V34" s="11"/>
      <c r="W34" s="11"/>
      <c r="X34" s="11">
        <v>34270424.460000001</v>
      </c>
      <c r="Y34" s="11">
        <v>18507823.699999999</v>
      </c>
      <c r="Z34" s="11">
        <v>0</v>
      </c>
      <c r="AA34" s="11"/>
      <c r="AB34" s="11"/>
      <c r="AC34" s="12">
        <v>187042264.87</v>
      </c>
      <c r="AD34" s="10"/>
    </row>
    <row r="35" spans="1:30" x14ac:dyDescent="0.2">
      <c r="A35" s="13"/>
      <c r="B35" s="7" t="s">
        <v>61</v>
      </c>
      <c r="C35" s="7" t="s">
        <v>43</v>
      </c>
      <c r="D35" s="7"/>
      <c r="E35" s="11"/>
      <c r="F35" s="11">
        <v>0</v>
      </c>
      <c r="G35" s="11"/>
      <c r="H35" s="11"/>
      <c r="I35" s="11">
        <v>152607103.91</v>
      </c>
      <c r="J35" s="11"/>
      <c r="K35" s="11">
        <v>43460031.380000003</v>
      </c>
      <c r="L35" s="11">
        <v>12171777.890000001</v>
      </c>
      <c r="M35" s="11">
        <v>34200611.030000001</v>
      </c>
      <c r="N35" s="11"/>
      <c r="O35" s="11"/>
      <c r="P35" s="11"/>
      <c r="Q35" s="11"/>
      <c r="R35" s="11">
        <v>89603370.359999999</v>
      </c>
      <c r="S35" s="11">
        <v>32191083.850000001</v>
      </c>
      <c r="T35" s="11">
        <v>27473089.870000001</v>
      </c>
      <c r="U35" s="11">
        <v>1190433.45</v>
      </c>
      <c r="V35" s="11"/>
      <c r="W35" s="11">
        <v>0</v>
      </c>
      <c r="X35" s="11">
        <v>100804933.54000001</v>
      </c>
      <c r="Y35" s="11">
        <v>59231157.789999999</v>
      </c>
      <c r="Z35" s="11"/>
      <c r="AA35" s="11"/>
      <c r="AB35" s="11"/>
      <c r="AC35" s="12">
        <v>552933593.07000005</v>
      </c>
      <c r="AD35" s="10"/>
    </row>
    <row r="36" spans="1:30" x14ac:dyDescent="0.2">
      <c r="A36" s="13"/>
      <c r="B36" s="7" t="s">
        <v>62</v>
      </c>
      <c r="C36" s="8"/>
      <c r="D36" s="7"/>
      <c r="E36" s="11"/>
      <c r="F36" s="11">
        <v>0</v>
      </c>
      <c r="G36" s="11"/>
      <c r="H36" s="11"/>
      <c r="I36" s="11">
        <v>152607103.91</v>
      </c>
      <c r="J36" s="11"/>
      <c r="K36" s="11">
        <v>43460031.380000003</v>
      </c>
      <c r="L36" s="11">
        <v>12171777.890000001</v>
      </c>
      <c r="M36" s="11">
        <v>34200611.030000001</v>
      </c>
      <c r="N36" s="11"/>
      <c r="O36" s="11"/>
      <c r="P36" s="11"/>
      <c r="Q36" s="11"/>
      <c r="R36" s="11">
        <v>89603370.359999999</v>
      </c>
      <c r="S36" s="11">
        <v>32191083.850000001</v>
      </c>
      <c r="T36" s="11">
        <v>27473089.870000001</v>
      </c>
      <c r="U36" s="11">
        <v>1190433.45</v>
      </c>
      <c r="V36" s="11"/>
      <c r="W36" s="11">
        <v>0</v>
      </c>
      <c r="X36" s="11">
        <v>100804933.54000001</v>
      </c>
      <c r="Y36" s="11">
        <v>59231157.789999999</v>
      </c>
      <c r="Z36" s="11"/>
      <c r="AA36" s="11"/>
      <c r="AB36" s="11"/>
      <c r="AC36" s="12">
        <v>552933593.07000005</v>
      </c>
      <c r="AD36" s="10"/>
    </row>
    <row r="37" spans="1:30" x14ac:dyDescent="0.2">
      <c r="A37" s="7" t="s">
        <v>46</v>
      </c>
      <c r="B37" s="8"/>
      <c r="C37" s="8"/>
      <c r="D37" s="7">
        <v>3233834.9699999997</v>
      </c>
      <c r="E37" s="11"/>
      <c r="F37" s="11">
        <v>0</v>
      </c>
      <c r="G37" s="11"/>
      <c r="H37" s="11"/>
      <c r="I37" s="11">
        <v>197807058.78</v>
      </c>
      <c r="J37" s="11"/>
      <c r="K37" s="11">
        <v>54293189.140000001</v>
      </c>
      <c r="L37" s="11">
        <v>19580286.949999999</v>
      </c>
      <c r="M37" s="11">
        <v>48980845.289999999</v>
      </c>
      <c r="N37" s="11"/>
      <c r="O37" s="11"/>
      <c r="P37" s="11"/>
      <c r="Q37" s="11"/>
      <c r="R37" s="11">
        <v>123338680.19</v>
      </c>
      <c r="S37" s="11">
        <v>36593206.850000001</v>
      </c>
      <c r="T37" s="11">
        <v>41813975.090000004</v>
      </c>
      <c r="U37" s="11">
        <v>1520441.19</v>
      </c>
      <c r="V37" s="11"/>
      <c r="W37" s="11">
        <v>0</v>
      </c>
      <c r="X37" s="11">
        <v>135075358</v>
      </c>
      <c r="Y37" s="11">
        <v>77738981.489999995</v>
      </c>
      <c r="Z37" s="11">
        <v>0</v>
      </c>
      <c r="AA37" s="11"/>
      <c r="AB37" s="11"/>
      <c r="AC37" s="12">
        <v>739975857.94000006</v>
      </c>
      <c r="AD37" s="10"/>
    </row>
    <row r="38" spans="1:30" x14ac:dyDescent="0.2">
      <c r="A38" s="16" t="s">
        <v>37</v>
      </c>
      <c r="B38" s="17"/>
      <c r="C38" s="17"/>
      <c r="D38" s="16">
        <v>651169060.21999991</v>
      </c>
      <c r="E38" s="18">
        <v>187515065.38</v>
      </c>
      <c r="F38" s="18">
        <v>394186862.42000002</v>
      </c>
      <c r="G38" s="18">
        <v>296866143.24000001</v>
      </c>
      <c r="H38" s="18">
        <v>84247376.689999998</v>
      </c>
      <c r="I38" s="18">
        <v>631715993.50999999</v>
      </c>
      <c r="J38" s="18">
        <v>449820235.81</v>
      </c>
      <c r="K38" s="18">
        <v>786967374.70999992</v>
      </c>
      <c r="L38" s="18">
        <v>693099931.58999991</v>
      </c>
      <c r="M38" s="18">
        <v>812188978.77999997</v>
      </c>
      <c r="N38" s="18">
        <v>43647722.450000003</v>
      </c>
      <c r="O38" s="18">
        <v>406571697.16999996</v>
      </c>
      <c r="P38" s="18">
        <v>356494145.82999998</v>
      </c>
      <c r="Q38" s="18">
        <v>43408781.32</v>
      </c>
      <c r="R38" s="18">
        <v>1552350977.1399996</v>
      </c>
      <c r="S38" s="18">
        <v>272769942.34000003</v>
      </c>
      <c r="T38" s="18">
        <v>231448034.34999999</v>
      </c>
      <c r="U38" s="18">
        <v>516410272.61999995</v>
      </c>
      <c r="V38" s="18">
        <v>561591602.06000006</v>
      </c>
      <c r="W38" s="18">
        <v>928068315.77999997</v>
      </c>
      <c r="X38" s="18">
        <v>1218504297.04</v>
      </c>
      <c r="Y38" s="18">
        <v>1760488829.0699999</v>
      </c>
      <c r="Z38" s="18">
        <v>262391125.91999999</v>
      </c>
      <c r="AA38" s="18">
        <v>439859848.63999999</v>
      </c>
      <c r="AB38" s="18">
        <v>633051942.63</v>
      </c>
      <c r="AC38" s="5">
        <v>14214834556.709999</v>
      </c>
      <c r="AD38" s="10"/>
    </row>
  </sheetData>
  <pageMargins left="0.17" right="0.17" top="1" bottom="1" header="0.5" footer="0.5"/>
  <pageSetup paperSize="5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Flujo-Cuatro-Años</vt:lpstr>
      <vt:lpstr>Devengado</vt:lpstr>
      <vt:lpstr>Pagado</vt:lpstr>
      <vt:lpstr>Devengado!Área_de_impresión</vt:lpstr>
      <vt:lpstr>Pagado!Área_de_impresión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2018-04-18T15:44:38Z</cp:lastPrinted>
  <dcterms:created xsi:type="dcterms:W3CDTF">2008-02-21T12:54:27Z</dcterms:created>
  <dcterms:modified xsi:type="dcterms:W3CDTF">2018-05-26T12:46:13Z</dcterms:modified>
</cp:coreProperties>
</file>