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2 2018\UFI\"/>
    </mc:Choice>
  </mc:AlternateContent>
  <bookViews>
    <workbookView xWindow="0" yWindow="0" windowWidth="24000" windowHeight="9435"/>
  </bookViews>
  <sheets>
    <sheet name="ANEXO 5 TOTAL 2º TRIMESTRE" sheetId="1" r:id="rId1"/>
  </sheets>
  <externalReferences>
    <externalReference r:id="rId2"/>
  </externalReferences>
  <definedNames>
    <definedName name="_xlnm.Print_Area" localSheetId="0">'ANEXO 5 TOTAL 2º TRIMESTRE'!$A$1:$P$55</definedName>
  </definedNames>
  <calcPr calcId="152511"/>
</workbook>
</file>

<file path=xl/calcChain.xml><?xml version="1.0" encoding="utf-8"?>
<calcChain xmlns="http://schemas.openxmlformats.org/spreadsheetml/2006/main">
  <c r="E40" i="1" l="1"/>
  <c r="D40" i="1"/>
  <c r="C40" i="1"/>
  <c r="F40" i="1" s="1"/>
  <c r="E39" i="1"/>
  <c r="D39" i="1"/>
  <c r="C39" i="1"/>
  <c r="E38" i="1"/>
  <c r="D38" i="1"/>
  <c r="C38" i="1"/>
  <c r="F38" i="1" s="1"/>
  <c r="E37" i="1"/>
  <c r="D37" i="1"/>
  <c r="C37" i="1"/>
  <c r="F37" i="1" s="1"/>
  <c r="E36" i="1"/>
  <c r="D36" i="1"/>
  <c r="C36" i="1"/>
  <c r="E35" i="1"/>
  <c r="D35" i="1"/>
  <c r="C35" i="1"/>
  <c r="E34" i="1"/>
  <c r="D34" i="1"/>
  <c r="C34" i="1"/>
  <c r="F34" i="1" s="1"/>
  <c r="E33" i="1"/>
  <c r="D33" i="1"/>
  <c r="C33" i="1"/>
  <c r="E32" i="1"/>
  <c r="C32" i="1"/>
  <c r="E31" i="1"/>
  <c r="D31" i="1"/>
  <c r="C31" i="1"/>
  <c r="E30" i="1"/>
  <c r="D30" i="1"/>
  <c r="C30" i="1"/>
  <c r="E29" i="1"/>
  <c r="D29" i="1"/>
  <c r="C29" i="1"/>
  <c r="E28" i="1"/>
  <c r="D28" i="1"/>
  <c r="C28" i="1"/>
  <c r="E27" i="1"/>
  <c r="D27" i="1"/>
  <c r="C27" i="1"/>
  <c r="F27" i="1" s="1"/>
  <c r="E26" i="1"/>
  <c r="D26" i="1"/>
  <c r="C26" i="1"/>
  <c r="F26" i="1" s="1"/>
  <c r="E25" i="1"/>
  <c r="D25" i="1"/>
  <c r="C25" i="1"/>
  <c r="E24" i="1"/>
  <c r="D24" i="1"/>
  <c r="C24" i="1"/>
  <c r="E23" i="1"/>
  <c r="D23" i="1"/>
  <c r="C23" i="1"/>
  <c r="F23" i="1" s="1"/>
  <c r="E22" i="1"/>
  <c r="D22" i="1"/>
  <c r="C22" i="1"/>
  <c r="D17" i="1"/>
  <c r="C17" i="1"/>
  <c r="E16" i="1"/>
  <c r="D16" i="1"/>
  <c r="C16" i="1"/>
  <c r="F29" i="1" l="1"/>
  <c r="F30" i="1"/>
  <c r="F33" i="1"/>
  <c r="B41" i="1"/>
  <c r="D41" i="1"/>
  <c r="F22" i="1"/>
  <c r="F25" i="1"/>
  <c r="F36" i="1"/>
  <c r="E41" i="1"/>
  <c r="F28" i="1"/>
  <c r="F39" i="1"/>
  <c r="F31" i="1"/>
  <c r="F17" i="1"/>
  <c r="F24" i="1"/>
  <c r="F35" i="1"/>
  <c r="F16" i="1"/>
  <c r="F41" i="1" s="1"/>
  <c r="C41" i="1"/>
</calcChain>
</file>

<file path=xl/comments1.xml><?xml version="1.0" encoding="utf-8"?>
<comments xmlns="http://schemas.openxmlformats.org/spreadsheetml/2006/main">
  <authors>
    <author>Javier Agustin</author>
    <author>Usuario de Windows</author>
  </authors>
  <commentList>
    <comment ref="B17" authorId="0" shapeId="0">
      <text>
        <r>
          <rPr>
            <b/>
            <sz val="9"/>
            <color indexed="81"/>
            <rFont val="Tahoma"/>
            <family val="2"/>
          </rPr>
          <t>Javier Agustin:</t>
        </r>
        <r>
          <rPr>
            <sz val="9"/>
            <color indexed="81"/>
            <rFont val="Tahoma"/>
            <family val="2"/>
          </rPr>
          <t xml:space="preserve">
los pagos de setiembre se registraron en octubre por lo tanto se incorporan en la ultima ley</t>
        </r>
      </text>
    </comment>
    <comment ref="F17" authorId="0" shapeId="0">
      <text>
        <r>
          <rPr>
            <b/>
            <sz val="9"/>
            <color indexed="81"/>
            <rFont val="Tahoma"/>
            <family val="2"/>
          </rPr>
          <t>Javier Agustin:</t>
        </r>
        <r>
          <rPr>
            <sz val="9"/>
            <color indexed="81"/>
            <rFont val="Tahoma"/>
            <family val="2"/>
          </rPr>
          <t xml:space="preserve">
los pagos de setiembre se registraron en octubre por lo tanto se incorporan en la ultima ley</t>
        </r>
      </text>
    </comment>
    <comment ref="F29" authorId="0" shapeId="0">
      <text>
        <r>
          <rPr>
            <b/>
            <sz val="9"/>
            <color indexed="81"/>
            <rFont val="Tahoma"/>
            <family val="2"/>
          </rPr>
          <t xml:space="preserve">Javier Agustin: tengo una diferencia de 0,05 que debe venir de la presentacion de 3º trimestre lo cuadro colocando los 0,05 </t>
        </r>
      </text>
    </comment>
    <comment ref="E40" authorId="1" shapeId="0">
      <text>
        <r>
          <rPr>
            <b/>
            <sz val="9"/>
            <color indexed="81"/>
            <rFont val="Tahoma"/>
            <family val="2"/>
          </rPr>
          <t>Usuario de Windows:</t>
        </r>
        <r>
          <rPr>
            <sz val="9"/>
            <color indexed="81"/>
            <rFont val="Tahoma"/>
            <family val="2"/>
          </rPr>
          <t xml:space="preserve">
este ajuste corrersponde a las recaudaciones desde principio de año hasta ahora, se exponen como recaudaciones pero al no estar contabilizadas las tengo que restar</t>
        </r>
      </text>
    </comment>
  </commentList>
</comments>
</file>

<file path=xl/sharedStrings.xml><?xml version="1.0" encoding="utf-8"?>
<sst xmlns="http://schemas.openxmlformats.org/spreadsheetml/2006/main" count="107" uniqueCount="69">
  <si>
    <t>UNIDAD  DE  FINANCIANCIAMIENTO INTERNACIONAL</t>
  </si>
  <si>
    <t>ANEXO 5: EVOLUCION DE LA DEUDA PUBLICA CONSOLIDADA ACUMULADA AL FIN DEL TRIMESTRE</t>
  </si>
  <si>
    <t xml:space="preserve"> REPARTICION/ORGANISMO:</t>
  </si>
  <si>
    <t>NOMENCLADOR</t>
  </si>
  <si>
    <t>EJERCICIO 2018</t>
  </si>
  <si>
    <t>TRIMESTRE</t>
  </si>
  <si>
    <t>CONCEPTO</t>
  </si>
  <si>
    <t>SALDO AL INICIO DEL TRIMESTRE</t>
  </si>
  <si>
    <t>PAGOS REALIZADOS EN EL TRIMESTRE</t>
  </si>
  <si>
    <t>DEUDA CONTRAIDA EN EL TRIMESTRE</t>
  </si>
  <si>
    <t>VARIACION EN EL TRIMESTRE POR AJUSTE DE EJERC. ANTERIORES</t>
  </si>
  <si>
    <t>SALDO AL FINAL DEL TRIMESTRE</t>
  </si>
  <si>
    <t>NORMA LEGAL</t>
  </si>
  <si>
    <t>TIPO DE ENTIDAD ACREEDORA</t>
  </si>
  <si>
    <t>TIPO</t>
  </si>
  <si>
    <t>NUMERO</t>
  </si>
  <si>
    <t>(1)</t>
  </si>
  <si>
    <t>(2)</t>
  </si>
  <si>
    <t>(3)</t>
  </si>
  <si>
    <t>(4)</t>
  </si>
  <si>
    <t>(5)</t>
  </si>
  <si>
    <t>(6)=(2)-(3)+(4)+ ó -(5)</t>
  </si>
  <si>
    <t>(7)</t>
  </si>
  <si>
    <t>(8)</t>
  </si>
  <si>
    <t>En Moneda Nacional</t>
  </si>
  <si>
    <t>Bco Credicoop Emprestito</t>
  </si>
  <si>
    <t xml:space="preserve">LEY </t>
  </si>
  <si>
    <t>Banco Credicoop Cooperativa Limitado</t>
  </si>
  <si>
    <t>Préstamo Banco Patagonia</t>
  </si>
  <si>
    <t>Banco Patagonia</t>
  </si>
  <si>
    <t>En Moneda Extranjera</t>
  </si>
  <si>
    <t>(en pesos)</t>
  </si>
  <si>
    <t xml:space="preserve">  Rubros</t>
  </si>
  <si>
    <t>Préstamo B.I.D 619/ OC-AR PSF Y DEPA</t>
  </si>
  <si>
    <t>LEY</t>
  </si>
  <si>
    <t>Banco Interamericano de Desarrollo</t>
  </si>
  <si>
    <t>Préstamo B.I.D 830/ OC-AR MUNICIPIOS Y 932/OC-AR</t>
  </si>
  <si>
    <t xml:space="preserve">Préstamo B.I.D 899/ OC-AR- BIRF 4150-AR PROSAP </t>
  </si>
  <si>
    <t>Banco Internacional de Reconstrucción y Fomento</t>
  </si>
  <si>
    <t>Préstamo B.I.R.F. 7425 - AR (PROSAP)</t>
  </si>
  <si>
    <t>6455 y modif Ley 7490</t>
  </si>
  <si>
    <t>Préstamo B.I.D. 899-1 (PROSAP)</t>
  </si>
  <si>
    <t xml:space="preserve">Préstamo B.I.R.F 3860/ AR MUNICIPIOS </t>
  </si>
  <si>
    <t>Préstamo B.I.D 940/OC-   1134 OC/AR PROMEBA</t>
  </si>
  <si>
    <t>Préstamo B.I.R.F. 3280/ AR PSF y DEPA</t>
  </si>
  <si>
    <t>Préstamo B.I.D 1640/ OC-AR - Prog.D.P.y Comp.P. Mza</t>
  </si>
  <si>
    <t>Préstamo BIRF 3877/AR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</si>
  <si>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</si>
  <si>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Préstamo BIRF 7352-AR - PMG y Municipales</t>
  </si>
  <si>
    <t>Préstamo BID 1956/OC-AR - PROSAP II</t>
  </si>
  <si>
    <t>Préstamo BIRF 7597/OC-AR - PROSAP</t>
  </si>
  <si>
    <t>Préstamo BIRF 7385-AR PSBM</t>
  </si>
  <si>
    <t>Préstamo BID 1855 PMGM</t>
  </si>
  <si>
    <t>LEY 8265</t>
  </si>
  <si>
    <t>Ser.Agr.Prov. Prestamo BID 2573 OC/AR</t>
  </si>
  <si>
    <t>Prestamo BID AR 1- 1157 LEY 8399 ART 81/86   BID 3169</t>
  </si>
  <si>
    <t>Prestamo BID 3806 Canal Cacique Gllen</t>
  </si>
  <si>
    <t>TOTALES</t>
  </si>
  <si>
    <r>
      <t>NOTA</t>
    </r>
    <r>
      <rPr>
        <sz val="10"/>
        <rFont val="Arial"/>
        <family val="2"/>
      </rPr>
      <t>: En este anexo se muestra la evolución del total de la deuda pública consolidada informando su monto actual  en pesos y la composición de la misma</t>
    </r>
  </si>
  <si>
    <t>(1)      Concepto o clacificación de la deuda según los registros contables</t>
  </si>
  <si>
    <t>(2)      Saldo inicial coincidente con los saldos finales del trimestre anterior</t>
  </si>
  <si>
    <t>(3)      Pagos realizados durante el trimestre</t>
  </si>
  <si>
    <t>(4)      Deuda contraída en el trimestre</t>
  </si>
  <si>
    <t>(5)      Variación en el trimestre por renegociación de la deuda/ Ajustes contables</t>
  </si>
  <si>
    <t>(6)      Saldo al final del trimestre</t>
  </si>
  <si>
    <t>(7)      Normativa legal de origen</t>
  </si>
  <si>
    <t xml:space="preserve">(8)     Se coloca el tipo de entidad acreedora que se relaciona con cada cuenta contable de deuda expuesta en este Anexo para vincular con el anexo 16. </t>
  </si>
  <si>
    <t>LOS DATOS INCLUIDOS EN EL PRESENTE CUADRO DEBEN SER EXTRAIDOS DE LOS REGISTROS CONTABLES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</si>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</sst>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family val="2"/>
    </font>
    <font>
      <sz val="10"/>
      <name val="Arial"/>
      <family val="2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Arial"/>
      <family val="2"/>
    </font>
    <font>
      <b/>
      <sz val="14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horizontal="center" vertical="center" wrapText="1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0" xfId="0" applyFill="1"/>
    <xf numFmtId="0" fontId="5" fillId="2" borderId="12" xfId="0" applyFont="1" applyFill="1" applyBorder="1" applyAlignment="1">
      <alignment horizontal="center" vertical="center" wrapText="1"/>
    </xf>
    <xf numFmtId="0" fontId="6" fillId="0" borderId="13" xfId="0" quotePrefix="1" applyFont="1" applyFill="1" applyBorder="1" applyAlignment="1">
      <alignment horizontal="center" vertical="center"/>
    </xf>
    <xf numFmtId="0" fontId="3" fillId="0" borderId="14" xfId="0" quotePrefix="1" applyFont="1" applyFill="1" applyBorder="1" applyAlignment="1">
      <alignment horizontal="center" vertical="center"/>
    </xf>
    <xf numFmtId="0" fontId="3" fillId="0" borderId="15" xfId="0" quotePrefix="1" applyFont="1" applyFill="1" applyBorder="1" applyAlignment="1">
      <alignment horizontal="center" vertical="center" wrapText="1"/>
    </xf>
    <xf numFmtId="0" fontId="7" fillId="0" borderId="18" xfId="0" quotePrefix="1" applyFont="1" applyBorder="1" applyAlignment="1">
      <alignment horizontal="center" vertical="center"/>
    </xf>
    <xf numFmtId="0" fontId="8" fillId="0" borderId="19" xfId="0" applyFont="1" applyFill="1" applyBorder="1" applyAlignment="1">
      <alignment vertical="center"/>
    </xf>
    <xf numFmtId="0" fontId="9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4" fontId="11" fillId="0" borderId="20" xfId="0" applyNumberFormat="1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vertical="center"/>
    </xf>
    <xf numFmtId="4" fontId="0" fillId="0" borderId="0" xfId="0" applyNumberFormat="1" applyFill="1"/>
    <xf numFmtId="4" fontId="0" fillId="0" borderId="0" xfId="0" applyNumberFormat="1" applyBorder="1"/>
    <xf numFmtId="0" fontId="11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4" fontId="0" fillId="0" borderId="0" xfId="0" applyNumberFormat="1"/>
    <xf numFmtId="0" fontId="10" fillId="0" borderId="21" xfId="0" applyFont="1" applyBorder="1" applyAlignment="1">
      <alignment horizontal="left" vertical="center" wrapText="1"/>
    </xf>
    <xf numFmtId="0" fontId="11" fillId="0" borderId="24" xfId="0" applyFont="1" applyFill="1" applyBorder="1" applyAlignment="1">
      <alignment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left" vertical="center" wrapText="1"/>
    </xf>
    <xf numFmtId="4" fontId="1" fillId="0" borderId="0" xfId="0" applyNumberFormat="1" applyFont="1" applyFill="1"/>
    <xf numFmtId="4" fontId="12" fillId="0" borderId="0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vertical="center"/>
    </xf>
    <xf numFmtId="0" fontId="10" fillId="0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/>
    </xf>
    <xf numFmtId="4" fontId="13" fillId="3" borderId="12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vertical="center"/>
    </xf>
    <xf numFmtId="4" fontId="12" fillId="3" borderId="12" xfId="0" applyNumberFormat="1" applyFont="1" applyFill="1" applyBorder="1" applyAlignment="1">
      <alignment vertical="center"/>
    </xf>
    <xf numFmtId="4" fontId="12" fillId="4" borderId="0" xfId="0" applyNumberFormat="1" applyFont="1" applyFill="1" applyBorder="1" applyAlignment="1">
      <alignment horizontal="center" vertical="center"/>
    </xf>
    <xf numFmtId="0" fontId="1" fillId="0" borderId="0" xfId="0" applyFont="1"/>
    <xf numFmtId="4" fontId="1" fillId="0" borderId="0" xfId="0" applyNumberFormat="1" applyFont="1"/>
    <xf numFmtId="0" fontId="14" fillId="0" borderId="0" xfId="0" applyFont="1"/>
    <xf numFmtId="4" fontId="14" fillId="0" borderId="0" xfId="0" applyNumberFormat="1" applyFont="1"/>
    <xf numFmtId="0" fontId="14" fillId="0" borderId="0" xfId="0" quotePrefix="1" applyFont="1"/>
    <xf numFmtId="4" fontId="15" fillId="5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Border="1"/>
    <xf numFmtId="4" fontId="9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0" borderId="16" xfId="0" quotePrefix="1" applyFont="1" applyBorder="1" applyAlignment="1">
      <alignment horizontal="center" vertical="center"/>
    </xf>
    <xf numFmtId="0" fontId="7" fillId="0" borderId="17" xfId="0" quotePrefix="1" applyFont="1" applyBorder="1" applyAlignment="1">
      <alignment horizontal="center" vertical="center"/>
    </xf>
    <xf numFmtId="0" fontId="11" fillId="0" borderId="23" xfId="0" applyFont="1" applyFill="1" applyBorder="1" applyAlignment="1">
      <alignment vertical="center" wrapText="1"/>
    </xf>
    <xf numFmtId="0" fontId="11" fillId="0" borderId="24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6</xdr:row>
      <xdr:rowOff>85725</xdr:rowOff>
    </xdr:from>
    <xdr:to>
      <xdr:col>3</xdr:col>
      <xdr:colOff>457200</xdr:colOff>
      <xdr:row>7</xdr:row>
      <xdr:rowOff>85725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7496175" y="1295400"/>
          <a:ext cx="190500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3</xdr:col>
      <xdr:colOff>590550</xdr:colOff>
      <xdr:row>6</xdr:row>
      <xdr:rowOff>85725</xdr:rowOff>
    </xdr:from>
    <xdr:to>
      <xdr:col>3</xdr:col>
      <xdr:colOff>828675</xdr:colOff>
      <xdr:row>7</xdr:row>
      <xdr:rowOff>95250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7820025" y="1295400"/>
          <a:ext cx="23812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3</xdr:col>
      <xdr:colOff>914400</xdr:colOff>
      <xdr:row>6</xdr:row>
      <xdr:rowOff>66675</xdr:rowOff>
    </xdr:from>
    <xdr:to>
      <xdr:col>3</xdr:col>
      <xdr:colOff>1095375</xdr:colOff>
      <xdr:row>7</xdr:row>
      <xdr:rowOff>76200</xdr:rowOff>
    </xdr:to>
    <xdr:sp macro="" textlink="">
      <xdr:nvSpPr>
        <xdr:cNvPr id="4" name="Rectangle 12"/>
        <xdr:cNvSpPr>
          <a:spLocks noChangeArrowheads="1"/>
        </xdr:cNvSpPr>
      </xdr:nvSpPr>
      <xdr:spPr bwMode="auto">
        <a:xfrm>
          <a:off x="8143875" y="1276350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3</xdr:col>
      <xdr:colOff>1276350</xdr:colOff>
      <xdr:row>6</xdr:row>
      <xdr:rowOff>85725</xdr:rowOff>
    </xdr:from>
    <xdr:to>
      <xdr:col>3</xdr:col>
      <xdr:colOff>1457325</xdr:colOff>
      <xdr:row>7</xdr:row>
      <xdr:rowOff>95250</xdr:rowOff>
    </xdr:to>
    <xdr:sp macro="" textlink="">
      <xdr:nvSpPr>
        <xdr:cNvPr id="5" name="Rectangle 13"/>
        <xdr:cNvSpPr>
          <a:spLocks noChangeArrowheads="1"/>
        </xdr:cNvSpPr>
      </xdr:nvSpPr>
      <xdr:spPr bwMode="auto">
        <a:xfrm>
          <a:off x="8505825" y="1295400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3</xdr:col>
      <xdr:colOff>257175</xdr:colOff>
      <xdr:row>7</xdr:row>
      <xdr:rowOff>123825</xdr:rowOff>
    </xdr:from>
    <xdr:to>
      <xdr:col>3</xdr:col>
      <xdr:colOff>466725</xdr:colOff>
      <xdr:row>8</xdr:row>
      <xdr:rowOff>152400</xdr:rowOff>
    </xdr:to>
    <xdr:sp macro="" textlink="">
      <xdr:nvSpPr>
        <xdr:cNvPr id="6" name="Rectangle 14"/>
        <xdr:cNvSpPr>
          <a:spLocks noChangeArrowheads="1"/>
        </xdr:cNvSpPr>
      </xdr:nvSpPr>
      <xdr:spPr bwMode="auto">
        <a:xfrm>
          <a:off x="7486650" y="1495425"/>
          <a:ext cx="20955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609600</xdr:colOff>
      <xdr:row>7</xdr:row>
      <xdr:rowOff>114300</xdr:rowOff>
    </xdr:from>
    <xdr:to>
      <xdr:col>3</xdr:col>
      <xdr:colOff>819150</xdr:colOff>
      <xdr:row>8</xdr:row>
      <xdr:rowOff>142875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7839075" y="1485900"/>
          <a:ext cx="20955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s-ES"/>
            <a:t>X</a:t>
          </a:r>
        </a:p>
        <a:p>
          <a:endParaRPr lang="es-ES"/>
        </a:p>
      </xdr:txBody>
    </xdr:sp>
    <xdr:clientData/>
  </xdr:twoCellAnchor>
  <xdr:twoCellAnchor>
    <xdr:from>
      <xdr:col>3</xdr:col>
      <xdr:colOff>942975</xdr:colOff>
      <xdr:row>7</xdr:row>
      <xdr:rowOff>114300</xdr:rowOff>
    </xdr:from>
    <xdr:to>
      <xdr:col>3</xdr:col>
      <xdr:colOff>1152525</xdr:colOff>
      <xdr:row>8</xdr:row>
      <xdr:rowOff>142875</xdr:rowOff>
    </xdr:to>
    <xdr:sp macro="" textlink="">
      <xdr:nvSpPr>
        <xdr:cNvPr id="8" name="Rectangle 14"/>
        <xdr:cNvSpPr>
          <a:spLocks noChangeArrowheads="1"/>
        </xdr:cNvSpPr>
      </xdr:nvSpPr>
      <xdr:spPr bwMode="auto">
        <a:xfrm>
          <a:off x="8172450" y="1485900"/>
          <a:ext cx="20955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1266825</xdr:colOff>
      <xdr:row>7</xdr:row>
      <xdr:rowOff>114300</xdr:rowOff>
    </xdr:from>
    <xdr:to>
      <xdr:col>3</xdr:col>
      <xdr:colOff>1476375</xdr:colOff>
      <xdr:row>8</xdr:row>
      <xdr:rowOff>142875</xdr:rowOff>
    </xdr:to>
    <xdr:sp macro="" textlink="">
      <xdr:nvSpPr>
        <xdr:cNvPr id="9" name="Rectangle 14"/>
        <xdr:cNvSpPr>
          <a:spLocks noChangeArrowheads="1"/>
        </xdr:cNvSpPr>
      </xdr:nvSpPr>
      <xdr:spPr bwMode="auto">
        <a:xfrm>
          <a:off x="8496300" y="1485900"/>
          <a:ext cx="200025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lopez\AppData\Local\Temp\Copia%20de%20ANEXO%205%20Y%2016%20%20LEY%20RESP%20FISCAL%204&#186;%20TRIMESTRE%202017%20tribunal(46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RIL"/>
      <sheetName val="MAYO"/>
      <sheetName val="JUNIO"/>
      <sheetName val="ANEXO 5 TOTAL 2º TRIMESTRE"/>
      <sheetName val="ANEXO 16 2º TRIMESTRE"/>
    </sheetNames>
    <sheetDataSet>
      <sheetData sheetId="0">
        <row r="33">
          <cell r="C33">
            <v>42737.66</v>
          </cell>
        </row>
        <row r="42">
          <cell r="D42">
            <v>6485500.0999999996</v>
          </cell>
        </row>
      </sheetData>
      <sheetData sheetId="1">
        <row r="41">
          <cell r="D41">
            <v>2026731.1</v>
          </cell>
        </row>
      </sheetData>
      <sheetData sheetId="2">
        <row r="42">
          <cell r="D42">
            <v>2972689.63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62"/>
  <sheetViews>
    <sheetView showGridLines="0" tabSelected="1" topLeftCell="A34" workbookViewId="0">
      <selection activeCell="F40" sqref="F40"/>
    </sheetView>
  </sheetViews>
  <sheetFormatPr baseColWidth="10" defaultRowHeight="12.75" x14ac:dyDescent="0.2"/>
  <cols>
    <col min="1" max="1" width="62.5703125" customWidth="1"/>
    <col min="2" max="2" width="22.28515625" customWidth="1"/>
    <col min="3" max="3" width="23.5703125" customWidth="1"/>
    <col min="4" max="4" width="22" customWidth="1"/>
    <col min="5" max="5" width="28" customWidth="1"/>
    <col min="6" max="6" width="22.42578125" customWidth="1"/>
    <col min="7" max="7" width="17.28515625" customWidth="1"/>
    <col min="8" max="8" width="12.42578125" customWidth="1"/>
    <col min="9" max="9" width="62.140625" customWidth="1"/>
    <col min="10" max="10" width="15.85546875" bestFit="1" customWidth="1"/>
    <col min="11" max="11" width="15" customWidth="1"/>
    <col min="12" max="12" width="24.7109375" customWidth="1"/>
    <col min="13" max="13" width="20" customWidth="1"/>
    <col min="14" max="14" width="16.5703125" customWidth="1"/>
    <col min="15" max="15" width="18.42578125" customWidth="1"/>
    <col min="16" max="16" width="14" bestFit="1" customWidth="1"/>
  </cols>
  <sheetData>
    <row r="2" spans="1:16" ht="15" x14ac:dyDescent="0.2">
      <c r="A2" s="1" t="s">
        <v>0</v>
      </c>
    </row>
    <row r="4" spans="1:16" ht="15.75" x14ac:dyDescent="0.25">
      <c r="A4" s="2" t="s">
        <v>1</v>
      </c>
      <c r="B4" s="2"/>
      <c r="C4" s="2"/>
      <c r="D4" s="2"/>
      <c r="E4" s="2"/>
      <c r="F4" s="2"/>
      <c r="G4" s="2"/>
      <c r="H4" s="3"/>
      <c r="I4" s="3"/>
    </row>
    <row r="5" spans="1:16" ht="25.5" customHeight="1" thickBot="1" x14ac:dyDescent="0.25"/>
    <row r="6" spans="1:16" ht="13.5" thickTop="1" x14ac:dyDescent="0.2">
      <c r="A6" s="4" t="s">
        <v>2</v>
      </c>
      <c r="B6" s="5"/>
      <c r="C6" s="5"/>
      <c r="D6" s="5"/>
      <c r="E6" s="5" t="s">
        <v>3</v>
      </c>
      <c r="F6" s="6"/>
      <c r="G6" s="5"/>
      <c r="H6" s="5"/>
      <c r="I6" s="6"/>
    </row>
    <row r="7" spans="1:16" x14ac:dyDescent="0.2">
      <c r="A7" s="7"/>
      <c r="B7" s="8"/>
      <c r="C7" s="8"/>
      <c r="D7" s="8"/>
      <c r="E7" s="8"/>
      <c r="F7" s="9"/>
      <c r="G7" s="8"/>
      <c r="H7" s="8"/>
      <c r="I7" s="9"/>
    </row>
    <row r="8" spans="1:16" x14ac:dyDescent="0.2">
      <c r="A8" s="7"/>
      <c r="B8" s="8"/>
      <c r="C8" s="10"/>
      <c r="D8" s="8"/>
      <c r="E8" s="8"/>
      <c r="F8" s="9"/>
      <c r="G8" s="8"/>
      <c r="H8" s="8"/>
      <c r="I8" s="9"/>
    </row>
    <row r="9" spans="1:16" ht="13.5" thickBot="1" x14ac:dyDescent="0.25">
      <c r="A9" s="11" t="s">
        <v>4</v>
      </c>
      <c r="B9" s="12"/>
      <c r="C9" s="12" t="s">
        <v>5</v>
      </c>
      <c r="D9" s="12"/>
      <c r="E9" s="12"/>
      <c r="F9" s="13"/>
      <c r="G9" s="12"/>
      <c r="H9" s="12"/>
      <c r="I9" s="13"/>
    </row>
    <row r="10" spans="1:16" ht="15.75" customHeight="1" thickTop="1" thickBot="1" x14ac:dyDescent="0.25"/>
    <row r="11" spans="1:16" ht="13.5" thickTop="1" x14ac:dyDescent="0.2">
      <c r="A11" s="72" t="s">
        <v>6</v>
      </c>
      <c r="B11" s="65" t="s">
        <v>7</v>
      </c>
      <c r="C11" s="65" t="s">
        <v>8</v>
      </c>
      <c r="D11" s="65" t="s">
        <v>9</v>
      </c>
      <c r="E11" s="65" t="s">
        <v>10</v>
      </c>
      <c r="F11" s="65" t="s">
        <v>11</v>
      </c>
      <c r="G11" s="61" t="s">
        <v>12</v>
      </c>
      <c r="H11" s="62"/>
      <c r="I11" s="65" t="s">
        <v>13</v>
      </c>
      <c r="J11" s="14"/>
      <c r="K11" s="14"/>
      <c r="L11" s="14"/>
    </row>
    <row r="12" spans="1:16" ht="13.5" thickBot="1" x14ac:dyDescent="0.25">
      <c r="A12" s="73"/>
      <c r="B12" s="66"/>
      <c r="C12" s="66"/>
      <c r="D12" s="66"/>
      <c r="E12" s="66"/>
      <c r="F12" s="66"/>
      <c r="G12" s="63"/>
      <c r="H12" s="64"/>
      <c r="I12" s="66"/>
      <c r="J12" s="14"/>
      <c r="K12" s="14"/>
      <c r="L12" s="14"/>
    </row>
    <row r="13" spans="1:16" ht="61.5" customHeight="1" thickTop="1" thickBot="1" x14ac:dyDescent="0.25">
      <c r="A13" s="74"/>
      <c r="B13" s="67"/>
      <c r="C13" s="67"/>
      <c r="D13" s="67"/>
      <c r="E13" s="67"/>
      <c r="F13" s="67"/>
      <c r="G13" s="15" t="s">
        <v>14</v>
      </c>
      <c r="H13" s="15" t="s">
        <v>15</v>
      </c>
      <c r="I13" s="67"/>
      <c r="J13" s="14"/>
      <c r="K13" s="14"/>
      <c r="L13" s="14"/>
    </row>
    <row r="14" spans="1:16" ht="29.25" customHeight="1" thickTop="1" x14ac:dyDescent="0.2">
      <c r="A14" s="16" t="s">
        <v>16</v>
      </c>
      <c r="B14" s="17" t="s">
        <v>17</v>
      </c>
      <c r="C14" s="17" t="s">
        <v>18</v>
      </c>
      <c r="D14" s="17" t="s">
        <v>19</v>
      </c>
      <c r="E14" s="17" t="s">
        <v>20</v>
      </c>
      <c r="F14" s="18" t="s">
        <v>21</v>
      </c>
      <c r="G14" s="68" t="s">
        <v>22</v>
      </c>
      <c r="H14" s="69"/>
      <c r="I14" s="19" t="s">
        <v>23</v>
      </c>
      <c r="J14" s="14"/>
      <c r="K14" s="14"/>
      <c r="L14" s="14"/>
    </row>
    <row r="15" spans="1:16" ht="20.100000000000001" customHeight="1" x14ac:dyDescent="0.2">
      <c r="A15" s="20" t="s">
        <v>24</v>
      </c>
      <c r="B15" s="21"/>
      <c r="C15" s="21"/>
      <c r="D15" s="21"/>
      <c r="E15" s="21"/>
      <c r="F15" s="22"/>
      <c r="G15" s="23"/>
      <c r="H15" s="24"/>
      <c r="I15" s="25"/>
      <c r="J15" s="14"/>
      <c r="K15" s="14"/>
      <c r="L15" s="14"/>
    </row>
    <row r="16" spans="1:16" ht="20.100000000000001" customHeight="1" x14ac:dyDescent="0.2">
      <c r="A16" s="26" t="s">
        <v>25</v>
      </c>
      <c r="B16" s="27">
        <v>-292196.35999999987</v>
      </c>
      <c r="C16" s="27">
        <f>+[1]ABRIL!C18+[1]MAYO!C17+[1]JUNIO!C18</f>
        <v>0</v>
      </c>
      <c r="D16" s="27">
        <f>+[1]ABRIL!D18+[1]MAYO!D17+[1]JUNIO!D18</f>
        <v>0</v>
      </c>
      <c r="E16" s="27">
        <f>+[1]ABRIL!E18+[1]MAYO!E17+[1]JUNIO!E18</f>
        <v>0</v>
      </c>
      <c r="F16" s="27">
        <f>B16-C16-E16+D16</f>
        <v>-292196.35999999987</v>
      </c>
      <c r="G16" s="28" t="s">
        <v>26</v>
      </c>
      <c r="H16" s="29">
        <v>8154</v>
      </c>
      <c r="I16" s="30" t="s">
        <v>27</v>
      </c>
      <c r="J16" s="31"/>
      <c r="K16" s="31"/>
      <c r="L16" s="14"/>
      <c r="M16" s="32"/>
      <c r="N16" s="8"/>
      <c r="O16" s="32"/>
      <c r="P16" s="8"/>
    </row>
    <row r="17" spans="1:16" ht="20.100000000000001" customHeight="1" x14ac:dyDescent="0.2">
      <c r="A17" s="26" t="s">
        <v>28</v>
      </c>
      <c r="B17" s="27">
        <v>-6.9849193096160889E-10</v>
      </c>
      <c r="C17" s="27">
        <f>+[1]ABRIL!C19+[1]MAYO!C18+[1]JUNIO!C19</f>
        <v>0</v>
      </c>
      <c r="D17" s="27">
        <f>+[1]ABRIL!D19+[1]MAYO!D18+[1]JUNIO!D19</f>
        <v>0</v>
      </c>
      <c r="E17" s="27">
        <v>0</v>
      </c>
      <c r="F17" s="27">
        <f>B17-C17-E17+D17</f>
        <v>-6.9849193096160889E-10</v>
      </c>
      <c r="G17" s="28" t="s">
        <v>26</v>
      </c>
      <c r="H17" s="29">
        <v>8154</v>
      </c>
      <c r="I17" s="30" t="s">
        <v>29</v>
      </c>
      <c r="J17" s="31"/>
      <c r="K17" s="31"/>
      <c r="L17" s="31"/>
      <c r="M17" s="32"/>
      <c r="N17" s="8"/>
      <c r="O17" s="32"/>
      <c r="P17" s="8"/>
    </row>
    <row r="18" spans="1:16" ht="20.100000000000001" customHeight="1" x14ac:dyDescent="0.2">
      <c r="A18" s="26"/>
      <c r="B18" s="27"/>
      <c r="C18" s="27"/>
      <c r="D18" s="27"/>
      <c r="E18" s="27"/>
      <c r="F18" s="27"/>
      <c r="G18" s="28"/>
      <c r="H18" s="24"/>
      <c r="I18" s="25"/>
      <c r="J18" s="31"/>
      <c r="K18" s="31"/>
      <c r="L18" s="14"/>
    </row>
    <row r="19" spans="1:16" ht="20.100000000000001" customHeight="1" x14ac:dyDescent="0.2">
      <c r="A19" s="20" t="s">
        <v>30</v>
      </c>
      <c r="B19" s="27"/>
      <c r="C19" s="27"/>
      <c r="D19" s="27"/>
      <c r="E19" s="27"/>
      <c r="F19" s="27"/>
      <c r="G19" s="28"/>
      <c r="H19" s="24"/>
      <c r="I19" s="25"/>
      <c r="J19" s="31"/>
      <c r="K19" s="31"/>
      <c r="L19" s="14"/>
    </row>
    <row r="20" spans="1:16" ht="20.100000000000001" customHeight="1" x14ac:dyDescent="0.2">
      <c r="A20" s="33" t="s">
        <v>31</v>
      </c>
      <c r="B20" s="27"/>
      <c r="C20" s="27"/>
      <c r="D20" s="27"/>
      <c r="E20" s="27"/>
      <c r="F20" s="27"/>
      <c r="G20" s="28"/>
      <c r="H20" s="24"/>
      <c r="I20" s="25"/>
      <c r="J20" s="31"/>
      <c r="K20" s="31"/>
      <c r="L20" s="14"/>
    </row>
    <row r="21" spans="1:16" ht="20.100000000000001" customHeight="1" x14ac:dyDescent="0.2">
      <c r="A21" s="34" t="s">
        <v>32</v>
      </c>
      <c r="B21" s="27"/>
      <c r="C21" s="27"/>
      <c r="D21" s="27"/>
      <c r="E21" s="27"/>
      <c r="F21" s="27"/>
      <c r="G21" s="28"/>
      <c r="H21" s="24"/>
      <c r="I21" s="25"/>
      <c r="J21" s="31"/>
      <c r="K21" s="31"/>
      <c r="L21" s="14"/>
    </row>
    <row r="22" spans="1:16" ht="20.100000000000001" customHeight="1" x14ac:dyDescent="0.2">
      <c r="A22" s="26" t="s">
        <v>33</v>
      </c>
      <c r="B22" s="27">
        <v>0</v>
      </c>
      <c r="C22" s="27">
        <f>+[1]ABRIL!C24+[1]MAYO!C23+[1]JUNIO!C24</f>
        <v>0</v>
      </c>
      <c r="D22" s="27">
        <f>+[1]ABRIL!D24+[1]MAYO!D23+[1]JUNIO!D24</f>
        <v>0</v>
      </c>
      <c r="E22" s="27">
        <f>+[1]ABRIL!E24+[1]MAYO!E23+[1]JUNIO!E24</f>
        <v>0</v>
      </c>
      <c r="F22" s="27">
        <f>B22-C22-E22+D22</f>
        <v>0</v>
      </c>
      <c r="G22" s="28" t="s">
        <v>34</v>
      </c>
      <c r="H22" s="24">
        <v>5626</v>
      </c>
      <c r="I22" s="25" t="s">
        <v>35</v>
      </c>
      <c r="J22" s="31"/>
      <c r="K22" s="31"/>
      <c r="L22" s="14"/>
      <c r="M22" s="35"/>
    </row>
    <row r="23" spans="1:16" ht="20.100000000000001" customHeight="1" x14ac:dyDescent="0.2">
      <c r="A23" s="26" t="s">
        <v>36</v>
      </c>
      <c r="B23" s="27">
        <v>4.6566128730773926E-10</v>
      </c>
      <c r="C23" s="27">
        <f>+[1]ABRIL!C25+[1]MAYO!C24+[1]JUNIO!C25</f>
        <v>0</v>
      </c>
      <c r="D23" s="27">
        <f>+[1]ABRIL!D25+[1]MAYO!D24+[1]JUNIO!D25</f>
        <v>0</v>
      </c>
      <c r="E23" s="27">
        <f>+[1]ABRIL!E25+[1]MAYO!E24+[1]JUNIO!E25</f>
        <v>0</v>
      </c>
      <c r="F23" s="27">
        <f>B23-C23-E23+D23</f>
        <v>4.6566128730773926E-10</v>
      </c>
      <c r="G23" s="28" t="s">
        <v>34</v>
      </c>
      <c r="H23" s="24">
        <v>6416</v>
      </c>
      <c r="I23" s="25" t="s">
        <v>35</v>
      </c>
      <c r="J23" s="31"/>
      <c r="K23" s="31"/>
      <c r="L23" s="14"/>
      <c r="M23" s="32"/>
      <c r="N23" s="8"/>
      <c r="O23" s="8"/>
      <c r="P23" s="8"/>
    </row>
    <row r="24" spans="1:16" ht="19.5" customHeight="1" x14ac:dyDescent="0.2">
      <c r="A24" s="70" t="s">
        <v>37</v>
      </c>
      <c r="B24" s="27">
        <v>4.6566128730773926E-10</v>
      </c>
      <c r="C24" s="27">
        <f>+[1]ABRIL!C26+[1]MAYO!C25+[1]JUNIO!C26</f>
        <v>0</v>
      </c>
      <c r="D24" s="27">
        <f>+[1]ABRIL!D26+[1]MAYO!D25+[1]JUNIO!D26</f>
        <v>0</v>
      </c>
      <c r="E24" s="27">
        <f>+[1]ABRIL!E26+[1]MAYO!E25+[1]JUNIO!E26</f>
        <v>0</v>
      </c>
      <c r="F24" s="27">
        <f>B24-C24-E24+D24</f>
        <v>4.6566128730773926E-10</v>
      </c>
      <c r="G24" s="28" t="s">
        <v>34</v>
      </c>
      <c r="H24" s="24">
        <v>6455</v>
      </c>
      <c r="I24" s="25" t="s">
        <v>35</v>
      </c>
      <c r="J24" s="31"/>
      <c r="K24" s="31"/>
      <c r="L24" s="14"/>
      <c r="M24" s="32"/>
      <c r="N24" s="8"/>
      <c r="O24" s="8"/>
      <c r="P24" s="8"/>
    </row>
    <row r="25" spans="1:16" ht="23.25" customHeight="1" x14ac:dyDescent="0.2">
      <c r="A25" s="71"/>
      <c r="B25" s="27">
        <v>-2.4447217583656311E-9</v>
      </c>
      <c r="C25" s="27">
        <f>+[1]ABRIL!C27+[1]MAYO!C26+[1]JUNIO!C27</f>
        <v>0</v>
      </c>
      <c r="D25" s="27">
        <f>+[1]ABRIL!D27+[1]MAYO!D26+[1]JUNIO!D27</f>
        <v>0</v>
      </c>
      <c r="E25" s="27">
        <f>+[1]ABRIL!E27+[1]MAYO!E26+[1]JUNIO!E27</f>
        <v>0</v>
      </c>
      <c r="F25" s="27">
        <f t="shared" ref="F25:F40" si="0">B25-C25-E25+D25</f>
        <v>-2.4447217583656311E-9</v>
      </c>
      <c r="G25" s="28" t="s">
        <v>34</v>
      </c>
      <c r="H25" s="24">
        <v>6455</v>
      </c>
      <c r="I25" s="36" t="s">
        <v>38</v>
      </c>
      <c r="J25" s="31"/>
      <c r="K25" s="31"/>
      <c r="L25" s="14"/>
      <c r="M25" s="32"/>
      <c r="N25" s="8"/>
      <c r="O25" s="8"/>
      <c r="P25" s="8"/>
    </row>
    <row r="26" spans="1:16" ht="27" customHeight="1" x14ac:dyDescent="0.2">
      <c r="A26" s="37" t="s">
        <v>39</v>
      </c>
      <c r="B26" s="27">
        <v>40411320.75</v>
      </c>
      <c r="C26" s="27">
        <f>+[1]ABRIL!C28+[1]MAYO!C27+[1]JUNIO!C28</f>
        <v>0</v>
      </c>
      <c r="D26" s="27">
        <f>+[1]ABRIL!D28+[1]MAYO!D27+[1]JUNIO!D28</f>
        <v>0</v>
      </c>
      <c r="E26" s="27">
        <f>+[1]ABRIL!E28+[1]MAYO!E27+[1]JUNIO!E28</f>
        <v>0</v>
      </c>
      <c r="F26" s="27">
        <f t="shared" si="0"/>
        <v>40411320.75</v>
      </c>
      <c r="G26" s="28" t="s">
        <v>34</v>
      </c>
      <c r="H26" s="38" t="s">
        <v>40</v>
      </c>
      <c r="I26" s="36" t="s">
        <v>38</v>
      </c>
      <c r="J26" s="31"/>
      <c r="K26" s="31"/>
      <c r="L26" s="14"/>
      <c r="M26" s="32"/>
      <c r="N26" s="8"/>
      <c r="O26" s="8"/>
      <c r="P26" s="8"/>
    </row>
    <row r="27" spans="1:16" ht="32.25" customHeight="1" x14ac:dyDescent="0.2">
      <c r="A27" s="37" t="s">
        <v>41</v>
      </c>
      <c r="B27" s="27">
        <v>65015123.399999999</v>
      </c>
      <c r="C27" s="27">
        <f>+[1]ABRIL!C29+[1]MAYO!C28+[1]JUNIO!C29</f>
        <v>0</v>
      </c>
      <c r="D27" s="27">
        <f>+[1]ABRIL!D29+[1]MAYO!D28+[1]JUNIO!D29</f>
        <v>0</v>
      </c>
      <c r="E27" s="27">
        <f>+[1]ABRIL!E29+[1]MAYO!E28+[1]JUNIO!E29</f>
        <v>0</v>
      </c>
      <c r="F27" s="27">
        <f t="shared" si="0"/>
        <v>65015123.399999999</v>
      </c>
      <c r="G27" s="28" t="s">
        <v>34</v>
      </c>
      <c r="H27" s="39" t="s">
        <v>40</v>
      </c>
      <c r="I27" s="40" t="s">
        <v>35</v>
      </c>
      <c r="J27" s="41"/>
      <c r="K27" s="31"/>
      <c r="L27" s="31"/>
      <c r="M27" s="32"/>
      <c r="N27" s="8"/>
      <c r="O27" s="32"/>
      <c r="P27" s="8"/>
    </row>
    <row r="28" spans="1:16" ht="26.25" customHeight="1" x14ac:dyDescent="0.2">
      <c r="A28" s="26" t="s">
        <v>42</v>
      </c>
      <c r="B28" s="27">
        <v>0</v>
      </c>
      <c r="C28" s="27">
        <f>+[1]ABRIL!C30+[1]MAYO!C29+[1]JUNIO!C30</f>
        <v>0</v>
      </c>
      <c r="D28" s="27">
        <f>+[1]ABRIL!D30+[1]MAYO!D29+[1]JUNIO!D30</f>
        <v>0</v>
      </c>
      <c r="E28" s="27">
        <f>+[1]ABRIL!E30+[1]MAYO!E29+[1]JUNIO!E30</f>
        <v>0</v>
      </c>
      <c r="F28" s="27">
        <f t="shared" si="0"/>
        <v>0</v>
      </c>
      <c r="G28" s="28" t="s">
        <v>34</v>
      </c>
      <c r="H28" s="29">
        <v>6416</v>
      </c>
      <c r="I28" s="40" t="s">
        <v>38</v>
      </c>
      <c r="J28" s="31"/>
      <c r="K28" s="31"/>
      <c r="L28" s="14"/>
      <c r="M28" s="32"/>
      <c r="N28" s="8"/>
      <c r="O28" s="32"/>
      <c r="P28" s="8"/>
    </row>
    <row r="29" spans="1:16" ht="20.100000000000001" customHeight="1" x14ac:dyDescent="0.2">
      <c r="A29" s="26" t="s">
        <v>43</v>
      </c>
      <c r="B29" s="27">
        <v>43283105.740000002</v>
      </c>
      <c r="C29" s="27">
        <f>+[1]ABRIL!C31+[1]MAYO!C30+[1]JUNIO!C31</f>
        <v>0</v>
      </c>
      <c r="D29" s="27">
        <f>+[1]ABRIL!D31+[1]MAYO!D30+[1]JUNIO!D31</f>
        <v>0</v>
      </c>
      <c r="E29" s="27">
        <f>+[1]ABRIL!E31+[1]MAYO!E30+[1]JUNIO!E31</f>
        <v>0</v>
      </c>
      <c r="F29" s="27">
        <f>B29-C29-E29+D29</f>
        <v>43283105.740000002</v>
      </c>
      <c r="G29" s="28" t="s">
        <v>34</v>
      </c>
      <c r="H29" s="29">
        <v>6847</v>
      </c>
      <c r="I29" s="30" t="s">
        <v>35</v>
      </c>
      <c r="J29" s="31"/>
      <c r="K29" s="31"/>
      <c r="L29" s="31"/>
      <c r="M29" s="32"/>
      <c r="N29" s="32"/>
      <c r="O29" s="32"/>
      <c r="P29" s="8"/>
    </row>
    <row r="30" spans="1:16" ht="23.25" customHeight="1" x14ac:dyDescent="0.2">
      <c r="A30" s="26" t="s">
        <v>44</v>
      </c>
      <c r="B30" s="27">
        <v>0</v>
      </c>
      <c r="C30" s="27">
        <f>+[1]ABRIL!C32+[1]MAYO!C31+[1]JUNIO!C32</f>
        <v>0</v>
      </c>
      <c r="D30" s="27">
        <f>+[1]ABRIL!D32+[1]MAYO!D31+[1]JUNIO!D32</f>
        <v>0</v>
      </c>
      <c r="E30" s="27">
        <f>+[1]ABRIL!E32+[1]MAYO!E31+[1]JUNIO!E32</f>
        <v>0</v>
      </c>
      <c r="F30" s="27">
        <f>B30-C30-E30+D30</f>
        <v>0</v>
      </c>
      <c r="G30" s="28" t="s">
        <v>34</v>
      </c>
      <c r="H30" s="29">
        <v>5626</v>
      </c>
      <c r="I30" s="40" t="s">
        <v>38</v>
      </c>
      <c r="J30" s="31"/>
      <c r="K30" s="31"/>
      <c r="L30" s="14"/>
      <c r="M30" s="32"/>
      <c r="N30" s="8"/>
      <c r="O30" s="32"/>
      <c r="P30" s="8"/>
    </row>
    <row r="31" spans="1:16" ht="20.100000000000001" customHeight="1" x14ac:dyDescent="0.2">
      <c r="A31" s="26" t="s">
        <v>45</v>
      </c>
      <c r="B31" s="27">
        <v>731655540.49000001</v>
      </c>
      <c r="C31" s="27">
        <f>+[1]ABRIL!C33+[1]MAYO!C32+[1]JUNIO!C33</f>
        <v>42737.66</v>
      </c>
      <c r="D31" s="27">
        <f>+[1]ABRIL!D33+[1]MAYO!D32+[1]JUNIO!D33</f>
        <v>0</v>
      </c>
      <c r="E31" s="27">
        <f>+[1]ABRIL!E33+[1]MAYO!E32+[1]JUNIO!E33</f>
        <v>0</v>
      </c>
      <c r="F31" s="27">
        <f t="shared" si="0"/>
        <v>731612802.83000004</v>
      </c>
      <c r="G31" s="28" t="s">
        <v>34</v>
      </c>
      <c r="H31" s="29">
        <v>7324</v>
      </c>
      <c r="I31" s="30" t="s">
        <v>35</v>
      </c>
      <c r="J31" s="31"/>
      <c r="K31" s="31"/>
      <c r="L31" s="31"/>
      <c r="M31" s="32"/>
      <c r="N31" s="8"/>
      <c r="O31" s="32"/>
      <c r="P31" s="8"/>
    </row>
    <row r="32" spans="1:16" ht="26.25" customHeight="1" x14ac:dyDescent="0.2">
      <c r="A32" s="26" t="s">
        <v>46</v>
      </c>
      <c r="B32" s="27">
        <v>0</v>
      </c>
      <c r="C32" s="27">
        <f>+[1]ABRIL!C34+[1]MAYO!C33+[1]JUNIO!C34</f>
        <v>0</v>
      </c>
      <c r="D32" s="27" t="s">
        <v>47</v>
      </c>
      <c r="E32" s="27">
        <f>+[1]ABRIL!E34+[1]MAYO!E33+[1]JUNIO!E34</f>
        <v>0</v>
      </c>
      <c r="F32" s="27">
        <v>0</v>
      </c>
      <c r="G32" s="28" t="s">
        <v>34</v>
      </c>
      <c r="H32" s="29">
        <v>5626</v>
      </c>
      <c r="I32" s="40" t="s">
        <v>38</v>
      </c>
      <c r="J32" s="31"/>
      <c r="K32" s="31"/>
      <c r="L32" s="14"/>
      <c r="M32" s="32"/>
      <c r="N32" s="8"/>
      <c r="O32" s="32"/>
      <c r="P32" s="8"/>
    </row>
    <row r="33" spans="1:16" ht="23.25" customHeight="1" x14ac:dyDescent="0.2">
      <c r="A33" s="26" t="s">
        <v>48</v>
      </c>
      <c r="B33" s="27">
        <v>29952990.5</v>
      </c>
      <c r="C33" s="27">
        <f>+[1]ABRIL!C35+[1]MAYO!C34+[1]JUNIO!C35</f>
        <v>0</v>
      </c>
      <c r="D33" s="27">
        <f>+[1]ABRIL!D35+[1]MAYO!D34+[1]JUNIO!D35</f>
        <v>0</v>
      </c>
      <c r="E33" s="27">
        <f>+[1]ABRIL!E35+[1]MAYO!E34+[1]JUNIO!E35</f>
        <v>0</v>
      </c>
      <c r="F33" s="27">
        <f t="shared" si="0"/>
        <v>29952990.5</v>
      </c>
      <c r="G33" s="28" t="s">
        <v>34</v>
      </c>
      <c r="H33" s="29">
        <v>7650</v>
      </c>
      <c r="I33" s="40" t="s">
        <v>38</v>
      </c>
      <c r="J33" s="31"/>
      <c r="K33" s="31"/>
      <c r="L33" s="31"/>
      <c r="M33" s="32"/>
      <c r="N33" s="42"/>
      <c r="O33" s="32"/>
      <c r="P33" s="32"/>
    </row>
    <row r="34" spans="1:16" ht="38.25" customHeight="1" x14ac:dyDescent="0.2">
      <c r="A34" s="26" t="s">
        <v>49</v>
      </c>
      <c r="B34" s="27">
        <v>842454878.80999994</v>
      </c>
      <c r="C34" s="27">
        <f>+[1]ABRIL!C36+[1]MAYO!C35+[1]JUNIO!C36</f>
        <v>0</v>
      </c>
      <c r="D34" s="27">
        <f>+[1]ABRIL!D36+[1]MAYO!D35+[1]JUNIO!D36</f>
        <v>0</v>
      </c>
      <c r="E34" s="27">
        <f>+[1]ABRIL!E36+[1]MAYO!E35+[1]JUNIO!E36</f>
        <v>0</v>
      </c>
      <c r="F34" s="27">
        <f t="shared" si="0"/>
        <v>842454878.80999994</v>
      </c>
      <c r="G34" s="28" t="s">
        <v>34</v>
      </c>
      <c r="H34" s="39" t="s">
        <v>40</v>
      </c>
      <c r="I34" s="30" t="s">
        <v>35</v>
      </c>
      <c r="J34" s="31"/>
      <c r="K34" s="31"/>
      <c r="L34" s="31"/>
      <c r="M34" s="32"/>
      <c r="N34" s="42"/>
      <c r="O34" s="32"/>
      <c r="P34" s="8"/>
    </row>
    <row r="35" spans="1:16" ht="33.75" customHeight="1" x14ac:dyDescent="0.2">
      <c r="A35" s="26" t="s">
        <v>50</v>
      </c>
      <c r="B35" s="27">
        <v>704957107.75999999</v>
      </c>
      <c r="C35" s="27">
        <f>+[1]ABRIL!C37+[1]MAYO!C36+[1]JUNIO!C37</f>
        <v>0</v>
      </c>
      <c r="D35" s="27">
        <f>+[1]ABRIL!D37+[1]MAYO!D36+[1]JUNIO!D37</f>
        <v>0</v>
      </c>
      <c r="E35" s="27">
        <f>+[1]ABRIL!E37+[1]MAYO!E36+[1]JUNIO!E37</f>
        <v>0</v>
      </c>
      <c r="F35" s="27">
        <f t="shared" si="0"/>
        <v>704957107.75999999</v>
      </c>
      <c r="G35" s="28" t="s">
        <v>34</v>
      </c>
      <c r="H35" s="39" t="s">
        <v>40</v>
      </c>
      <c r="I35" s="40" t="s">
        <v>38</v>
      </c>
      <c r="J35" s="31"/>
      <c r="K35" s="31"/>
      <c r="L35" s="31"/>
      <c r="M35" s="32"/>
      <c r="N35" s="42"/>
      <c r="O35" s="32"/>
      <c r="P35" s="8"/>
    </row>
    <row r="36" spans="1:16" ht="27.75" customHeight="1" x14ac:dyDescent="0.2">
      <c r="A36" s="26" t="s">
        <v>51</v>
      </c>
      <c r="B36" s="27">
        <v>48824835.229999997</v>
      </c>
      <c r="C36" s="27">
        <f>+[1]ABRIL!C38+[1]MAYO!C37+[1]JUNIO!C38</f>
        <v>0</v>
      </c>
      <c r="D36" s="27">
        <f>+[1]ABRIL!D38+[1]MAYO!D37+[1]JUNIO!D38</f>
        <v>0</v>
      </c>
      <c r="E36" s="27">
        <f>+[1]ABRIL!E38+[1]MAYO!E37+[1]JUNIO!E38</f>
        <v>0</v>
      </c>
      <c r="F36" s="27">
        <f t="shared" si="0"/>
        <v>48824835.229999997</v>
      </c>
      <c r="G36" s="28" t="s">
        <v>34</v>
      </c>
      <c r="H36" s="29">
        <v>7837</v>
      </c>
      <c r="I36" s="40" t="s">
        <v>38</v>
      </c>
      <c r="J36" s="31"/>
      <c r="K36" s="31"/>
      <c r="L36" s="31"/>
      <c r="M36" s="32"/>
      <c r="N36" s="42"/>
      <c r="O36" s="32"/>
      <c r="P36" s="8"/>
    </row>
    <row r="37" spans="1:16" ht="27.75" customHeight="1" x14ac:dyDescent="0.2">
      <c r="A37" s="26" t="s">
        <v>52</v>
      </c>
      <c r="B37" s="27">
        <v>129167023.56</v>
      </c>
      <c r="C37" s="27">
        <f>+[1]ABRIL!C39+[1]MAYO!C38+[1]JUNIO!C39</f>
        <v>0</v>
      </c>
      <c r="D37" s="27">
        <f>+[1]ABRIL!D39+[1]MAYO!D38+[1]JUNIO!D39</f>
        <v>0</v>
      </c>
      <c r="E37" s="27">
        <f>+[1]ABRIL!E39+[1]MAYO!E38+[1]JUNIO!E39</f>
        <v>0</v>
      </c>
      <c r="F37" s="27">
        <f t="shared" si="0"/>
        <v>129167023.56</v>
      </c>
      <c r="G37" s="28" t="s">
        <v>34</v>
      </c>
      <c r="H37" s="39" t="s">
        <v>53</v>
      </c>
      <c r="I37" s="40" t="s">
        <v>35</v>
      </c>
      <c r="J37" s="31"/>
      <c r="K37" s="31"/>
      <c r="L37" s="31"/>
      <c r="M37" s="32"/>
      <c r="N37" s="42"/>
      <c r="O37" s="32"/>
      <c r="P37" s="8"/>
    </row>
    <row r="38" spans="1:16" ht="27.75" customHeight="1" x14ac:dyDescent="0.2">
      <c r="A38" s="43" t="s">
        <v>54</v>
      </c>
      <c r="B38" s="27">
        <v>957543869.28999996</v>
      </c>
      <c r="C38" s="27">
        <f>+[1]ABRIL!C40+[1]MAYO!C39+[1]JUNIO!C40</f>
        <v>0</v>
      </c>
      <c r="D38" s="27">
        <f>+[1]ABRIL!D40+[1]MAYO!D39+[1]JUNIO!D40</f>
        <v>0</v>
      </c>
      <c r="E38" s="27">
        <f>+[1]ABRIL!E40+[1]MAYO!E39+[1]JUNIO!E40</f>
        <v>0</v>
      </c>
      <c r="F38" s="27">
        <f t="shared" si="0"/>
        <v>957543869.28999996</v>
      </c>
      <c r="G38" s="28" t="s">
        <v>34</v>
      </c>
      <c r="H38" s="44"/>
      <c r="I38" s="40" t="s">
        <v>35</v>
      </c>
      <c r="J38" s="31"/>
      <c r="K38" s="31"/>
      <c r="L38" s="31"/>
      <c r="M38" s="32"/>
      <c r="N38" s="42"/>
      <c r="O38" s="32"/>
      <c r="P38" s="8"/>
    </row>
    <row r="39" spans="1:16" ht="27.75" customHeight="1" x14ac:dyDescent="0.2">
      <c r="A39" s="43" t="s">
        <v>55</v>
      </c>
      <c r="B39" s="27">
        <v>509777699.23000002</v>
      </c>
      <c r="C39" s="27">
        <f>+[1]ABRIL!C41+[1]MAYO!C40+[1]JUNIO!C41</f>
        <v>0</v>
      </c>
      <c r="D39" s="27">
        <f>+[1]ABRIL!D41+[1]MAYO!D40+[1]JUNIO!D41</f>
        <v>0</v>
      </c>
      <c r="E39" s="27">
        <f>+[1]ABRIL!E41+[1]MAYO!E40+[1]JUNIO!E41</f>
        <v>0</v>
      </c>
      <c r="F39" s="27">
        <f t="shared" si="0"/>
        <v>509777699.23000002</v>
      </c>
      <c r="G39" s="28" t="s">
        <v>34</v>
      </c>
      <c r="H39" s="44">
        <v>8399</v>
      </c>
      <c r="I39" s="40" t="s">
        <v>35</v>
      </c>
      <c r="J39" s="31"/>
      <c r="K39" s="31"/>
      <c r="L39" s="31"/>
      <c r="M39" s="32"/>
      <c r="N39" s="42"/>
      <c r="O39" s="32"/>
      <c r="P39" s="8"/>
    </row>
    <row r="40" spans="1:16" ht="27.75" customHeight="1" thickBot="1" x14ac:dyDescent="0.25">
      <c r="A40" s="43" t="s">
        <v>56</v>
      </c>
      <c r="B40" s="27">
        <v>21055902.32</v>
      </c>
      <c r="C40" s="27">
        <f>+[1]ABRIL!C42+[1]MAYO!C41+[1]JUNIO!C42</f>
        <v>0</v>
      </c>
      <c r="D40" s="27">
        <f>+[1]ABRIL!D42+[1]MAYO!D41+[1]JUNIO!D42</f>
        <v>11484920.829999998</v>
      </c>
      <c r="E40" s="27">
        <f>11484920.83+259048.3</f>
        <v>11743969.130000001</v>
      </c>
      <c r="F40" s="27">
        <f t="shared" si="0"/>
        <v>20796854.019999996</v>
      </c>
      <c r="G40" s="28"/>
      <c r="H40" s="44"/>
      <c r="I40" s="40" t="s">
        <v>35</v>
      </c>
      <c r="J40" s="31"/>
      <c r="K40" s="31"/>
      <c r="L40" s="31"/>
      <c r="M40" s="32"/>
      <c r="N40" s="42"/>
      <c r="O40" s="32"/>
      <c r="P40" s="8"/>
    </row>
    <row r="41" spans="1:16" ht="42" customHeight="1" thickTop="1" thickBot="1" x14ac:dyDescent="0.25">
      <c r="A41" s="45" t="s">
        <v>57</v>
      </c>
      <c r="B41" s="46">
        <f>SUM(B15:E40)</f>
        <v>4147078828.3400002</v>
      </c>
      <c r="C41" s="46">
        <f>SUM(C16:C40)</f>
        <v>42737.66</v>
      </c>
      <c r="D41" s="46">
        <f>SUM(D16:D40)</f>
        <v>11484920.829999998</v>
      </c>
      <c r="E41" s="46">
        <f>SUM(E16:E40)</f>
        <v>11743969.130000001</v>
      </c>
      <c r="F41" s="46">
        <f>SUM(F16:F40)</f>
        <v>4123505414.7600002</v>
      </c>
      <c r="G41" s="47"/>
      <c r="H41" s="48"/>
      <c r="I41" s="49"/>
      <c r="J41" s="35"/>
      <c r="K41" s="31"/>
      <c r="L41" s="35"/>
    </row>
    <row r="42" spans="1:16" ht="13.5" thickTop="1" x14ac:dyDescent="0.2">
      <c r="B42" s="50"/>
      <c r="C42" s="35"/>
      <c r="D42" s="35"/>
      <c r="F42" s="35"/>
      <c r="K42" s="35"/>
      <c r="L42" s="35"/>
    </row>
    <row r="43" spans="1:16" x14ac:dyDescent="0.2">
      <c r="A43" s="3" t="s">
        <v>58</v>
      </c>
      <c r="B43" s="51"/>
      <c r="C43" s="51"/>
      <c r="D43" s="51"/>
      <c r="E43" s="51"/>
      <c r="F43" s="52"/>
      <c r="G43" s="52"/>
      <c r="H43" s="51"/>
      <c r="I43" s="53"/>
      <c r="J43" s="53"/>
      <c r="K43" s="54"/>
      <c r="L43" s="35"/>
    </row>
    <row r="44" spans="1:16" x14ac:dyDescent="0.2">
      <c r="A44" s="55" t="s">
        <v>59</v>
      </c>
      <c r="B44" s="54"/>
      <c r="C44" s="54"/>
      <c r="D44" s="54"/>
      <c r="E44" s="54"/>
      <c r="F44" s="56"/>
      <c r="G44" s="54"/>
      <c r="H44" s="53"/>
      <c r="I44" s="53"/>
      <c r="J44" s="53"/>
      <c r="K44" s="53"/>
      <c r="L44" s="35"/>
    </row>
    <row r="45" spans="1:16" x14ac:dyDescent="0.2">
      <c r="A45" s="55" t="s">
        <v>60</v>
      </c>
      <c r="B45" s="54"/>
      <c r="C45" s="54"/>
      <c r="D45" s="57"/>
      <c r="E45" s="57"/>
      <c r="F45" s="54"/>
      <c r="G45" s="54"/>
      <c r="H45" s="53"/>
      <c r="I45" s="53"/>
      <c r="J45" s="53"/>
      <c r="K45" s="53"/>
      <c r="L45" s="35"/>
    </row>
    <row r="46" spans="1:16" ht="15" x14ac:dyDescent="0.2">
      <c r="A46" s="55" t="s">
        <v>61</v>
      </c>
      <c r="C46" s="54"/>
      <c r="D46" s="57"/>
      <c r="E46" s="58"/>
      <c r="F46" s="54"/>
      <c r="G46" s="54"/>
      <c r="H46" s="53"/>
      <c r="I46" s="53"/>
      <c r="J46" s="53"/>
      <c r="K46" s="53"/>
      <c r="L46" s="35"/>
    </row>
    <row r="47" spans="1:16" x14ac:dyDescent="0.2">
      <c r="A47" s="55" t="s">
        <v>62</v>
      </c>
      <c r="B47" s="53"/>
      <c r="C47" s="53"/>
      <c r="D47" s="54"/>
      <c r="E47" s="54"/>
      <c r="F47" s="54"/>
      <c r="G47" s="53"/>
      <c r="H47" s="53"/>
      <c r="I47" s="53"/>
      <c r="J47" s="53"/>
      <c r="K47" s="53"/>
      <c r="L47" s="35"/>
    </row>
    <row r="48" spans="1:16" ht="15" x14ac:dyDescent="0.2">
      <c r="A48" s="55" t="s">
        <v>63</v>
      </c>
      <c r="B48" s="54"/>
      <c r="C48" s="53"/>
      <c r="D48" s="54"/>
      <c r="E48" s="58"/>
      <c r="F48" s="54"/>
      <c r="G48" s="53"/>
      <c r="H48" s="53"/>
      <c r="I48" s="53"/>
      <c r="J48" s="53"/>
      <c r="K48" s="53"/>
      <c r="L48" s="35"/>
    </row>
    <row r="49" spans="1:12" x14ac:dyDescent="0.2">
      <c r="A49" s="55" t="s">
        <v>64</v>
      </c>
      <c r="B49" s="53"/>
      <c r="C49" s="53"/>
      <c r="D49" s="54"/>
      <c r="E49" s="54"/>
      <c r="F49" s="54"/>
      <c r="G49" s="53"/>
      <c r="H49" s="53"/>
      <c r="I49" s="53"/>
      <c r="J49" s="53"/>
      <c r="K49" s="53"/>
      <c r="L49" s="35"/>
    </row>
    <row r="50" spans="1:12" x14ac:dyDescent="0.2">
      <c r="A50" s="55" t="s">
        <v>65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35"/>
    </row>
    <row r="51" spans="1:12" x14ac:dyDescent="0.2">
      <c r="A51" s="55" t="s">
        <v>66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35"/>
    </row>
    <row r="52" spans="1:12" x14ac:dyDescent="0.2">
      <c r="A52" s="3" t="s">
        <v>67</v>
      </c>
      <c r="B52" s="3"/>
      <c r="C52" s="3"/>
      <c r="D52" s="3"/>
      <c r="E52" s="3"/>
      <c r="F52" s="3"/>
      <c r="G52" s="59"/>
      <c r="H52" s="60"/>
      <c r="I52" s="53"/>
      <c r="J52" s="53"/>
      <c r="K52" s="53"/>
      <c r="L52" s="35"/>
    </row>
    <row r="53" spans="1:12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35"/>
    </row>
    <row r="54" spans="1:12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35"/>
    </row>
    <row r="55" spans="1:12" x14ac:dyDescent="0.2">
      <c r="L55" s="35"/>
    </row>
    <row r="56" spans="1:12" x14ac:dyDescent="0.2">
      <c r="L56" s="35"/>
    </row>
    <row r="62" spans="1:12" x14ac:dyDescent="0.2">
      <c r="I62" t="s">
        <v>68</v>
      </c>
    </row>
  </sheetData>
  <mergeCells count="10">
    <mergeCell ref="G11:H12"/>
    <mergeCell ref="I11:I13"/>
    <mergeCell ref="G14:H14"/>
    <mergeCell ref="A24:A25"/>
    <mergeCell ref="A11:A13"/>
    <mergeCell ref="B11:B13"/>
    <mergeCell ref="C11:C13"/>
    <mergeCell ref="D11:D13"/>
    <mergeCell ref="E11:E13"/>
    <mergeCell ref="F11:F13"/>
  </mergeCells>
  <printOptions horizontalCentered="1"/>
  <pageMargins left="0.19685039370078741" right="0" top="0" bottom="0.19685039370078741" header="0" footer="0"/>
  <pageSetup paperSize="9" scale="5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5 TOTAL 2º TRIMESTRE</vt:lpstr>
      <vt:lpstr>'ANEXO 5 TOTAL 2º TRIMESTRE'!Área_de_impresión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Roxana Lopez</cp:lastModifiedBy>
  <dcterms:created xsi:type="dcterms:W3CDTF">2018-08-27T15:51:53Z</dcterms:created>
  <dcterms:modified xsi:type="dcterms:W3CDTF">2018-09-07T11:28:21Z</dcterms:modified>
</cp:coreProperties>
</file>