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355" windowHeight="8685" activeTab="7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SIA" sheetId="6" r:id="rId6"/>
    <sheet name="Tierras Fiscales" sheetId="7" r:id="rId7"/>
    <sheet name="APZ" sheetId="8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Colonizacion!$A$1:$E$15</definedName>
    <definedName name="_xlnm.Print_Area" localSheetId="0">Contable!$A$1:$E$34</definedName>
    <definedName name="_xlnm.Print_Area" localSheetId="3">'Gestion del territorio'!$A$2:$F$52</definedName>
    <definedName name="_xlnm.Print_Area" localSheetId="5">SIA!$A$1:$L$23</definedName>
    <definedName name="_xlnm.Print_Area" localSheetId="6">'Tierras Fiscales'!$B$1:$G$12</definedName>
  </definedNames>
  <calcPr calcId="145621"/>
</workbook>
</file>

<file path=xl/calcChain.xml><?xml version="1.0" encoding="utf-8"?>
<calcChain xmlns="http://schemas.openxmlformats.org/spreadsheetml/2006/main">
  <c r="I12" i="1" l="1"/>
  <c r="J12" i="1" s="1"/>
  <c r="D12" i="1" s="1"/>
  <c r="G12" i="1"/>
  <c r="F21" i="1"/>
  <c r="G21" i="1"/>
  <c r="F30" i="1"/>
  <c r="G30" i="1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F5" i="7"/>
  <c r="I7" i="7"/>
  <c r="J7" i="7"/>
  <c r="G8" i="7"/>
  <c r="G9" i="7"/>
</calcChain>
</file>

<file path=xl/sharedStrings.xml><?xml version="1.0" encoding="utf-8"?>
<sst xmlns="http://schemas.openxmlformats.org/spreadsheetml/2006/main" count="380" uniqueCount="234">
  <si>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</si>
  <si>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</si>
  <si>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</si>
  <si>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</si>
  <si>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</si>
  <si>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</si>
  <si>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</si>
  <si>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</si>
  <si>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</si>
  <si>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</si>
  <si>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</si>
  <si>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</si>
  <si>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</si>
  <si>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</si>
  <si>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</si>
  <si>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</si>
  <si>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</si>
  <si>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</si>
  <si>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</si>
  <si>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</si>
  <si>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</si>
  <si>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Contadores Públicos</t>
  </si>
  <si>
    <t>SA0020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</si>
  <si>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</si>
  <si>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</si>
  <si>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</si>
  <si>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</si>
  <si>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</si>
  <si>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</si>
  <si>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</si>
  <si>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</si>
  <si>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Personal contratado</t>
  </si>
  <si>
    <t>SA6254</t>
  </si>
  <si>
    <t xml:space="preserve">Personal adscripto a otros organismos </t>
  </si>
  <si>
    <t>Recursos Fisicos:</t>
  </si>
  <si>
    <t>Vehiculos</t>
  </si>
  <si>
    <t>D.D.T.   CJUO: 1-23-02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</si>
  <si>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</si>
  <si>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</si>
  <si>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</si>
  <si>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</si>
  <si>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</si>
  <si>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</si>
  <si>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</si>
  <si>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</si>
  <si>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</si>
  <si>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</si>
  <si>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</si>
  <si>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</si>
  <si>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</si>
  <si>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</si>
  <si>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</si>
  <si>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</si>
  <si>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</si>
  <si>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</si>
  <si>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</si>
  <si>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</si>
  <si>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</si>
  <si>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</si>
  <si>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</si>
  <si>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</si>
  <si>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</si>
  <si>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</si>
  <si>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</si>
  <si>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</si>
  <si>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</si>
  <si>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</si>
  <si>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</si>
  <si>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</si>
  <si>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</si>
  <si>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</si>
  <si>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</si>
  <si>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</si>
  <si>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</si>
  <si>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</si>
  <si>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</si>
  <si>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</si>
  <si>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</si>
  <si>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</si>
  <si>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</si>
  <si>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</si>
  <si>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</si>
  <si>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</si>
  <si>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</si>
  <si>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</si>
  <si>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</si>
  <si>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</si>
  <si>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</si>
  <si>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</si>
  <si>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</si>
  <si>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</si>
  <si>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</si>
  <si>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</si>
  <si>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</si>
  <si>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</si>
  <si>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</si>
  <si>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>3</t>
  </si>
  <si>
    <t>12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</si>
  <si>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</si>
  <si>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</si>
  <si>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</si>
  <si>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</si>
  <si>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</si>
  <si>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</si>
  <si>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</si>
  <si>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</si>
  <si>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</si>
  <si>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</si>
  <si>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</si>
  <si>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</si>
  <si>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</si>
  <si>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</si>
  <si>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</si>
  <si>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</si>
  <si>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</si>
  <si>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</si>
  <si>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</si>
  <si>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</si>
  <si>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</si>
  <si>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 9: financiamiento BID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</si>
  <si>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</si>
  <si>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</si>
  <si>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</si>
  <si>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</si>
  <si>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</si>
  <si>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</si>
  <si>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</si>
  <si>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</si>
  <si>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</si>
  <si>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</si>
  <si>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</si>
  <si>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</si>
  <si>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</si>
  <si>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</si>
  <si>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</si>
  <si>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</si>
  <si>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</si>
  <si>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</si>
  <si>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</si>
  <si>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</si>
  <si>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SECRETARIA DE MEDIO AMBIENTE</t>
  </si>
  <si>
    <t>Dirección de Desarrollo Territorial (ex DOADU).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</si>
  <si>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</si>
  <si>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</si>
  <si>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</si>
  <si>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</si>
  <si>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</si>
  <si>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</si>
  <si>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</si>
  <si>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</si>
  <si>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</si>
  <si>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</si>
  <si>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</si>
  <si>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</si>
  <si>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</si>
  <si>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</si>
  <si>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</si>
  <si>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</si>
  <si>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</si>
  <si>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</si>
  <si>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</si>
  <si>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</si>
  <si>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</si>
  <si>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</si>
  <si>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</si>
  <si>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</si>
  <si>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</si>
  <si>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</si>
  <si>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</si>
  <si>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</si>
  <si>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</si>
  <si>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</si>
  <si>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</si>
  <si>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</si>
  <si>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</si>
  <si>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</si>
  <si>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</si>
  <si>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</si>
  <si>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</si>
  <si>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</si>
  <si>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</si>
  <si>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</si>
  <si>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</si>
  <si>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</si>
  <si>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</si>
  <si>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</si>
  <si>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</si>
  <si>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</si>
  <si>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</si>
  <si>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</si>
  <si>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</si>
  <si>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</si>
  <si>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</si>
  <si>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Avance 1º Trimestre</t>
  </si>
  <si>
    <t xml:space="preserve"> 1 º trimestre</t>
  </si>
  <si>
    <t>PLANES Y A C C I O N E S 2014</t>
  </si>
  <si>
    <t xml:space="preserve"> 1º trimestre</t>
  </si>
  <si>
    <t>Meta 1º Trimestre</t>
  </si>
  <si>
    <t>Logros 2014</t>
  </si>
  <si>
    <r>
      <t>1o. Trimestre</t>
    </r>
    <r>
      <rPr>
        <sz val="11"/>
        <color indexed="8"/>
        <rFont val="Arial"/>
        <family val="2"/>
      </rPr>
      <t xml:space="preserve"> </t>
    </r>
  </si>
  <si>
    <t>Banco de Tierras  - Reuniones</t>
  </si>
  <si>
    <t>1º TRIMESTRE 2015</t>
  </si>
  <si>
    <t>Presupuesto 2.015</t>
  </si>
  <si>
    <t>INDICADORES DE GESTION 1º TRIMESTRE 2015</t>
  </si>
  <si>
    <t>Meta  2015</t>
  </si>
  <si>
    <t>1º trimestre 2015</t>
  </si>
  <si>
    <t>INDICADORES DE GESTION AÑO 2015</t>
  </si>
  <si>
    <t>Logros 2015</t>
  </si>
  <si>
    <t>Años  2014 - 2015</t>
  </si>
  <si>
    <t>Meta 2015</t>
  </si>
  <si>
    <t>Gustavo Delicio (Trole)-Nora Mustone y Alfredo Femenía (DPIrrigación)-Gracierla Contrera (Ministrio de Seguridad)</t>
  </si>
  <si>
    <t>suma 411,01</t>
  </si>
  <si>
    <t>1° trimestre</t>
  </si>
  <si>
    <t>(Quirós)</t>
  </si>
  <si>
    <t>Comisión Puente de Inca</t>
  </si>
  <si>
    <t>Mendoza ,  Mayo de 2015</t>
  </si>
  <si>
    <t>DIRECCION DE DESARROLLO TERRITORIAL</t>
  </si>
  <si>
    <t>PRESUPUESTO 2.015</t>
  </si>
  <si>
    <t>C.JU.O. : 22301</t>
  </si>
  <si>
    <t>SECRETARIA DE AMBIENTE</t>
  </si>
  <si>
    <t>UNIDAD ORGANIZATIVA: ADMINISTRACIÓN DE PARQUES Y ZOOLÓGICO</t>
  </si>
  <si>
    <t>1º TRIMESTRE</t>
  </si>
  <si>
    <t>Frecuencia Determinación de las Variables</t>
  </si>
  <si>
    <t>Años</t>
  </si>
  <si>
    <t>Resultado Alcanzados Anual</t>
  </si>
  <si>
    <t>Resultados Alcanzados</t>
  </si>
  <si>
    <t>Resultados Alcanzados I Ejercicio 2015</t>
  </si>
  <si>
    <t>Resultados Alcanzados II Ejercicio 2015</t>
  </si>
  <si>
    <t>Resultados Alcanzados III Ejercicio 2015</t>
  </si>
  <si>
    <t>Resultados Alcanzados IV Ejercicio 2015</t>
  </si>
  <si>
    <t>Venta de Entradas Zoológico</t>
  </si>
  <si>
    <t>pesos</t>
  </si>
  <si>
    <t>ZO0148</t>
  </si>
  <si>
    <t>Trimestral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</si>
</sst>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34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8"/>
      <name val="Calibri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</font>
    <font>
      <b/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2" fillId="0" borderId="0" applyFont="0" applyFill="0" applyBorder="0" applyAlignment="0" applyProtection="0"/>
  </cellStyleXfs>
  <cellXfs count="230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3" fontId="11" fillId="0" borderId="25" xfId="0" applyNumberFormat="1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0" fillId="0" borderId="29" xfId="0" applyFont="1" applyBorder="1" applyAlignment="1">
      <alignment horizontal="center" wrapText="1"/>
    </xf>
    <xf numFmtId="0" fontId="0" fillId="0" borderId="30" xfId="0" applyFont="1" applyBorder="1" applyAlignment="1">
      <alignment horizontal="left"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Border="1" applyAlignment="1">
      <alignment horizontal="center" wrapText="1"/>
    </xf>
    <xf numFmtId="0" fontId="0" fillId="0" borderId="25" xfId="0" applyFont="1" applyBorder="1" applyAlignment="1">
      <alignment horizontal="center" wrapText="1"/>
    </xf>
    <xf numFmtId="0" fontId="0" fillId="0" borderId="17" xfId="0" applyFont="1" applyBorder="1" applyAlignment="1">
      <alignment horizontal="left" wrapText="1"/>
    </xf>
    <xf numFmtId="0" fontId="0" fillId="0" borderId="17" xfId="0" applyFont="1" applyFill="1" applyBorder="1" applyAlignment="1">
      <alignment horizontal="left" wrapText="1"/>
    </xf>
    <xf numFmtId="0" fontId="14" fillId="0" borderId="17" xfId="0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1" xfId="0" applyFont="1" applyBorder="1" applyAlignment="1">
      <alignment vertical="top" wrapText="1"/>
    </xf>
    <xf numFmtId="0" fontId="0" fillId="0" borderId="3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7" fillId="0" borderId="0" xfId="0" applyFont="1" applyBorder="1"/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21" fillId="0" borderId="21" xfId="0" applyFont="1" applyBorder="1" applyAlignment="1">
      <alignment vertical="center" wrapText="1"/>
    </xf>
    <xf numFmtId="0" fontId="21" fillId="0" borderId="21" xfId="0" applyFont="1" applyBorder="1" applyAlignment="1">
      <alignment horizontal="center" vertical="top" wrapText="1"/>
    </xf>
    <xf numFmtId="0" fontId="21" fillId="0" borderId="33" xfId="0" applyFont="1" applyBorder="1" applyAlignment="1">
      <alignment horizontal="center" vertical="top" wrapText="1"/>
    </xf>
    <xf numFmtId="0" fontId="21" fillId="0" borderId="34" xfId="0" applyFont="1" applyBorder="1" applyAlignment="1">
      <alignment horizontal="center" vertical="top" wrapText="1"/>
    </xf>
    <xf numFmtId="0" fontId="21" fillId="0" borderId="35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21" fillId="0" borderId="21" xfId="0" applyFont="1" applyFill="1" applyBorder="1" applyAlignment="1">
      <alignment horizontal="center" vertical="center" wrapText="1"/>
    </xf>
    <xf numFmtId="0" fontId="21" fillId="0" borderId="33" xfId="0" applyFont="1" applyBorder="1" applyAlignment="1">
      <alignment vertical="center" wrapText="1"/>
    </xf>
    <xf numFmtId="0" fontId="21" fillId="0" borderId="34" xfId="0" applyFont="1" applyBorder="1" applyAlignment="1">
      <alignment vertical="center" wrapText="1"/>
    </xf>
    <xf numFmtId="0" fontId="21" fillId="0" borderId="35" xfId="0" applyFont="1" applyBorder="1" applyAlignment="1">
      <alignment vertical="center" wrapText="1"/>
    </xf>
    <xf numFmtId="0" fontId="22" fillId="0" borderId="0" xfId="0" applyFont="1" applyBorder="1" applyAlignment="1">
      <alignment vertical="top" wrapText="1"/>
    </xf>
    <xf numFmtId="0" fontId="23" fillId="0" borderId="36" xfId="0" applyFont="1" applyBorder="1" applyAlignment="1">
      <alignment horizontal="left" vertical="top" wrapText="1"/>
    </xf>
    <xf numFmtId="0" fontId="23" fillId="0" borderId="37" xfId="0" applyFont="1" applyBorder="1" applyAlignment="1">
      <alignment horizontal="center" vertical="top" wrapText="1"/>
    </xf>
    <xf numFmtId="0" fontId="23" fillId="0" borderId="38" xfId="0" applyFont="1" applyBorder="1" applyAlignment="1">
      <alignment horizontal="center" vertical="top" wrapText="1"/>
    </xf>
    <xf numFmtId="0" fontId="23" fillId="0" borderId="39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top" wrapText="1"/>
    </xf>
    <xf numFmtId="0" fontId="20" fillId="0" borderId="41" xfId="0" applyFont="1" applyBorder="1" applyAlignment="1">
      <alignment horizontal="center" vertical="top" wrapText="1"/>
    </xf>
    <xf numFmtId="0" fontId="20" fillId="0" borderId="38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top" wrapText="1"/>
    </xf>
    <xf numFmtId="0" fontId="24" fillId="0" borderId="42" xfId="0" applyFont="1" applyBorder="1" applyAlignment="1">
      <alignment horizontal="center" vertical="top" wrapText="1"/>
    </xf>
    <xf numFmtId="0" fontId="19" fillId="0" borderId="43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3" fillId="0" borderId="44" xfId="0" applyFont="1" applyBorder="1" applyAlignment="1">
      <alignment horizontal="right" vertical="top" wrapText="1"/>
    </xf>
    <xf numFmtId="0" fontId="23" fillId="0" borderId="45" xfId="0" applyFont="1" applyBorder="1" applyAlignment="1">
      <alignment horizontal="center" vertical="top" wrapText="1"/>
    </xf>
    <xf numFmtId="0" fontId="23" fillId="0" borderId="16" xfId="0" applyFont="1" applyBorder="1" applyAlignment="1">
      <alignment horizontal="center" vertical="top" wrapText="1"/>
    </xf>
    <xf numFmtId="0" fontId="23" fillId="0" borderId="25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top" wrapText="1"/>
    </xf>
    <xf numFmtId="0" fontId="20" fillId="0" borderId="46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17" xfId="0" applyFont="1" applyBorder="1" applyAlignment="1">
      <alignment horizontal="center" vertical="top" wrapText="1"/>
    </xf>
    <xf numFmtId="0" fontId="26" fillId="0" borderId="44" xfId="0" applyFont="1" applyBorder="1" applyAlignment="1">
      <alignment horizontal="center" vertical="center"/>
    </xf>
    <xf numFmtId="0" fontId="23" fillId="0" borderId="47" xfId="0" applyFont="1" applyBorder="1" applyAlignment="1">
      <alignment horizontal="right" vertical="top" wrapText="1"/>
    </xf>
    <xf numFmtId="0" fontId="23" fillId="0" borderId="48" xfId="0" applyFont="1" applyBorder="1" applyAlignment="1">
      <alignment horizontal="center" vertical="top" wrapText="1"/>
    </xf>
    <xf numFmtId="0" fontId="23" fillId="0" borderId="49" xfId="0" applyFont="1" applyBorder="1" applyAlignment="1">
      <alignment horizontal="center" vertical="top" wrapText="1"/>
    </xf>
    <xf numFmtId="0" fontId="23" fillId="0" borderId="50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top" wrapText="1"/>
    </xf>
    <xf numFmtId="0" fontId="20" fillId="0" borderId="51" xfId="0" applyFont="1" applyBorder="1" applyAlignment="1">
      <alignment horizontal="center" vertical="top" wrapText="1"/>
    </xf>
    <xf numFmtId="0" fontId="20" fillId="0" borderId="49" xfId="0" applyFont="1" applyBorder="1" applyAlignment="1">
      <alignment horizontal="center" vertical="top" wrapText="1"/>
    </xf>
    <xf numFmtId="0" fontId="24" fillId="0" borderId="49" xfId="0" applyFont="1" applyBorder="1" applyAlignment="1">
      <alignment horizontal="center" vertical="top" wrapText="1"/>
    </xf>
    <xf numFmtId="0" fontId="24" fillId="0" borderId="52" xfId="0" applyFont="1" applyBorder="1" applyAlignment="1">
      <alignment horizontal="center" vertical="top" wrapText="1"/>
    </xf>
    <xf numFmtId="0" fontId="23" fillId="0" borderId="53" xfId="0" applyFont="1" applyBorder="1" applyAlignment="1">
      <alignment horizontal="right" vertical="top" wrapText="1"/>
    </xf>
    <xf numFmtId="0" fontId="23" fillId="0" borderId="54" xfId="0" applyFont="1" applyBorder="1" applyAlignment="1">
      <alignment horizontal="center" vertical="top" wrapText="1"/>
    </xf>
    <xf numFmtId="0" fontId="23" fillId="0" borderId="55" xfId="0" applyFont="1" applyBorder="1" applyAlignment="1">
      <alignment horizontal="center" vertical="top" wrapText="1"/>
    </xf>
    <xf numFmtId="0" fontId="23" fillId="0" borderId="56" xfId="0" applyFont="1" applyBorder="1" applyAlignment="1">
      <alignment horizontal="center" vertical="center" wrapText="1"/>
    </xf>
    <xf numFmtId="0" fontId="20" fillId="0" borderId="57" xfId="0" applyFont="1" applyBorder="1" applyAlignment="1">
      <alignment horizontal="center" vertical="center"/>
    </xf>
    <xf numFmtId="0" fontId="19" fillId="0" borderId="57" xfId="0" applyFont="1" applyBorder="1" applyAlignment="1">
      <alignment horizontal="center" vertical="top" wrapText="1"/>
    </xf>
    <xf numFmtId="0" fontId="20" fillId="0" borderId="58" xfId="0" applyFont="1" applyBorder="1" applyAlignment="1">
      <alignment horizontal="center" vertical="top" wrapText="1"/>
    </xf>
    <xf numFmtId="0" fontId="20" fillId="0" borderId="55" xfId="0" applyFont="1" applyBorder="1" applyAlignment="1">
      <alignment horizontal="center" vertical="top" wrapText="1"/>
    </xf>
    <xf numFmtId="0" fontId="24" fillId="0" borderId="55" xfId="0" applyFont="1" applyBorder="1" applyAlignment="1">
      <alignment horizontal="center" vertical="top" wrapText="1"/>
    </xf>
    <xf numFmtId="0" fontId="24" fillId="0" borderId="59" xfId="0" applyFont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center" vertical="top" wrapText="1"/>
    </xf>
    <xf numFmtId="0" fontId="27" fillId="0" borderId="61" xfId="0" applyFont="1" applyFill="1" applyBorder="1" applyAlignment="1">
      <alignment horizontal="center" vertical="top" wrapText="1"/>
    </xf>
    <xf numFmtId="0" fontId="27" fillId="0" borderId="62" xfId="0" applyFont="1" applyFill="1" applyBorder="1" applyAlignment="1">
      <alignment horizontal="center" vertical="top" wrapText="1"/>
    </xf>
    <xf numFmtId="0" fontId="28" fillId="0" borderId="63" xfId="0" applyFont="1" applyFill="1" applyBorder="1" applyAlignment="1">
      <alignment horizontal="justify" vertical="top" wrapText="1"/>
    </xf>
    <xf numFmtId="0" fontId="28" fillId="0" borderId="61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4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27" fillId="0" borderId="53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3" fillId="0" borderId="6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62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21" fillId="0" borderId="21" xfId="0" applyFont="1" applyBorder="1" applyAlignment="1">
      <alignment vertical="center" wrapText="1"/>
    </xf>
    <xf numFmtId="0" fontId="21" fillId="0" borderId="33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top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30" fillId="3" borderId="66" xfId="0" applyFont="1" applyFill="1" applyBorder="1" applyAlignment="1">
      <alignment horizontal="center" vertical="center" wrapText="1"/>
    </xf>
    <xf numFmtId="0" fontId="30" fillId="3" borderId="67" xfId="0" applyFont="1" applyFill="1" applyBorder="1" applyAlignment="1">
      <alignment horizontal="center" vertical="center" wrapText="1"/>
    </xf>
    <xf numFmtId="0" fontId="30" fillId="3" borderId="68" xfId="0" applyFont="1" applyFill="1" applyBorder="1" applyAlignment="1">
      <alignment horizontal="center" vertical="center" wrapText="1"/>
    </xf>
    <xf numFmtId="0" fontId="30" fillId="3" borderId="69" xfId="0" applyFont="1" applyFill="1" applyBorder="1" applyAlignment="1">
      <alignment horizontal="center" vertical="center" wrapText="1"/>
    </xf>
    <xf numFmtId="0" fontId="30" fillId="3" borderId="67" xfId="0" applyFont="1" applyFill="1" applyBorder="1" applyAlignment="1"/>
    <xf numFmtId="0" fontId="30" fillId="3" borderId="70" xfId="0" applyFont="1" applyFill="1" applyBorder="1" applyAlignment="1"/>
    <xf numFmtId="0" fontId="30" fillId="3" borderId="71" xfId="0" applyFont="1" applyFill="1" applyBorder="1" applyAlignment="1">
      <alignment horizontal="center"/>
    </xf>
    <xf numFmtId="0" fontId="30" fillId="3" borderId="72" xfId="0" applyFont="1" applyFill="1" applyBorder="1" applyAlignment="1">
      <alignment horizontal="center"/>
    </xf>
    <xf numFmtId="0" fontId="30" fillId="3" borderId="73" xfId="0" applyFont="1" applyFill="1" applyBorder="1" applyAlignment="1">
      <alignment horizontal="center" vertical="center" wrapText="1"/>
    </xf>
    <xf numFmtId="0" fontId="30" fillId="3" borderId="74" xfId="0" applyFont="1" applyFill="1" applyBorder="1" applyAlignment="1">
      <alignment horizontal="center" vertical="center" wrapText="1"/>
    </xf>
    <xf numFmtId="0" fontId="30" fillId="3" borderId="75" xfId="0" applyFont="1" applyFill="1" applyBorder="1" applyAlignment="1">
      <alignment horizontal="center" vertical="center" wrapText="1"/>
    </xf>
    <xf numFmtId="0" fontId="30" fillId="3" borderId="76" xfId="0" applyFont="1" applyFill="1" applyBorder="1" applyAlignment="1">
      <alignment horizontal="center" vertical="center" wrapText="1"/>
    </xf>
    <xf numFmtId="1" fontId="30" fillId="3" borderId="76" xfId="1" applyNumberFormat="1" applyFont="1" applyFill="1" applyBorder="1" applyAlignment="1">
      <alignment horizontal="center" vertical="center"/>
    </xf>
    <xf numFmtId="1" fontId="30" fillId="3" borderId="74" xfId="1" applyNumberFormat="1" applyFont="1" applyFill="1" applyBorder="1" applyAlignment="1">
      <alignment horizontal="center" vertical="center"/>
    </xf>
    <xf numFmtId="1" fontId="30" fillId="3" borderId="77" xfId="1" applyNumberFormat="1" applyFont="1" applyFill="1" applyBorder="1" applyAlignment="1">
      <alignment horizontal="center" vertical="center"/>
    </xf>
    <xf numFmtId="0" fontId="30" fillId="3" borderId="78" xfId="0" applyFont="1" applyFill="1" applyBorder="1" applyAlignment="1">
      <alignment horizontal="center" vertical="center" wrapText="1"/>
    </xf>
    <xf numFmtId="0" fontId="30" fillId="3" borderId="79" xfId="0" applyFont="1" applyFill="1" applyBorder="1" applyAlignment="1">
      <alignment horizontal="center" vertical="center" wrapText="1"/>
    </xf>
    <xf numFmtId="0" fontId="30" fillId="3" borderId="80" xfId="0" applyFont="1" applyFill="1" applyBorder="1" applyAlignment="1">
      <alignment horizontal="center" vertical="center" wrapText="1"/>
    </xf>
    <xf numFmtId="0" fontId="30" fillId="3" borderId="81" xfId="0" applyFont="1" applyFill="1" applyBorder="1" applyAlignment="1">
      <alignment horizontal="center" vertical="center" wrapText="1"/>
    </xf>
    <xf numFmtId="0" fontId="30" fillId="3" borderId="81" xfId="0" applyFont="1" applyFill="1" applyBorder="1" applyAlignment="1">
      <alignment horizontal="center" vertical="center" wrapText="1"/>
    </xf>
    <xf numFmtId="0" fontId="30" fillId="3" borderId="79" xfId="0" applyFont="1" applyFill="1" applyBorder="1" applyAlignment="1">
      <alignment horizontal="center" vertical="center" wrapText="1"/>
    </xf>
    <xf numFmtId="0" fontId="30" fillId="3" borderId="80" xfId="0" applyFont="1" applyFill="1" applyBorder="1" applyAlignment="1">
      <alignment horizontal="center" vertical="center" wrapText="1"/>
    </xf>
    <xf numFmtId="0" fontId="33" fillId="3" borderId="82" xfId="0" applyFont="1" applyFill="1" applyBorder="1" applyAlignment="1">
      <alignment horizontal="center" vertical="center" wrapText="1"/>
    </xf>
    <xf numFmtId="0" fontId="30" fillId="3" borderId="83" xfId="0" applyFont="1" applyFill="1" applyBorder="1" applyAlignment="1">
      <alignment horizontal="center" vertical="center" wrapText="1"/>
    </xf>
    <xf numFmtId="0" fontId="31" fillId="0" borderId="80" xfId="0" applyFont="1" applyBorder="1"/>
    <xf numFmtId="0" fontId="31" fillId="0" borderId="79" xfId="0" applyFont="1" applyBorder="1" applyAlignment="1">
      <alignment horizontal="center"/>
    </xf>
    <xf numFmtId="0" fontId="31" fillId="0" borderId="78" xfId="0" applyFont="1" applyBorder="1" applyAlignment="1">
      <alignment horizontal="center"/>
    </xf>
    <xf numFmtId="0" fontId="31" fillId="0" borderId="84" xfId="0" applyFont="1" applyBorder="1" applyAlignment="1">
      <alignment horizontal="center"/>
    </xf>
    <xf numFmtId="0" fontId="31" fillId="0" borderId="81" xfId="0" applyFont="1" applyBorder="1"/>
    <xf numFmtId="4" fontId="31" fillId="0" borderId="79" xfId="0" applyNumberFormat="1" applyFont="1" applyBorder="1"/>
    <xf numFmtId="4" fontId="31" fillId="0" borderId="85" xfId="0" applyNumberFormat="1" applyFont="1" applyBorder="1" applyAlignment="1">
      <alignment horizontal="center"/>
    </xf>
    <xf numFmtId="4" fontId="31" fillId="0" borderId="83" xfId="0" applyNumberFormat="1" applyFont="1" applyBorder="1" applyAlignment="1">
      <alignment horizontal="center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1</xdr:row>
      <xdr:rowOff>85725</xdr:rowOff>
    </xdr:from>
    <xdr:to>
      <xdr:col>10</xdr:col>
      <xdr:colOff>742950</xdr:colOff>
      <xdr:row>5</xdr:row>
      <xdr:rowOff>38100</xdr:rowOff>
    </xdr:to>
    <xdr:pic>
      <xdr:nvPicPr>
        <xdr:cNvPr id="6161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05700" y="276225"/>
          <a:ext cx="2676525" cy="5715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O49"/>
  <sheetViews>
    <sheetView zoomScale="75" zoomScaleNormal="75" workbookViewId="0">
      <selection activeCell="F20" sqref="F20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202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216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73" t="s">
        <v>3</v>
      </c>
      <c r="B8" s="174" t="s">
        <v>4</v>
      </c>
      <c r="C8" s="174" t="s">
        <v>5</v>
      </c>
      <c r="D8" s="16"/>
      <c r="E8" s="17"/>
      <c r="F8" s="13"/>
      <c r="G8" s="13"/>
      <c r="H8" s="13"/>
    </row>
    <row r="9" spans="1:15" ht="15" x14ac:dyDescent="0.2">
      <c r="A9" s="173"/>
      <c r="B9" s="174"/>
      <c r="C9" s="174"/>
      <c r="D9" s="18">
        <v>2015</v>
      </c>
      <c r="E9" s="19">
        <v>2015</v>
      </c>
      <c r="F9" s="13"/>
      <c r="G9" s="13"/>
      <c r="H9" s="13"/>
    </row>
    <row r="10" spans="1:15" ht="15" x14ac:dyDescent="0.2">
      <c r="A10" s="173"/>
      <c r="B10" s="174"/>
      <c r="C10" s="174"/>
      <c r="D10" s="20" t="s">
        <v>193</v>
      </c>
      <c r="E10" s="21" t="s">
        <v>6</v>
      </c>
      <c r="F10" s="13"/>
      <c r="G10" s="13"/>
      <c r="H10" s="13"/>
    </row>
    <row r="11" spans="1:15" ht="15.75" x14ac:dyDescent="0.2">
      <c r="A11" s="22" t="s">
        <v>7</v>
      </c>
      <c r="B11" s="23"/>
      <c r="C11" s="23"/>
      <c r="D11" s="23"/>
      <c r="E11" s="24"/>
      <c r="F11" s="13"/>
      <c r="G11" s="13"/>
      <c r="H11" s="13"/>
      <c r="I11" t="s">
        <v>211</v>
      </c>
      <c r="J11" t="s">
        <v>212</v>
      </c>
    </row>
    <row r="12" spans="1:15" ht="15" x14ac:dyDescent="0.2">
      <c r="A12" s="25" t="s">
        <v>8</v>
      </c>
      <c r="B12" s="26" t="s">
        <v>9</v>
      </c>
      <c r="C12" s="26"/>
      <c r="D12" s="27">
        <f>J12+598612.86</f>
        <v>2009389.0249999999</v>
      </c>
      <c r="E12" s="27">
        <v>7602842.5499999998</v>
      </c>
      <c r="F12" s="13"/>
      <c r="G12" s="28">
        <f>4392117.05-4647481.64</f>
        <v>-255364.58999999985</v>
      </c>
      <c r="H12" s="13"/>
      <c r="I12" s="29">
        <f>461292+537031+4407267.66+237514</f>
        <v>5643104.6600000001</v>
      </c>
      <c r="J12">
        <f>I12/12*3</f>
        <v>1410776.165</v>
      </c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21</v>
      </c>
      <c r="B20" s="26" t="s">
        <v>13</v>
      </c>
      <c r="C20" s="26" t="s">
        <v>22</v>
      </c>
      <c r="D20" s="26">
        <v>1</v>
      </c>
      <c r="E20" s="31">
        <v>1</v>
      </c>
      <c r="F20" s="13" t="s">
        <v>213</v>
      </c>
      <c r="G20" s="13"/>
      <c r="H20" s="13"/>
    </row>
    <row r="21" spans="1:14" ht="15" x14ac:dyDescent="0.2">
      <c r="A21" s="25" t="s">
        <v>23</v>
      </c>
      <c r="B21" s="26" t="s">
        <v>13</v>
      </c>
      <c r="C21" s="26" t="s">
        <v>24</v>
      </c>
      <c r="D21" s="26">
        <v>3</v>
      </c>
      <c r="E21" s="31">
        <v>3</v>
      </c>
      <c r="F21" s="36">
        <f>SUM(D16:D21)</f>
        <v>46</v>
      </c>
      <c r="G21" s="13">
        <f>SUM(E16:E21)</f>
        <v>46</v>
      </c>
      <c r="H21" s="13"/>
    </row>
    <row r="22" spans="1:14" ht="15" x14ac:dyDescent="0.2">
      <c r="A22" s="25"/>
      <c r="B22" s="26"/>
      <c r="C22" s="26"/>
      <c r="D22" s="26"/>
      <c r="E22" s="31"/>
      <c r="G22" s="13"/>
      <c r="H22" s="13"/>
    </row>
    <row r="23" spans="1:14" ht="15" x14ac:dyDescent="0.2">
      <c r="A23" s="34" t="s">
        <v>25</v>
      </c>
      <c r="B23" s="26"/>
      <c r="C23" s="26"/>
      <c r="D23" s="26"/>
      <c r="E23" s="31"/>
      <c r="G23" s="13"/>
      <c r="H23" s="13"/>
    </row>
    <row r="24" spans="1:14" ht="15" x14ac:dyDescent="0.2">
      <c r="A24" s="37" t="s">
        <v>26</v>
      </c>
      <c r="B24" s="26" t="s">
        <v>13</v>
      </c>
      <c r="C24" s="26" t="s">
        <v>27</v>
      </c>
      <c r="D24" s="26">
        <v>1</v>
      </c>
      <c r="E24" s="31">
        <v>1</v>
      </c>
      <c r="G24" s="13"/>
      <c r="H24" s="13"/>
    </row>
    <row r="25" spans="1:14" ht="15" x14ac:dyDescent="0.2">
      <c r="A25" s="25" t="s">
        <v>28</v>
      </c>
      <c r="B25" s="26" t="s">
        <v>13</v>
      </c>
      <c r="C25" s="26"/>
      <c r="D25" s="26">
        <v>37</v>
      </c>
      <c r="E25" s="31">
        <v>37</v>
      </c>
      <c r="G25" s="13"/>
      <c r="H25" s="13"/>
    </row>
    <row r="26" spans="1:14" ht="15" x14ac:dyDescent="0.2">
      <c r="A26" s="25" t="s">
        <v>29</v>
      </c>
      <c r="B26" s="26" t="s">
        <v>13</v>
      </c>
      <c r="C26" s="26"/>
      <c r="D26" s="26">
        <v>0</v>
      </c>
      <c r="E26" s="31">
        <v>0</v>
      </c>
      <c r="G26" s="13"/>
      <c r="H26" s="13"/>
    </row>
    <row r="27" spans="1:14" ht="15" x14ac:dyDescent="0.2">
      <c r="A27" s="25" t="s">
        <v>30</v>
      </c>
      <c r="B27" s="26" t="s">
        <v>13</v>
      </c>
      <c r="C27" s="26"/>
      <c r="D27" s="26">
        <v>2</v>
      </c>
      <c r="E27" s="31">
        <v>2</v>
      </c>
      <c r="G27" s="13"/>
      <c r="H27" s="13"/>
    </row>
    <row r="28" spans="1:14" ht="15" x14ac:dyDescent="0.2">
      <c r="A28" s="25" t="s">
        <v>31</v>
      </c>
      <c r="B28" s="26" t="s">
        <v>13</v>
      </c>
      <c r="C28" s="26" t="s">
        <v>32</v>
      </c>
      <c r="D28" s="26">
        <v>2</v>
      </c>
      <c r="E28" s="31">
        <v>2</v>
      </c>
      <c r="G28" s="13"/>
      <c r="H28" s="13"/>
    </row>
    <row r="29" spans="1:14" ht="15" x14ac:dyDescent="0.2">
      <c r="A29" s="25" t="s">
        <v>33</v>
      </c>
      <c r="B29" s="26" t="s">
        <v>13</v>
      </c>
      <c r="C29" s="26"/>
      <c r="D29" s="26">
        <v>4</v>
      </c>
      <c r="E29" s="31">
        <v>4</v>
      </c>
      <c r="F29" t="s">
        <v>210</v>
      </c>
      <c r="H29" s="13"/>
    </row>
    <row r="30" spans="1:14" ht="15" x14ac:dyDescent="0.2">
      <c r="A30" s="25"/>
      <c r="B30" s="26"/>
      <c r="C30" s="26"/>
      <c r="D30" s="26"/>
      <c r="E30" s="31"/>
      <c r="F30" s="13">
        <f>SUM(D24:D29)</f>
        <v>46</v>
      </c>
      <c r="G30" s="13">
        <f>SUM(E24:E29)</f>
        <v>46</v>
      </c>
      <c r="H30" s="13"/>
    </row>
    <row r="31" spans="1:14" ht="15.75" x14ac:dyDescent="0.25">
      <c r="A31" s="33" t="s">
        <v>34</v>
      </c>
      <c r="B31" s="26"/>
      <c r="C31" s="26"/>
      <c r="D31" s="26"/>
      <c r="E31" s="31"/>
      <c r="G31" s="13"/>
      <c r="H31" s="13"/>
    </row>
    <row r="32" spans="1:14" ht="15" x14ac:dyDescent="0.2">
      <c r="A32" s="25" t="s">
        <v>35</v>
      </c>
      <c r="B32" s="26" t="s">
        <v>13</v>
      </c>
      <c r="C32" s="26"/>
      <c r="D32" s="26">
        <v>3</v>
      </c>
      <c r="E32" s="31">
        <v>3</v>
      </c>
      <c r="G32" s="13"/>
      <c r="H32" s="13"/>
    </row>
    <row r="33" spans="1:8" ht="15" x14ac:dyDescent="0.2">
      <c r="A33" s="25"/>
      <c r="B33" s="26"/>
      <c r="C33" s="26"/>
      <c r="D33" s="26"/>
      <c r="E33" s="31"/>
      <c r="G33" s="13"/>
      <c r="H33" s="13"/>
    </row>
    <row r="34" spans="1:8" ht="15" x14ac:dyDescent="0.2">
      <c r="A34" s="38"/>
      <c r="B34" s="39"/>
      <c r="C34" s="39"/>
      <c r="D34" s="39"/>
      <c r="E34" s="40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" x14ac:dyDescent="0.2">
      <c r="A36" s="13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" x14ac:dyDescent="0.2">
      <c r="A39" s="13"/>
      <c r="B39" s="13"/>
      <c r="C39" s="13"/>
      <c r="D39" s="13"/>
      <c r="E39" s="13"/>
      <c r="F39" s="13"/>
      <c r="G39" s="13"/>
      <c r="H39" s="13"/>
    </row>
    <row r="40" spans="1:8" ht="15.75" x14ac:dyDescent="0.25">
      <c r="A40" s="41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  <row r="49" spans="1:8" ht="15" x14ac:dyDescent="0.2">
      <c r="A49" s="13"/>
      <c r="B49" s="13"/>
      <c r="C49" s="13"/>
      <c r="D49" s="13"/>
      <c r="E49" s="13"/>
      <c r="F49" s="13"/>
      <c r="G49" s="13"/>
      <c r="H49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B1:B4"/>
  <sheetViews>
    <sheetView workbookViewId="0">
      <selection activeCell="B1" sqref="B1:B4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36</v>
      </c>
    </row>
    <row r="4" spans="2:2" ht="242.25" customHeight="1" x14ac:dyDescent="0.2">
      <c r="B4" s="42" t="s">
        <v>203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2:F13"/>
  <sheetViews>
    <sheetView workbookViewId="0">
      <selection activeCell="A3" sqref="A3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75" t="s">
        <v>37</v>
      </c>
      <c r="B2" s="175"/>
      <c r="C2" s="175"/>
      <c r="D2" s="175"/>
      <c r="E2" s="175"/>
      <c r="F2" s="175"/>
    </row>
    <row r="3" spans="1:6" ht="23.25" x14ac:dyDescent="0.35">
      <c r="A3" s="9" t="s">
        <v>216</v>
      </c>
      <c r="B3" s="43"/>
      <c r="C3" s="43"/>
      <c r="D3" s="43"/>
      <c r="E3" s="43"/>
      <c r="F3" s="43"/>
    </row>
    <row r="4" spans="1:6" ht="23.25" x14ac:dyDescent="0.35">
      <c r="A4" s="171" t="s">
        <v>201</v>
      </c>
      <c r="B4" s="43"/>
      <c r="C4" s="43"/>
      <c r="D4" s="43"/>
      <c r="E4" s="43"/>
      <c r="F4" s="43"/>
    </row>
    <row r="6" spans="1:6" ht="12.75" customHeight="1" x14ac:dyDescent="0.2">
      <c r="A6" s="176" t="s">
        <v>38</v>
      </c>
      <c r="B6" s="177" t="s">
        <v>4</v>
      </c>
      <c r="C6" s="177" t="s">
        <v>39</v>
      </c>
      <c r="D6" s="177" t="s">
        <v>40</v>
      </c>
      <c r="E6" s="44">
        <v>2015</v>
      </c>
      <c r="F6" s="45">
        <v>2015</v>
      </c>
    </row>
    <row r="7" spans="1:6" ht="30" x14ac:dyDescent="0.2">
      <c r="A7" s="176"/>
      <c r="B7" s="177"/>
      <c r="C7" s="177"/>
      <c r="D7" s="177"/>
      <c r="E7" s="46" t="s">
        <v>194</v>
      </c>
      <c r="F7" s="47" t="s">
        <v>41</v>
      </c>
    </row>
    <row r="8" spans="1:6" ht="33.75" customHeight="1" x14ac:dyDescent="0.2">
      <c r="A8" s="176"/>
      <c r="B8" s="177"/>
      <c r="C8" s="177"/>
      <c r="D8" s="177"/>
      <c r="E8" s="48"/>
      <c r="F8" s="49" t="s">
        <v>42</v>
      </c>
    </row>
    <row r="9" spans="1:6" ht="24.95" customHeight="1" x14ac:dyDescent="0.2">
      <c r="A9" s="50" t="s">
        <v>43</v>
      </c>
      <c r="B9" s="51" t="s">
        <v>44</v>
      </c>
      <c r="C9" s="51" t="s">
        <v>45</v>
      </c>
      <c r="D9" s="51" t="s">
        <v>46</v>
      </c>
      <c r="E9" s="52">
        <v>0</v>
      </c>
      <c r="F9" s="53">
        <v>0</v>
      </c>
    </row>
    <row r="10" spans="1:6" ht="24.95" customHeight="1" x14ac:dyDescent="0.2">
      <c r="A10" s="50" t="s">
        <v>47</v>
      </c>
      <c r="B10" s="51" t="s">
        <v>44</v>
      </c>
      <c r="C10" s="51" t="s">
        <v>45</v>
      </c>
      <c r="D10" s="51" t="s">
        <v>46</v>
      </c>
      <c r="E10" s="52">
        <v>700000</v>
      </c>
      <c r="F10" s="53">
        <v>750000</v>
      </c>
    </row>
    <row r="11" spans="1:6" ht="24.95" customHeight="1" x14ac:dyDescent="0.2">
      <c r="A11" s="50" t="s">
        <v>48</v>
      </c>
      <c r="B11" s="51" t="s">
        <v>44</v>
      </c>
      <c r="C11" s="51" t="s">
        <v>45</v>
      </c>
      <c r="D11" s="51" t="s">
        <v>46</v>
      </c>
      <c r="E11" s="52">
        <v>15000</v>
      </c>
      <c r="F11" s="53">
        <v>50000</v>
      </c>
    </row>
    <row r="12" spans="1:6" ht="34.5" customHeight="1" x14ac:dyDescent="0.2">
      <c r="A12" s="50" t="s">
        <v>49</v>
      </c>
      <c r="B12" s="51" t="s">
        <v>44</v>
      </c>
      <c r="C12" s="51" t="s">
        <v>45</v>
      </c>
      <c r="D12" s="51" t="s">
        <v>46</v>
      </c>
      <c r="E12" s="52">
        <v>0</v>
      </c>
      <c r="F12" s="53">
        <v>0</v>
      </c>
    </row>
    <row r="13" spans="1:6" ht="24.95" customHeight="1" x14ac:dyDescent="0.2">
      <c r="A13" s="54" t="s">
        <v>50</v>
      </c>
      <c r="B13" s="55" t="s">
        <v>51</v>
      </c>
      <c r="C13" s="55" t="s">
        <v>45</v>
      </c>
      <c r="D13" s="55" t="s">
        <v>52</v>
      </c>
      <c r="E13" s="56">
        <v>200</v>
      </c>
      <c r="F13" s="57">
        <v>1000</v>
      </c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4" right="0.15" top="0.98402777777777772" bottom="0.98402777777777772" header="0.51180555555555551" footer="0.51180555555555551"/>
  <pageSetup paperSize="5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F89"/>
  <sheetViews>
    <sheetView workbookViewId="0"/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8" customWidth="1"/>
    <col min="5" max="5" width="10.5703125" style="58" customWidth="1"/>
    <col min="6" max="6" width="12" customWidth="1"/>
    <col min="8" max="8" width="5.28515625" customWidth="1"/>
  </cols>
  <sheetData>
    <row r="1" spans="1:6" ht="18" customHeight="1" thickBot="1" x14ac:dyDescent="0.3">
      <c r="A1" s="9" t="s">
        <v>216</v>
      </c>
    </row>
    <row r="2" spans="1:6" ht="22.5" customHeight="1" thickBot="1" x14ac:dyDescent="0.25">
      <c r="A2" s="179" t="s">
        <v>53</v>
      </c>
      <c r="B2" s="179"/>
      <c r="C2" s="179"/>
      <c r="D2" s="179"/>
      <c r="E2" s="179"/>
      <c r="F2" s="179"/>
    </row>
    <row r="3" spans="1:6" ht="27.75" customHeight="1" x14ac:dyDescent="0.2">
      <c r="A3" s="180" t="s">
        <v>195</v>
      </c>
      <c r="B3" s="181" t="s">
        <v>4</v>
      </c>
      <c r="C3" s="182" t="s">
        <v>54</v>
      </c>
      <c r="D3" s="59" t="s">
        <v>204</v>
      </c>
      <c r="E3" s="59" t="s">
        <v>55</v>
      </c>
      <c r="F3" s="183" t="s">
        <v>56</v>
      </c>
    </row>
    <row r="4" spans="1:6" ht="25.5" customHeight="1" x14ac:dyDescent="0.2">
      <c r="A4" s="180"/>
      <c r="B4" s="181"/>
      <c r="C4" s="182"/>
      <c r="D4" s="60" t="s">
        <v>196</v>
      </c>
      <c r="E4" s="61">
        <v>2015</v>
      </c>
      <c r="F4" s="183"/>
    </row>
    <row r="5" spans="1:6" ht="12" customHeight="1" x14ac:dyDescent="0.2">
      <c r="A5" s="62" t="s">
        <v>57</v>
      </c>
      <c r="B5" s="63"/>
      <c r="C5" s="64" t="s">
        <v>58</v>
      </c>
      <c r="D5" s="63">
        <v>2</v>
      </c>
      <c r="E5" s="65">
        <v>6</v>
      </c>
      <c r="F5" s="66" t="s">
        <v>59</v>
      </c>
    </row>
    <row r="6" spans="1:6" ht="12" customHeight="1" x14ac:dyDescent="0.2">
      <c r="A6" s="67" t="s">
        <v>60</v>
      </c>
      <c r="B6" s="68" t="s">
        <v>61</v>
      </c>
      <c r="C6" s="69" t="s">
        <v>58</v>
      </c>
      <c r="D6" s="70">
        <v>0</v>
      </c>
      <c r="E6" s="71">
        <v>2</v>
      </c>
      <c r="F6" s="72" t="s">
        <v>62</v>
      </c>
    </row>
    <row r="7" spans="1:6" ht="12" customHeight="1" x14ac:dyDescent="0.2">
      <c r="A7" s="67" t="s">
        <v>63</v>
      </c>
      <c r="B7" s="69" t="s">
        <v>64</v>
      </c>
      <c r="C7" s="69" t="s">
        <v>58</v>
      </c>
      <c r="D7" s="70">
        <v>1</v>
      </c>
      <c r="E7" s="71">
        <v>5</v>
      </c>
      <c r="F7" s="72" t="s">
        <v>62</v>
      </c>
    </row>
    <row r="8" spans="1:6" ht="12" customHeight="1" x14ac:dyDescent="0.2">
      <c r="A8" s="67" t="s">
        <v>65</v>
      </c>
      <c r="B8" s="68" t="s">
        <v>66</v>
      </c>
      <c r="C8" s="69" t="s">
        <v>58</v>
      </c>
      <c r="D8" s="70">
        <v>0</v>
      </c>
      <c r="E8" s="71">
        <v>7</v>
      </c>
      <c r="F8" s="72" t="s">
        <v>67</v>
      </c>
    </row>
    <row r="9" spans="1:6" ht="12" customHeight="1" x14ac:dyDescent="0.2">
      <c r="A9" s="67" t="s">
        <v>68</v>
      </c>
      <c r="B9" s="69" t="s">
        <v>69</v>
      </c>
      <c r="C9" s="69" t="s">
        <v>58</v>
      </c>
      <c r="D9" s="70">
        <v>1</v>
      </c>
      <c r="E9" s="71">
        <v>3</v>
      </c>
      <c r="F9" s="72" t="s">
        <v>70</v>
      </c>
    </row>
    <row r="10" spans="1:6" ht="12" customHeight="1" x14ac:dyDescent="0.2">
      <c r="A10" s="67" t="s">
        <v>71</v>
      </c>
      <c r="B10" s="69" t="s">
        <v>66</v>
      </c>
      <c r="C10" s="69" t="s">
        <v>58</v>
      </c>
      <c r="D10" s="70">
        <v>4</v>
      </c>
      <c r="E10" s="71">
        <v>12</v>
      </c>
      <c r="F10" s="72" t="s">
        <v>72</v>
      </c>
    </row>
    <row r="11" spans="1:6" ht="12" customHeight="1" x14ac:dyDescent="0.2">
      <c r="A11" s="67" t="s">
        <v>73</v>
      </c>
      <c r="B11" s="69" t="s">
        <v>66</v>
      </c>
      <c r="C11" s="69" t="s">
        <v>58</v>
      </c>
      <c r="D11" s="70">
        <v>2</v>
      </c>
      <c r="E11" s="71">
        <v>10</v>
      </c>
      <c r="F11" s="72" t="s">
        <v>74</v>
      </c>
    </row>
    <row r="12" spans="1:6" ht="12" customHeight="1" x14ac:dyDescent="0.2">
      <c r="A12" s="67" t="s">
        <v>75</v>
      </c>
      <c r="B12" s="69" t="s">
        <v>76</v>
      </c>
      <c r="C12" s="69" t="s">
        <v>58</v>
      </c>
      <c r="D12" s="70">
        <v>3</v>
      </c>
      <c r="E12" s="71">
        <v>25</v>
      </c>
      <c r="F12" s="73"/>
    </row>
    <row r="13" spans="1:6" ht="12" customHeight="1" x14ac:dyDescent="0.2">
      <c r="A13" s="67" t="s">
        <v>77</v>
      </c>
      <c r="B13" s="69" t="s">
        <v>78</v>
      </c>
      <c r="C13" s="69" t="s">
        <v>58</v>
      </c>
      <c r="D13" s="70">
        <v>30</v>
      </c>
      <c r="E13" s="71">
        <v>120</v>
      </c>
      <c r="F13" s="74"/>
    </row>
    <row r="14" spans="1:6" ht="12" customHeight="1" x14ac:dyDescent="0.2">
      <c r="A14" s="67" t="s">
        <v>79</v>
      </c>
      <c r="B14" s="69" t="s">
        <v>80</v>
      </c>
      <c r="C14" s="69" t="s">
        <v>58</v>
      </c>
      <c r="D14" s="70">
        <v>0</v>
      </c>
      <c r="E14" s="71">
        <v>60</v>
      </c>
      <c r="F14" s="73"/>
    </row>
    <row r="15" spans="1:6" ht="12" customHeight="1" x14ac:dyDescent="0.2">
      <c r="A15" s="67" t="s">
        <v>81</v>
      </c>
      <c r="B15" s="69" t="s">
        <v>82</v>
      </c>
      <c r="C15" s="69" t="s">
        <v>58</v>
      </c>
      <c r="D15" s="70">
        <v>0</v>
      </c>
      <c r="E15" s="71">
        <v>4</v>
      </c>
      <c r="F15" s="73" t="s">
        <v>83</v>
      </c>
    </row>
    <row r="16" spans="1:6" ht="12" customHeight="1" x14ac:dyDescent="0.2">
      <c r="A16" s="67" t="s">
        <v>84</v>
      </c>
      <c r="B16" s="69" t="s">
        <v>85</v>
      </c>
      <c r="C16" s="69" t="s">
        <v>58</v>
      </c>
      <c r="D16" s="70">
        <v>0</v>
      </c>
      <c r="E16" s="71">
        <v>4</v>
      </c>
      <c r="F16" s="73" t="s">
        <v>86</v>
      </c>
    </row>
    <row r="17" spans="1:6" ht="12" customHeight="1" x14ac:dyDescent="0.2">
      <c r="A17" s="67" t="s">
        <v>87</v>
      </c>
      <c r="B17" s="69" t="s">
        <v>88</v>
      </c>
      <c r="C17" s="69" t="s">
        <v>58</v>
      </c>
      <c r="D17" s="70">
        <v>8</v>
      </c>
      <c r="E17" s="71">
        <v>30</v>
      </c>
      <c r="F17" s="73" t="s">
        <v>89</v>
      </c>
    </row>
    <row r="18" spans="1:6" ht="12" customHeight="1" x14ac:dyDescent="0.2">
      <c r="A18" s="67" t="s">
        <v>90</v>
      </c>
      <c r="B18" s="69" t="s">
        <v>80</v>
      </c>
      <c r="C18" s="69" t="s">
        <v>58</v>
      </c>
      <c r="D18" s="70">
        <v>0</v>
      </c>
      <c r="E18" s="71">
        <v>100</v>
      </c>
      <c r="F18" s="73"/>
    </row>
    <row r="19" spans="1:6" ht="12" customHeight="1" x14ac:dyDescent="0.2">
      <c r="A19" s="67" t="s">
        <v>91</v>
      </c>
      <c r="B19" s="69" t="s">
        <v>80</v>
      </c>
      <c r="C19" s="69" t="s">
        <v>58</v>
      </c>
      <c r="D19" s="70">
        <v>0</v>
      </c>
      <c r="E19" s="71">
        <v>17</v>
      </c>
      <c r="F19" s="73" t="s">
        <v>92</v>
      </c>
    </row>
    <row r="20" spans="1:6" ht="12" customHeight="1" x14ac:dyDescent="0.2">
      <c r="A20" s="67" t="s">
        <v>93</v>
      </c>
      <c r="B20" s="69" t="s">
        <v>64</v>
      </c>
      <c r="C20" s="69" t="s">
        <v>58</v>
      </c>
      <c r="D20" s="70">
        <v>3</v>
      </c>
      <c r="E20" s="71">
        <v>11</v>
      </c>
      <c r="F20" s="73" t="s">
        <v>94</v>
      </c>
    </row>
    <row r="21" spans="1:6" ht="12" customHeight="1" x14ac:dyDescent="0.2">
      <c r="A21" s="67" t="s">
        <v>95</v>
      </c>
      <c r="B21" s="69" t="s">
        <v>64</v>
      </c>
      <c r="C21" s="69" t="s">
        <v>58</v>
      </c>
      <c r="D21" s="70" t="s">
        <v>96</v>
      </c>
      <c r="E21" s="71" t="s">
        <v>97</v>
      </c>
      <c r="F21" s="73" t="s">
        <v>98</v>
      </c>
    </row>
    <row r="22" spans="1:6" ht="12" customHeight="1" x14ac:dyDescent="0.2">
      <c r="A22" s="67" t="s">
        <v>99</v>
      </c>
      <c r="B22" s="69" t="s">
        <v>64</v>
      </c>
      <c r="C22" s="69" t="s">
        <v>58</v>
      </c>
      <c r="D22" s="70">
        <v>1</v>
      </c>
      <c r="E22" s="71">
        <v>3</v>
      </c>
      <c r="F22" s="73" t="s">
        <v>94</v>
      </c>
    </row>
    <row r="23" spans="1:6" ht="12" customHeight="1" x14ac:dyDescent="0.2">
      <c r="A23" s="67" t="s">
        <v>100</v>
      </c>
      <c r="B23" s="69" t="s">
        <v>64</v>
      </c>
      <c r="C23" s="69" t="s">
        <v>58</v>
      </c>
      <c r="D23" s="70">
        <v>1</v>
      </c>
      <c r="E23" s="71">
        <v>2</v>
      </c>
      <c r="F23" s="73" t="s">
        <v>101</v>
      </c>
    </row>
    <row r="24" spans="1:6" ht="12" customHeight="1" x14ac:dyDescent="0.2">
      <c r="A24" s="67" t="s">
        <v>102</v>
      </c>
      <c r="B24" s="69" t="s">
        <v>64</v>
      </c>
      <c r="C24" s="69" t="s">
        <v>58</v>
      </c>
      <c r="D24" s="70">
        <v>1</v>
      </c>
      <c r="E24" s="71">
        <v>4</v>
      </c>
      <c r="F24" s="73" t="s">
        <v>103</v>
      </c>
    </row>
    <row r="25" spans="1:6" ht="12" customHeight="1" x14ac:dyDescent="0.2">
      <c r="A25" s="67" t="s">
        <v>104</v>
      </c>
      <c r="B25" s="69" t="s">
        <v>64</v>
      </c>
      <c r="C25" s="69" t="s">
        <v>58</v>
      </c>
      <c r="D25" s="70">
        <v>1</v>
      </c>
      <c r="E25" s="71">
        <v>4</v>
      </c>
      <c r="F25" s="73" t="s">
        <v>105</v>
      </c>
    </row>
    <row r="26" spans="1:6" ht="12" customHeight="1" x14ac:dyDescent="0.2">
      <c r="A26" s="67" t="s">
        <v>106</v>
      </c>
      <c r="B26" s="69" t="s">
        <v>76</v>
      </c>
      <c r="C26" s="69" t="s">
        <v>58</v>
      </c>
      <c r="D26" s="70">
        <v>1</v>
      </c>
      <c r="E26" s="71">
        <v>4</v>
      </c>
      <c r="F26" s="73" t="s">
        <v>103</v>
      </c>
    </row>
    <row r="27" spans="1:6" ht="12" customHeight="1" x14ac:dyDescent="0.2">
      <c r="A27" s="67" t="s">
        <v>107</v>
      </c>
      <c r="B27" s="69" t="s">
        <v>69</v>
      </c>
      <c r="C27" s="69" t="s">
        <v>58</v>
      </c>
      <c r="D27" s="70">
        <v>0</v>
      </c>
      <c r="E27" s="71">
        <v>1</v>
      </c>
      <c r="F27" s="73"/>
    </row>
    <row r="28" spans="1:6" ht="12" customHeight="1" x14ac:dyDescent="0.2">
      <c r="A28" s="67" t="s">
        <v>108</v>
      </c>
      <c r="B28" s="69" t="s">
        <v>69</v>
      </c>
      <c r="C28" s="69" t="s">
        <v>58</v>
      </c>
      <c r="D28" s="70">
        <v>0</v>
      </c>
      <c r="E28" s="71">
        <v>1</v>
      </c>
      <c r="F28" s="73"/>
    </row>
    <row r="29" spans="1:6" ht="12" customHeight="1" x14ac:dyDescent="0.2">
      <c r="A29" s="67" t="s">
        <v>109</v>
      </c>
      <c r="B29" s="69" t="s">
        <v>69</v>
      </c>
      <c r="C29" s="69" t="s">
        <v>58</v>
      </c>
      <c r="D29" s="70">
        <v>3</v>
      </c>
      <c r="E29" s="71">
        <v>12</v>
      </c>
      <c r="F29" s="73"/>
    </row>
    <row r="30" spans="1:6" ht="12" customHeight="1" x14ac:dyDescent="0.2">
      <c r="A30" s="67" t="s">
        <v>200</v>
      </c>
      <c r="B30" s="69" t="s">
        <v>69</v>
      </c>
      <c r="C30" s="69" t="s">
        <v>58</v>
      </c>
      <c r="D30" s="70">
        <v>2</v>
      </c>
      <c r="E30" s="71">
        <v>12</v>
      </c>
      <c r="F30" s="73"/>
    </row>
    <row r="31" spans="1:6" ht="12" customHeight="1" x14ac:dyDescent="0.2">
      <c r="A31" s="67" t="s">
        <v>214</v>
      </c>
      <c r="B31" s="69" t="s">
        <v>69</v>
      </c>
      <c r="C31" s="69" t="s">
        <v>58</v>
      </c>
      <c r="D31" s="70">
        <v>3</v>
      </c>
      <c r="E31" s="71">
        <v>12</v>
      </c>
      <c r="F31" s="73"/>
    </row>
    <row r="32" spans="1:6" ht="12" customHeight="1" x14ac:dyDescent="0.2">
      <c r="A32" s="75"/>
      <c r="B32" s="76"/>
      <c r="C32" s="77"/>
      <c r="D32" s="78"/>
      <c r="E32" s="78"/>
      <c r="F32" s="79"/>
    </row>
    <row r="33" spans="1:6" ht="12" customHeight="1" x14ac:dyDescent="0.2">
      <c r="A33" s="75"/>
      <c r="B33" s="76"/>
      <c r="C33" s="77"/>
      <c r="D33" s="78"/>
      <c r="E33" s="78"/>
      <c r="F33" s="79"/>
    </row>
    <row r="34" spans="1:6" ht="12" customHeight="1" x14ac:dyDescent="0.2">
      <c r="A34" s="172" t="s">
        <v>215</v>
      </c>
      <c r="D34" s="80"/>
      <c r="E34" s="80"/>
      <c r="F34" s="79"/>
    </row>
    <row r="35" spans="1:6" ht="12" customHeight="1" x14ac:dyDescent="0.2">
      <c r="D35" s="80"/>
      <c r="E35" s="80"/>
      <c r="F35" s="79"/>
    </row>
    <row r="36" spans="1:6" ht="12" customHeight="1" x14ac:dyDescent="0.2">
      <c r="A36" s="79"/>
      <c r="B36" s="81"/>
      <c r="C36" s="81"/>
      <c r="D36" s="81"/>
      <c r="E36" s="81"/>
      <c r="F36" s="81"/>
    </row>
    <row r="37" spans="1:6" ht="12" customHeight="1" x14ac:dyDescent="0.2">
      <c r="A37" s="178" t="s">
        <v>110</v>
      </c>
      <c r="B37" s="178"/>
      <c r="C37" s="178"/>
      <c r="D37" s="81"/>
      <c r="E37" s="81"/>
      <c r="F37" s="81"/>
    </row>
    <row r="38" spans="1:6" ht="12" customHeight="1" x14ac:dyDescent="0.2">
      <c r="A38" t="s">
        <v>111</v>
      </c>
      <c r="D38" s="80"/>
      <c r="E38" s="80"/>
      <c r="F38" s="79"/>
    </row>
    <row r="39" spans="1:6" ht="12" customHeight="1" x14ac:dyDescent="0.2">
      <c r="A39" s="82" t="s">
        <v>112</v>
      </c>
      <c r="B39" s="82"/>
      <c r="C39" s="82"/>
      <c r="D39" s="80"/>
      <c r="E39" s="80"/>
      <c r="F39" s="79"/>
    </row>
    <row r="40" spans="1:6" ht="12" customHeight="1" x14ac:dyDescent="0.2">
      <c r="A40" s="82" t="s">
        <v>113</v>
      </c>
      <c r="B40" s="82"/>
      <c r="C40" s="82"/>
      <c r="D40" s="80"/>
      <c r="E40" s="80"/>
      <c r="F40" s="79"/>
    </row>
    <row r="41" spans="1:6" ht="12" customHeight="1" x14ac:dyDescent="0.2">
      <c r="A41" s="82" t="s">
        <v>114</v>
      </c>
      <c r="B41" s="82"/>
      <c r="C41" s="82"/>
      <c r="D41" s="80"/>
      <c r="E41" s="80"/>
      <c r="F41" s="79"/>
    </row>
    <row r="42" spans="1:6" ht="12" customHeight="1" x14ac:dyDescent="0.2">
      <c r="A42" s="82" t="s">
        <v>115</v>
      </c>
      <c r="B42" s="82"/>
      <c r="C42" s="82"/>
      <c r="D42" s="80"/>
      <c r="E42" s="80"/>
      <c r="F42" s="79"/>
    </row>
    <row r="43" spans="1:6" ht="12" customHeight="1" x14ac:dyDescent="0.2">
      <c r="A43" s="82" t="s">
        <v>116</v>
      </c>
      <c r="B43" s="82"/>
      <c r="C43" s="82"/>
      <c r="D43" s="80"/>
      <c r="E43" s="80"/>
      <c r="F43" s="79"/>
    </row>
    <row r="44" spans="1:6" ht="12" customHeight="1" x14ac:dyDescent="0.2">
      <c r="A44" s="82" t="s">
        <v>117</v>
      </c>
      <c r="B44" s="82"/>
      <c r="C44" s="82"/>
      <c r="D44" s="80"/>
      <c r="E44" s="80"/>
      <c r="F44" s="79"/>
    </row>
    <row r="45" spans="1:6" ht="12" customHeight="1" x14ac:dyDescent="0.2">
      <c r="A45" s="82" t="s">
        <v>118</v>
      </c>
      <c r="B45" s="82"/>
      <c r="C45" s="82"/>
      <c r="D45" s="80"/>
      <c r="E45" s="80"/>
      <c r="F45" s="79"/>
    </row>
    <row r="46" spans="1:6" ht="12" customHeight="1" x14ac:dyDescent="0.2">
      <c r="A46" s="82" t="s">
        <v>119</v>
      </c>
      <c r="D46" s="80"/>
      <c r="E46" s="80"/>
      <c r="F46" s="79"/>
    </row>
    <row r="47" spans="1:6" ht="12" customHeight="1" x14ac:dyDescent="0.2">
      <c r="A47" s="82" t="s">
        <v>120</v>
      </c>
      <c r="D47" s="80"/>
      <c r="E47" s="80"/>
      <c r="F47" s="79"/>
    </row>
    <row r="48" spans="1:6" ht="12" customHeight="1" x14ac:dyDescent="0.2">
      <c r="A48" s="82" t="s">
        <v>121</v>
      </c>
      <c r="D48" s="80"/>
      <c r="E48" s="80"/>
      <c r="F48" s="79"/>
    </row>
    <row r="49" spans="1:6" ht="12" customHeight="1" x14ac:dyDescent="0.2">
      <c r="A49" s="83" t="s">
        <v>122</v>
      </c>
      <c r="B49" s="82"/>
      <c r="C49" s="82"/>
      <c r="D49" s="80"/>
      <c r="E49" s="80"/>
      <c r="F49" s="79"/>
    </row>
    <row r="50" spans="1:6" ht="12" customHeight="1" x14ac:dyDescent="0.2">
      <c r="A50" s="83" t="s">
        <v>123</v>
      </c>
      <c r="B50" s="82"/>
      <c r="C50" s="82"/>
      <c r="D50" s="80"/>
      <c r="E50" s="80"/>
      <c r="F50" s="79"/>
    </row>
    <row r="51" spans="1:6" ht="12" customHeight="1" x14ac:dyDescent="0.2">
      <c r="A51" s="83" t="s">
        <v>124</v>
      </c>
      <c r="B51" s="82"/>
      <c r="C51" s="82"/>
      <c r="D51" s="80"/>
      <c r="E51" s="80"/>
      <c r="F51" s="79"/>
    </row>
    <row r="52" spans="1:6" ht="12" customHeight="1" x14ac:dyDescent="0.2">
      <c r="A52" s="83" t="s">
        <v>125</v>
      </c>
      <c r="B52" s="82"/>
      <c r="C52" s="82"/>
      <c r="D52" s="80"/>
      <c r="E52" s="80"/>
      <c r="F52" s="79"/>
    </row>
    <row r="53" spans="1:6" ht="12" customHeight="1" x14ac:dyDescent="0.2">
      <c r="D53" s="80"/>
      <c r="E53" s="80"/>
      <c r="F53" s="79"/>
    </row>
    <row r="54" spans="1:6" ht="12" customHeight="1" x14ac:dyDescent="0.2">
      <c r="D54" s="80"/>
      <c r="E54" s="80"/>
      <c r="F54" s="79"/>
    </row>
    <row r="55" spans="1:6" ht="12" customHeight="1" x14ac:dyDescent="0.2">
      <c r="D55" s="80"/>
      <c r="E55" s="80"/>
      <c r="F55" s="79"/>
    </row>
    <row r="56" spans="1:6" ht="12" customHeight="1" x14ac:dyDescent="0.2">
      <c r="D56" s="80"/>
      <c r="E56" s="80"/>
      <c r="F56" s="79"/>
    </row>
    <row r="57" spans="1:6" ht="12" customHeight="1" x14ac:dyDescent="0.2">
      <c r="D57" s="80"/>
      <c r="E57" s="80"/>
      <c r="F57" s="79"/>
    </row>
    <row r="58" spans="1:6" ht="12" customHeight="1" x14ac:dyDescent="0.2">
      <c r="D58" s="80"/>
      <c r="E58" s="80"/>
      <c r="F58" s="79"/>
    </row>
    <row r="59" spans="1:6" ht="12" customHeight="1" x14ac:dyDescent="0.2">
      <c r="D59" s="80"/>
      <c r="E59" s="80"/>
      <c r="F59" s="79"/>
    </row>
    <row r="60" spans="1:6" ht="12" customHeight="1" x14ac:dyDescent="0.2">
      <c r="D60" s="80"/>
      <c r="E60" s="80"/>
      <c r="F60" s="79"/>
    </row>
    <row r="61" spans="1:6" ht="12" customHeight="1" x14ac:dyDescent="0.2">
      <c r="D61" s="80"/>
      <c r="E61" s="80"/>
      <c r="F61" s="79"/>
    </row>
    <row r="62" spans="1:6" ht="12" customHeight="1" x14ac:dyDescent="0.2">
      <c r="D62" s="80"/>
      <c r="E62" s="80"/>
      <c r="F62" s="79"/>
    </row>
    <row r="63" spans="1:6" ht="12" customHeight="1" x14ac:dyDescent="0.2">
      <c r="D63" s="80"/>
      <c r="E63" s="80"/>
      <c r="F63" s="79"/>
    </row>
    <row r="64" spans="1:6" ht="12" customHeight="1" x14ac:dyDescent="0.2">
      <c r="D64" s="80"/>
      <c r="E64" s="80"/>
      <c r="F64" s="79"/>
    </row>
    <row r="65" spans="1:6" ht="12" customHeight="1" x14ac:dyDescent="0.2">
      <c r="D65" s="80"/>
      <c r="E65" s="80"/>
      <c r="F65" s="79"/>
    </row>
    <row r="66" spans="1:6" ht="12" customHeight="1" x14ac:dyDescent="0.2">
      <c r="D66" s="80"/>
      <c r="E66" s="80"/>
      <c r="F66" s="79"/>
    </row>
    <row r="67" spans="1:6" ht="12" customHeight="1" x14ac:dyDescent="0.2">
      <c r="D67" s="80"/>
      <c r="E67" s="80"/>
      <c r="F67" s="79"/>
    </row>
    <row r="68" spans="1:6" ht="12" customHeight="1" x14ac:dyDescent="0.2">
      <c r="D68" s="80"/>
      <c r="E68" s="80"/>
      <c r="F68" s="79"/>
    </row>
    <row r="69" spans="1:6" ht="12" customHeight="1" x14ac:dyDescent="0.2">
      <c r="D69" s="80"/>
      <c r="E69" s="80"/>
      <c r="F69" s="79"/>
    </row>
    <row r="70" spans="1:6" ht="12" customHeight="1" x14ac:dyDescent="0.2">
      <c r="D70" s="80"/>
      <c r="E70" s="80"/>
      <c r="F70" s="79"/>
    </row>
    <row r="71" spans="1:6" ht="12" customHeight="1" x14ac:dyDescent="0.2">
      <c r="D71" s="80"/>
      <c r="E71" s="80"/>
      <c r="F71" s="79"/>
    </row>
    <row r="72" spans="1:6" ht="12" customHeight="1" x14ac:dyDescent="0.2">
      <c r="A72" s="84"/>
      <c r="D72" s="80"/>
      <c r="E72" s="80"/>
      <c r="F72" s="79"/>
    </row>
    <row r="73" spans="1:6" ht="12" customHeight="1" x14ac:dyDescent="0.2">
      <c r="A73" s="85"/>
      <c r="D73" s="80"/>
      <c r="E73" s="80"/>
      <c r="F73" s="79"/>
    </row>
    <row r="74" spans="1:6" ht="12" customHeight="1" x14ac:dyDescent="0.2">
      <c r="A74" s="85"/>
      <c r="D74" s="80"/>
      <c r="E74" s="80"/>
      <c r="F74" s="79"/>
    </row>
    <row r="75" spans="1:6" ht="12" customHeight="1" x14ac:dyDescent="0.2">
      <c r="A75" s="85"/>
      <c r="D75" s="80"/>
      <c r="E75" s="80"/>
      <c r="F75" s="79"/>
    </row>
    <row r="76" spans="1:6" ht="12" customHeight="1" x14ac:dyDescent="0.2">
      <c r="A76" s="85"/>
      <c r="D76" s="80"/>
      <c r="E76" s="80"/>
      <c r="F76" s="79"/>
    </row>
    <row r="77" spans="1:6" ht="12" customHeight="1" x14ac:dyDescent="0.2">
      <c r="A77" s="85"/>
      <c r="D77" s="80"/>
      <c r="E77" s="80"/>
      <c r="F77" s="79"/>
    </row>
    <row r="78" spans="1:6" ht="12" customHeight="1" x14ac:dyDescent="0.2">
      <c r="A78" s="85"/>
      <c r="D78" s="80"/>
      <c r="E78" s="80"/>
      <c r="F78" s="79"/>
    </row>
    <row r="79" spans="1:6" ht="12" customHeight="1" x14ac:dyDescent="0.2">
      <c r="A79" s="85"/>
      <c r="D79" s="80"/>
      <c r="E79" s="80"/>
      <c r="F79" s="79"/>
    </row>
    <row r="80" spans="1:6" ht="12" customHeight="1" x14ac:dyDescent="0.2">
      <c r="A80" s="85"/>
      <c r="D80" s="80"/>
      <c r="E80" s="80"/>
      <c r="F80" s="79"/>
    </row>
    <row r="81" spans="1:6" ht="12" customHeight="1" x14ac:dyDescent="0.2">
      <c r="A81" s="85"/>
      <c r="D81" s="80"/>
      <c r="E81" s="80"/>
      <c r="F81" s="79"/>
    </row>
    <row r="82" spans="1:6" ht="12" customHeight="1" x14ac:dyDescent="0.2">
      <c r="A82" s="85"/>
      <c r="D82" s="80"/>
      <c r="E82" s="80"/>
      <c r="F82" s="79"/>
    </row>
    <row r="83" spans="1:6" ht="12" customHeight="1" x14ac:dyDescent="0.2">
      <c r="A83" s="85"/>
      <c r="D83" s="80"/>
      <c r="E83" s="80"/>
      <c r="F83" s="79"/>
    </row>
    <row r="84" spans="1:6" ht="12" customHeight="1" x14ac:dyDescent="0.2">
      <c r="A84" s="85"/>
      <c r="D84" s="80"/>
      <c r="E84" s="80"/>
      <c r="F84" s="79"/>
    </row>
    <row r="85" spans="1:6" ht="12" customHeight="1" x14ac:dyDescent="0.2">
      <c r="A85" s="85"/>
      <c r="D85" s="80"/>
      <c r="E85" s="80"/>
      <c r="F85" s="79"/>
    </row>
    <row r="86" spans="1:6" ht="12" customHeight="1" x14ac:dyDescent="0.2">
      <c r="D86" s="80"/>
      <c r="E86" s="80"/>
      <c r="F86" s="79"/>
    </row>
    <row r="87" spans="1:6" ht="12" customHeight="1" x14ac:dyDescent="0.2">
      <c r="D87" s="80"/>
      <c r="E87" s="80"/>
      <c r="F87" s="79"/>
    </row>
    <row r="88" spans="1:6" ht="12" customHeight="1" x14ac:dyDescent="0.2">
      <c r="D88" s="80"/>
      <c r="E88" s="80"/>
      <c r="F88" s="79"/>
    </row>
    <row r="89" spans="1:6" ht="12" customHeight="1" x14ac:dyDescent="0.2">
      <c r="D89" s="80"/>
      <c r="E89" s="80"/>
      <c r="F89" s="79"/>
    </row>
  </sheetData>
  <sheetProtection selectLockedCells="1" selectUnlockedCells="1"/>
  <mergeCells count="6">
    <mergeCell ref="A37:C37"/>
    <mergeCell ref="A2:F2"/>
    <mergeCell ref="A3:A4"/>
    <mergeCell ref="B3:B4"/>
    <mergeCell ref="C3:C4"/>
    <mergeCell ref="F3:F4"/>
  </mergeCells>
  <pageMargins left="0.27013888888888887" right="0.15" top="0.67986111111111114" bottom="0.2" header="0.51180555555555551" footer="0.51180555555555551"/>
  <pageSetup paperSize="5" scale="95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3:E15"/>
  <sheetViews>
    <sheetView zoomScale="70" zoomScaleNormal="70" workbookViewId="0">
      <selection activeCell="A3" sqref="A3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9" t="s">
        <v>216</v>
      </c>
    </row>
    <row r="4" spans="1:5" ht="15.75" x14ac:dyDescent="0.25">
      <c r="A4" s="41" t="s">
        <v>126</v>
      </c>
    </row>
    <row r="5" spans="1:5" ht="15.75" x14ac:dyDescent="0.25">
      <c r="A5" s="41"/>
    </row>
    <row r="6" spans="1:5" ht="15.75" x14ac:dyDescent="0.25">
      <c r="A6" s="86" t="s">
        <v>127</v>
      </c>
    </row>
    <row r="7" spans="1:5" ht="16.5" x14ac:dyDescent="0.3">
      <c r="A7" s="87" t="s">
        <v>205</v>
      </c>
    </row>
    <row r="8" spans="1:5" ht="16.5" x14ac:dyDescent="0.3">
      <c r="A8" s="87"/>
    </row>
    <row r="9" spans="1:5" ht="30.75" customHeight="1" x14ac:dyDescent="0.2">
      <c r="A9" s="184" t="s">
        <v>128</v>
      </c>
      <c r="B9" s="184" t="s">
        <v>4</v>
      </c>
      <c r="C9" s="184" t="s">
        <v>129</v>
      </c>
      <c r="D9" s="88">
        <v>2015</v>
      </c>
      <c r="E9" s="88">
        <v>2015</v>
      </c>
    </row>
    <row r="10" spans="1:5" ht="35.25" customHeight="1" x14ac:dyDescent="0.2">
      <c r="A10" s="184"/>
      <c r="B10" s="184"/>
      <c r="C10" s="184"/>
      <c r="D10" s="89" t="s">
        <v>197</v>
      </c>
      <c r="E10" s="89" t="s">
        <v>130</v>
      </c>
    </row>
    <row r="11" spans="1:5" ht="60" x14ac:dyDescent="0.2">
      <c r="A11" s="90" t="s">
        <v>131</v>
      </c>
      <c r="B11" s="91" t="s">
        <v>132</v>
      </c>
      <c r="C11" s="92" t="s">
        <v>133</v>
      </c>
      <c r="D11" s="93">
        <v>1</v>
      </c>
      <c r="E11" s="94">
        <v>8</v>
      </c>
    </row>
    <row r="12" spans="1:5" ht="60" x14ac:dyDescent="0.2">
      <c r="A12" s="90" t="s">
        <v>134</v>
      </c>
      <c r="B12" s="91" t="s">
        <v>135</v>
      </c>
      <c r="C12" s="92" t="s">
        <v>133</v>
      </c>
      <c r="D12" s="95">
        <v>2</v>
      </c>
      <c r="E12" s="96">
        <v>16</v>
      </c>
    </row>
    <row r="13" spans="1:5" ht="60" x14ac:dyDescent="0.2">
      <c r="A13" s="90" t="s">
        <v>136</v>
      </c>
      <c r="B13" s="91" t="s">
        <v>137</v>
      </c>
      <c r="C13" s="92" t="s">
        <v>133</v>
      </c>
      <c r="D13" s="95">
        <v>0</v>
      </c>
      <c r="E13" s="96">
        <v>15</v>
      </c>
    </row>
    <row r="14" spans="1:5" ht="60" x14ac:dyDescent="0.2">
      <c r="A14" s="90" t="s">
        <v>138</v>
      </c>
      <c r="B14" s="91" t="s">
        <v>139</v>
      </c>
      <c r="C14" s="92" t="s">
        <v>133</v>
      </c>
      <c r="D14" s="97">
        <v>0</v>
      </c>
      <c r="E14" s="98">
        <v>18</v>
      </c>
    </row>
    <row r="15" spans="1:5" ht="16.5" x14ac:dyDescent="0.3">
      <c r="A15" s="87"/>
    </row>
  </sheetData>
  <sheetProtection selectLockedCells="1" selectUnlockedCells="1"/>
  <mergeCells count="3">
    <mergeCell ref="A9:A10"/>
    <mergeCell ref="B9:B10"/>
    <mergeCell ref="C9:C10"/>
  </mergeCells>
  <pageMargins left="0.62013888888888891" right="0.39027777777777778" top="0.98402777777777772" bottom="0.98402777777777772" header="0.51180555555555551" footer="0.51180555555555551"/>
  <pageSetup paperSize="5" scale="9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T25"/>
  <sheetViews>
    <sheetView workbookViewId="0">
      <selection activeCell="K8" sqref="K8"/>
    </sheetView>
  </sheetViews>
  <sheetFormatPr baseColWidth="10" defaultRowHeight="15" x14ac:dyDescent="0.25"/>
  <cols>
    <col min="1" max="1" width="38.42578125" customWidth="1"/>
    <col min="2" max="2" width="9.140625" customWidth="1"/>
    <col min="3" max="3" width="10.140625" customWidth="1"/>
    <col min="4" max="4" width="16.140625" style="8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12.42578125" customWidth="1"/>
    <col min="10" max="11" width="11.85546875" customWidth="1"/>
    <col min="12" max="12" width="12.42578125" customWidth="1"/>
    <col min="13" max="13" width="14.5703125" customWidth="1"/>
    <col min="14" max="14" width="11.5703125" customWidth="1"/>
    <col min="15" max="15" width="25.5703125" style="99" customWidth="1"/>
    <col min="16" max="20" width="13" style="99" customWidth="1"/>
  </cols>
  <sheetData>
    <row r="1" spans="1:20" x14ac:dyDescent="0.25">
      <c r="A1" s="185" t="s">
        <v>206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20" x14ac:dyDescent="0.25">
      <c r="A2" t="s">
        <v>140</v>
      </c>
      <c r="B2" s="58"/>
      <c r="C2" s="58"/>
      <c r="E2" s="58"/>
      <c r="F2" s="58"/>
      <c r="G2" s="58"/>
      <c r="H2" s="58"/>
      <c r="I2" s="58"/>
      <c r="J2" s="58"/>
      <c r="K2" s="58"/>
      <c r="L2" s="58"/>
    </row>
    <row r="3" spans="1:20" x14ac:dyDescent="0.25">
      <c r="A3" s="100" t="s">
        <v>141</v>
      </c>
      <c r="B3" s="100"/>
      <c r="C3" s="100"/>
      <c r="D3" s="101"/>
    </row>
    <row r="4" spans="1:20" x14ac:dyDescent="0.25">
      <c r="A4" s="102" t="s">
        <v>142</v>
      </c>
      <c r="B4" s="103"/>
      <c r="C4" s="103"/>
    </row>
    <row r="5" spans="1:20" ht="3.75" customHeight="1" x14ac:dyDescent="0.25"/>
    <row r="6" spans="1:20" x14ac:dyDescent="0.25">
      <c r="A6" s="100" t="s">
        <v>143</v>
      </c>
    </row>
    <row r="7" spans="1:20" ht="12.75" customHeight="1" x14ac:dyDescent="0.25">
      <c r="A7" s="186" t="s">
        <v>144</v>
      </c>
      <c r="B7" s="187" t="s">
        <v>145</v>
      </c>
      <c r="C7" s="188" t="s">
        <v>146</v>
      </c>
      <c r="D7" s="189" t="s">
        <v>147</v>
      </c>
      <c r="E7" s="190" t="s">
        <v>208</v>
      </c>
      <c r="F7" s="190"/>
      <c r="G7" s="190"/>
      <c r="H7" s="190"/>
      <c r="I7" s="190"/>
      <c r="J7" s="190"/>
      <c r="K7" s="190"/>
    </row>
    <row r="8" spans="1:20" ht="22.5" customHeight="1" x14ac:dyDescent="0.25">
      <c r="A8" s="186"/>
      <c r="B8" s="187"/>
      <c r="C8" s="188"/>
      <c r="D8" s="189"/>
      <c r="E8" s="105">
        <v>2014</v>
      </c>
      <c r="F8" s="105">
        <v>2015</v>
      </c>
      <c r="G8" s="106" t="s">
        <v>148</v>
      </c>
      <c r="H8" s="107" t="s">
        <v>149</v>
      </c>
      <c r="I8" s="107" t="s">
        <v>150</v>
      </c>
      <c r="J8" s="108" t="s">
        <v>151</v>
      </c>
      <c r="K8" s="105">
        <v>2015</v>
      </c>
      <c r="P8" s="109" t="s">
        <v>152</v>
      </c>
      <c r="Q8" s="109" t="s">
        <v>153</v>
      </c>
      <c r="R8" s="109" t="s">
        <v>154</v>
      </c>
      <c r="T8"/>
    </row>
    <row r="9" spans="1:20" ht="32.25" customHeight="1" x14ac:dyDescent="0.25">
      <c r="A9" s="186"/>
      <c r="B9" s="187"/>
      <c r="C9" s="188"/>
      <c r="D9" s="189"/>
      <c r="E9" s="110" t="s">
        <v>198</v>
      </c>
      <c r="F9" s="104" t="s">
        <v>155</v>
      </c>
      <c r="G9" s="111" t="s">
        <v>156</v>
      </c>
      <c r="H9" s="112" t="s">
        <v>156</v>
      </c>
      <c r="I9" s="112" t="s">
        <v>156</v>
      </c>
      <c r="J9" s="113" t="s">
        <v>156</v>
      </c>
      <c r="K9" s="110" t="s">
        <v>207</v>
      </c>
      <c r="N9" s="99"/>
      <c r="O9" s="114" t="s">
        <v>157</v>
      </c>
      <c r="P9" s="114" t="s">
        <v>157</v>
      </c>
      <c r="Q9" s="114" t="s">
        <v>157</v>
      </c>
      <c r="S9"/>
      <c r="T9"/>
    </row>
    <row r="10" spans="1:20" ht="21" customHeight="1" x14ac:dyDescent="0.25">
      <c r="A10" s="115" t="s">
        <v>158</v>
      </c>
      <c r="B10" s="116" t="s">
        <v>159</v>
      </c>
      <c r="C10" s="117" t="s">
        <v>160</v>
      </c>
      <c r="D10" s="118" t="s">
        <v>161</v>
      </c>
      <c r="E10" s="119">
        <v>150</v>
      </c>
      <c r="F10" s="120">
        <v>120</v>
      </c>
      <c r="G10" s="121">
        <v>18</v>
      </c>
      <c r="H10" s="122"/>
      <c r="I10" s="123"/>
      <c r="J10" s="124"/>
      <c r="K10" s="125">
        <f t="shared" ref="K10:K23" si="0">SUM(G10:J10)</f>
        <v>18</v>
      </c>
      <c r="N10" s="99"/>
      <c r="O10" s="126">
        <v>100</v>
      </c>
      <c r="P10" s="126">
        <v>40</v>
      </c>
      <c r="Q10" s="126">
        <v>20</v>
      </c>
      <c r="S10"/>
      <c r="T10"/>
    </row>
    <row r="11" spans="1:20" ht="22.5" customHeight="1" x14ac:dyDescent="0.25">
      <c r="A11" s="127" t="s">
        <v>162</v>
      </c>
      <c r="B11" s="128" t="s">
        <v>159</v>
      </c>
      <c r="C11" s="129" t="s">
        <v>160</v>
      </c>
      <c r="D11" s="130" t="s">
        <v>161</v>
      </c>
      <c r="E11" s="131">
        <v>100</v>
      </c>
      <c r="F11" s="132">
        <v>100</v>
      </c>
      <c r="G11" s="133">
        <v>10</v>
      </c>
      <c r="H11" s="134"/>
      <c r="I11" s="135"/>
      <c r="J11" s="136"/>
      <c r="K11" s="125">
        <f t="shared" si="0"/>
        <v>10</v>
      </c>
      <c r="N11" s="99"/>
      <c r="O11" s="126">
        <v>25</v>
      </c>
      <c r="P11" s="126">
        <v>25</v>
      </c>
      <c r="Q11" s="126">
        <v>35</v>
      </c>
      <c r="S11"/>
      <c r="T11"/>
    </row>
    <row r="12" spans="1:20" ht="15.75" customHeight="1" x14ac:dyDescent="0.25">
      <c r="A12" s="127" t="s">
        <v>163</v>
      </c>
      <c r="B12" s="128" t="s">
        <v>159</v>
      </c>
      <c r="C12" s="129" t="s">
        <v>160</v>
      </c>
      <c r="D12" s="130" t="s">
        <v>161</v>
      </c>
      <c r="E12" s="131">
        <v>100</v>
      </c>
      <c r="F12" s="132">
        <v>90</v>
      </c>
      <c r="G12" s="133">
        <v>15</v>
      </c>
      <c r="H12" s="134"/>
      <c r="I12" s="135"/>
      <c r="J12" s="136"/>
      <c r="K12" s="125">
        <f t="shared" si="0"/>
        <v>15</v>
      </c>
      <c r="N12" s="99"/>
      <c r="O12" s="126">
        <v>18</v>
      </c>
      <c r="P12" s="126">
        <v>15</v>
      </c>
      <c r="Q12" s="126">
        <v>18</v>
      </c>
      <c r="S12"/>
      <c r="T12"/>
    </row>
    <row r="13" spans="1:20" ht="22.5" customHeight="1" x14ac:dyDescent="0.25">
      <c r="A13" s="127" t="s">
        <v>164</v>
      </c>
      <c r="B13" s="128" t="s">
        <v>159</v>
      </c>
      <c r="C13" s="129" t="s">
        <v>160</v>
      </c>
      <c r="D13" s="130" t="s">
        <v>161</v>
      </c>
      <c r="E13" s="131">
        <v>80</v>
      </c>
      <c r="F13" s="132">
        <v>95</v>
      </c>
      <c r="G13" s="133">
        <v>22</v>
      </c>
      <c r="H13" s="134"/>
      <c r="I13" s="135"/>
      <c r="J13" s="136"/>
      <c r="K13" s="125">
        <f t="shared" si="0"/>
        <v>22</v>
      </c>
      <c r="N13" s="99"/>
      <c r="O13" s="126">
        <v>35</v>
      </c>
      <c r="P13" s="126">
        <v>20</v>
      </c>
      <c r="Q13" s="126">
        <v>15</v>
      </c>
      <c r="S13"/>
      <c r="T13"/>
    </row>
    <row r="14" spans="1:20" ht="16.5" customHeight="1" x14ac:dyDescent="0.25">
      <c r="A14" s="127" t="s">
        <v>165</v>
      </c>
      <c r="B14" s="128" t="s">
        <v>159</v>
      </c>
      <c r="C14" s="129" t="s">
        <v>160</v>
      </c>
      <c r="D14" s="130" t="s">
        <v>161</v>
      </c>
      <c r="E14" s="131">
        <v>60</v>
      </c>
      <c r="F14" s="132">
        <v>70</v>
      </c>
      <c r="G14" s="133">
        <v>7</v>
      </c>
      <c r="H14" s="134"/>
      <c r="I14" s="135"/>
      <c r="J14" s="136"/>
      <c r="K14" s="125">
        <f t="shared" si="0"/>
        <v>7</v>
      </c>
      <c r="N14" s="99"/>
      <c r="O14" s="126" t="s">
        <v>166</v>
      </c>
      <c r="P14" s="126" t="s">
        <v>166</v>
      </c>
      <c r="Q14" s="126" t="s">
        <v>166</v>
      </c>
      <c r="S14"/>
      <c r="T14"/>
    </row>
    <row r="15" spans="1:20" ht="43.5" customHeight="1" x14ac:dyDescent="0.25">
      <c r="A15" s="127" t="s">
        <v>167</v>
      </c>
      <c r="B15" s="128" t="s">
        <v>159</v>
      </c>
      <c r="C15" s="129" t="s">
        <v>160</v>
      </c>
      <c r="D15" s="130" t="s">
        <v>161</v>
      </c>
      <c r="E15" s="137">
        <v>170</v>
      </c>
      <c r="F15" s="132">
        <v>150</v>
      </c>
      <c r="G15" s="133">
        <v>20</v>
      </c>
      <c r="H15" s="134"/>
      <c r="I15" s="135"/>
      <c r="J15" s="136"/>
      <c r="K15" s="125">
        <f t="shared" si="0"/>
        <v>20</v>
      </c>
      <c r="N15" s="99"/>
      <c r="O15" s="126">
        <v>26</v>
      </c>
      <c r="P15" s="126">
        <v>15</v>
      </c>
      <c r="Q15" s="126">
        <v>15</v>
      </c>
      <c r="S15"/>
      <c r="T15"/>
    </row>
    <row r="16" spans="1:20" ht="21" customHeight="1" x14ac:dyDescent="0.25">
      <c r="A16" s="127" t="s">
        <v>168</v>
      </c>
      <c r="B16" s="128" t="s">
        <v>159</v>
      </c>
      <c r="C16" s="129" t="s">
        <v>160</v>
      </c>
      <c r="D16" s="130" t="s">
        <v>161</v>
      </c>
      <c r="E16" s="131">
        <v>120</v>
      </c>
      <c r="F16" s="132">
        <v>110</v>
      </c>
      <c r="G16" s="133">
        <v>10</v>
      </c>
      <c r="H16" s="134"/>
      <c r="I16" s="135"/>
      <c r="J16" s="136"/>
      <c r="K16" s="125">
        <f t="shared" si="0"/>
        <v>10</v>
      </c>
      <c r="N16" s="99"/>
      <c r="O16" s="126">
        <v>40</v>
      </c>
      <c r="P16" s="126">
        <v>30</v>
      </c>
      <c r="Q16" s="126">
        <v>42</v>
      </c>
      <c r="S16"/>
      <c r="T16"/>
    </row>
    <row r="17" spans="1:20" ht="33" customHeight="1" x14ac:dyDescent="0.25">
      <c r="A17" s="127" t="s">
        <v>169</v>
      </c>
      <c r="B17" s="128" t="s">
        <v>159</v>
      </c>
      <c r="C17" s="129" t="s">
        <v>160</v>
      </c>
      <c r="D17" s="130" t="s">
        <v>161</v>
      </c>
      <c r="E17" s="131">
        <v>250</v>
      </c>
      <c r="F17" s="132">
        <v>200</v>
      </c>
      <c r="G17" s="133">
        <v>25</v>
      </c>
      <c r="H17" s="134"/>
      <c r="I17" s="135"/>
      <c r="J17" s="136"/>
      <c r="K17" s="125">
        <f t="shared" si="0"/>
        <v>25</v>
      </c>
      <c r="N17" s="99"/>
      <c r="O17" s="126">
        <v>95</v>
      </c>
      <c r="P17" s="126">
        <v>105</v>
      </c>
      <c r="Q17" s="126">
        <v>147</v>
      </c>
      <c r="S17"/>
      <c r="T17"/>
    </row>
    <row r="18" spans="1:20" ht="24" customHeight="1" x14ac:dyDescent="0.25">
      <c r="A18" s="127" t="s">
        <v>170</v>
      </c>
      <c r="B18" s="128" t="s">
        <v>159</v>
      </c>
      <c r="C18" s="129" t="s">
        <v>160</v>
      </c>
      <c r="D18" s="130" t="s">
        <v>161</v>
      </c>
      <c r="E18" s="131">
        <v>200</v>
      </c>
      <c r="F18" s="132">
        <v>180</v>
      </c>
      <c r="G18" s="133">
        <v>25</v>
      </c>
      <c r="H18" s="134"/>
      <c r="I18" s="135"/>
      <c r="J18" s="136"/>
      <c r="K18" s="125">
        <f t="shared" si="0"/>
        <v>25</v>
      </c>
      <c r="N18" s="99"/>
      <c r="O18" s="126">
        <v>40</v>
      </c>
      <c r="P18" s="126">
        <v>50</v>
      </c>
      <c r="Q18" s="126">
        <v>50</v>
      </c>
      <c r="S18"/>
      <c r="T18"/>
    </row>
    <row r="19" spans="1:20" ht="24.75" customHeight="1" x14ac:dyDescent="0.25">
      <c r="A19" s="127" t="s">
        <v>171</v>
      </c>
      <c r="B19" s="128" t="s">
        <v>172</v>
      </c>
      <c r="C19" s="129" t="s">
        <v>160</v>
      </c>
      <c r="D19" s="130" t="s">
        <v>161</v>
      </c>
      <c r="E19" s="131">
        <v>100</v>
      </c>
      <c r="F19" s="132">
        <v>120</v>
      </c>
      <c r="G19" s="133">
        <v>18</v>
      </c>
      <c r="H19" s="134"/>
      <c r="I19" s="135"/>
      <c r="J19" s="136"/>
      <c r="K19" s="125">
        <f t="shared" si="0"/>
        <v>18</v>
      </c>
      <c r="N19" s="99"/>
      <c r="O19" s="126">
        <v>60</v>
      </c>
      <c r="P19" s="126">
        <v>50</v>
      </c>
      <c r="Q19" s="126">
        <v>65</v>
      </c>
      <c r="S19"/>
      <c r="T19"/>
    </row>
    <row r="20" spans="1:20" ht="26.25" customHeight="1" x14ac:dyDescent="0.25">
      <c r="A20" s="127" t="s">
        <v>173</v>
      </c>
      <c r="B20" s="128" t="s">
        <v>159</v>
      </c>
      <c r="C20" s="129" t="s">
        <v>160</v>
      </c>
      <c r="D20" s="130" t="s">
        <v>161</v>
      </c>
      <c r="E20" s="131">
        <v>110</v>
      </c>
      <c r="F20" s="132">
        <v>100</v>
      </c>
      <c r="G20" s="133">
        <v>10</v>
      </c>
      <c r="H20" s="134"/>
      <c r="I20" s="135"/>
      <c r="J20" s="136"/>
      <c r="K20" s="125">
        <f t="shared" si="0"/>
        <v>10</v>
      </c>
      <c r="N20" s="99"/>
      <c r="O20" s="126">
        <v>20</v>
      </c>
      <c r="P20" s="126">
        <v>30</v>
      </c>
      <c r="Q20" s="126">
        <v>18</v>
      </c>
      <c r="S20"/>
      <c r="T20"/>
    </row>
    <row r="21" spans="1:20" ht="26.25" customHeight="1" x14ac:dyDescent="0.25">
      <c r="A21" s="127" t="s">
        <v>174</v>
      </c>
      <c r="B21" s="128" t="s">
        <v>159</v>
      </c>
      <c r="C21" s="129" t="s">
        <v>160</v>
      </c>
      <c r="D21" s="130" t="s">
        <v>161</v>
      </c>
      <c r="E21" s="131">
        <v>80</v>
      </c>
      <c r="F21" s="132">
        <v>80</v>
      </c>
      <c r="G21" s="133">
        <v>15</v>
      </c>
      <c r="H21" s="134"/>
      <c r="I21" s="135"/>
      <c r="J21" s="136"/>
      <c r="K21" s="125">
        <f t="shared" si="0"/>
        <v>15</v>
      </c>
      <c r="N21" s="99"/>
      <c r="O21" s="126">
        <v>40</v>
      </c>
      <c r="P21" s="126">
        <v>50</v>
      </c>
      <c r="Q21" s="126">
        <v>58</v>
      </c>
      <c r="S21"/>
      <c r="T21"/>
    </row>
    <row r="22" spans="1:20" ht="22.5" customHeight="1" x14ac:dyDescent="0.25">
      <c r="A22" s="138" t="s">
        <v>175</v>
      </c>
      <c r="B22" s="139"/>
      <c r="C22" s="140"/>
      <c r="D22" s="141"/>
      <c r="E22" s="142">
        <v>80</v>
      </c>
      <c r="F22" s="143">
        <v>80</v>
      </c>
      <c r="G22" s="144">
        <v>15</v>
      </c>
      <c r="H22" s="145"/>
      <c r="I22" s="146"/>
      <c r="J22" s="147"/>
      <c r="K22" s="125">
        <f t="shared" si="0"/>
        <v>15</v>
      </c>
      <c r="N22" s="99"/>
      <c r="O22" s="126" t="s">
        <v>176</v>
      </c>
      <c r="P22" s="126" t="s">
        <v>176</v>
      </c>
      <c r="Q22" s="126" t="s">
        <v>176</v>
      </c>
      <c r="S22"/>
      <c r="T22"/>
    </row>
    <row r="23" spans="1:20" ht="22.5" customHeight="1" x14ac:dyDescent="0.25">
      <c r="A23" s="148" t="s">
        <v>177</v>
      </c>
      <c r="B23" s="149" t="s">
        <v>159</v>
      </c>
      <c r="C23" s="150" t="s">
        <v>160</v>
      </c>
      <c r="D23" s="151" t="s">
        <v>161</v>
      </c>
      <c r="E23" s="152">
        <v>200</v>
      </c>
      <c r="F23" s="153">
        <v>180</v>
      </c>
      <c r="G23" s="154">
        <v>25</v>
      </c>
      <c r="H23" s="155"/>
      <c r="I23" s="156"/>
      <c r="J23" s="157"/>
      <c r="K23" s="125">
        <f t="shared" si="0"/>
        <v>25</v>
      </c>
      <c r="N23" s="99"/>
      <c r="O23" s="126"/>
      <c r="P23" s="126"/>
      <c r="Q23" s="126"/>
      <c r="S23"/>
      <c r="T23"/>
    </row>
    <row r="24" spans="1:20" ht="17.25" customHeight="1" x14ac:dyDescent="0.25">
      <c r="N24" s="99"/>
      <c r="T24"/>
    </row>
    <row r="25" spans="1:20" ht="15" customHeight="1" x14ac:dyDescent="0.25"/>
  </sheetData>
  <sheetProtection selectLockedCells="1" selectUnlockedCells="1"/>
  <mergeCells count="6">
    <mergeCell ref="A1:L1"/>
    <mergeCell ref="A7:A9"/>
    <mergeCell ref="B7:B9"/>
    <mergeCell ref="C7:C9"/>
    <mergeCell ref="D7:D9"/>
    <mergeCell ref="E7:K7"/>
  </mergeCells>
  <pageMargins left="0.74791666666666667" right="0.15972222222222221" top="0.27986111111111112" bottom="0.27013888888888887" header="0.51180555555555551" footer="0.51180555555555551"/>
  <pageSetup paperSize="5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J27"/>
  <sheetViews>
    <sheetView workbookViewId="0">
      <selection activeCell="B7" sqref="B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178</v>
      </c>
    </row>
    <row r="2" spans="1:10" ht="15.75" x14ac:dyDescent="0.25">
      <c r="A2" t="s">
        <v>179</v>
      </c>
      <c r="B2" s="9" t="s">
        <v>216</v>
      </c>
    </row>
    <row r="3" spans="1:10" ht="15.75" x14ac:dyDescent="0.25">
      <c r="B3" s="86" t="s">
        <v>127</v>
      </c>
      <c r="D3" s="41" t="s">
        <v>205</v>
      </c>
    </row>
    <row r="5" spans="1:10" ht="12.75" customHeight="1" x14ac:dyDescent="0.2">
      <c r="B5" s="191" t="s">
        <v>180</v>
      </c>
      <c r="C5" s="192"/>
      <c r="D5" s="158" t="s">
        <v>146</v>
      </c>
      <c r="E5" s="159" t="s">
        <v>209</v>
      </c>
      <c r="F5" s="159" t="str">
        <f>E5</f>
        <v>Meta 2015</v>
      </c>
      <c r="G5" s="159" t="s">
        <v>181</v>
      </c>
    </row>
    <row r="6" spans="1:10" ht="15" x14ac:dyDescent="0.2">
      <c r="B6" s="191"/>
      <c r="C6" s="192"/>
      <c r="D6" s="160"/>
      <c r="E6" s="161" t="s">
        <v>199</v>
      </c>
      <c r="F6" s="162" t="s">
        <v>182</v>
      </c>
      <c r="G6" s="159">
        <v>2015</v>
      </c>
    </row>
    <row r="7" spans="1:10" ht="28.5" x14ac:dyDescent="0.2">
      <c r="B7" s="163" t="s">
        <v>183</v>
      </c>
      <c r="C7" s="160" t="s">
        <v>184</v>
      </c>
      <c r="D7" s="160" t="s">
        <v>185</v>
      </c>
      <c r="E7" s="164">
        <v>270</v>
      </c>
      <c r="F7" s="165">
        <v>800</v>
      </c>
      <c r="G7" s="166">
        <v>270</v>
      </c>
      <c r="H7" s="36"/>
      <c r="I7" s="36">
        <f>980-554</f>
        <v>426</v>
      </c>
      <c r="J7" s="36">
        <f>554+315</f>
        <v>869</v>
      </c>
    </row>
    <row r="8" spans="1:10" ht="42.75" x14ac:dyDescent="0.2">
      <c r="B8" s="163" t="s">
        <v>186</v>
      </c>
      <c r="C8" s="160" t="s">
        <v>184</v>
      </c>
      <c r="D8" s="160" t="s">
        <v>185</v>
      </c>
      <c r="E8" s="164">
        <v>0</v>
      </c>
      <c r="F8" s="165">
        <v>0</v>
      </c>
      <c r="G8" s="166">
        <f>E8</f>
        <v>0</v>
      </c>
    </row>
    <row r="9" spans="1:10" ht="42.75" x14ac:dyDescent="0.2">
      <c r="B9" s="163" t="s">
        <v>187</v>
      </c>
      <c r="C9" s="160" t="s">
        <v>184</v>
      </c>
      <c r="D9" s="160" t="s">
        <v>185</v>
      </c>
      <c r="E9" s="164">
        <v>0</v>
      </c>
      <c r="F9" s="165">
        <v>0</v>
      </c>
      <c r="G9" s="166">
        <f>E9</f>
        <v>0</v>
      </c>
    </row>
    <row r="10" spans="1:10" ht="57" x14ac:dyDescent="0.2">
      <c r="B10" s="163" t="s">
        <v>188</v>
      </c>
      <c r="C10" s="160" t="s">
        <v>184</v>
      </c>
      <c r="D10" s="160" t="s">
        <v>185</v>
      </c>
      <c r="E10" s="164">
        <v>1</v>
      </c>
      <c r="F10" s="165">
        <v>8</v>
      </c>
      <c r="G10" s="166">
        <v>1</v>
      </c>
    </row>
    <row r="11" spans="1:10" ht="28.5" x14ac:dyDescent="0.2">
      <c r="B11" s="163" t="s">
        <v>189</v>
      </c>
      <c r="C11" s="160" t="s">
        <v>184</v>
      </c>
      <c r="D11" s="160" t="s">
        <v>185</v>
      </c>
      <c r="E11" s="164">
        <v>1</v>
      </c>
      <c r="F11" s="165">
        <v>7</v>
      </c>
      <c r="G11" s="166">
        <v>1</v>
      </c>
    </row>
    <row r="12" spans="1:10" ht="71.25" x14ac:dyDescent="0.2">
      <c r="B12" s="163" t="s">
        <v>190</v>
      </c>
      <c r="C12" s="160" t="s">
        <v>184</v>
      </c>
      <c r="D12" s="160" t="s">
        <v>185</v>
      </c>
      <c r="E12" s="164">
        <v>3</v>
      </c>
      <c r="F12" s="167">
        <v>10</v>
      </c>
      <c r="G12" s="168">
        <v>3</v>
      </c>
    </row>
    <row r="13" spans="1:10" x14ac:dyDescent="0.2">
      <c r="B13" s="169"/>
      <c r="C13" s="169"/>
      <c r="D13" s="169"/>
      <c r="E13" s="169"/>
      <c r="F13" s="169"/>
    </row>
    <row r="14" spans="1:10" x14ac:dyDescent="0.2">
      <c r="B14" s="169"/>
      <c r="C14" s="169"/>
      <c r="D14" s="169"/>
      <c r="E14" s="169"/>
      <c r="F14" s="169"/>
    </row>
    <row r="15" spans="1:10" x14ac:dyDescent="0.2">
      <c r="B15" s="169"/>
      <c r="C15" s="169"/>
      <c r="D15" s="169"/>
      <c r="E15" s="169"/>
      <c r="F15" s="169"/>
    </row>
    <row r="16" spans="1:10" x14ac:dyDescent="0.2">
      <c r="B16" s="169"/>
      <c r="C16" s="169"/>
      <c r="D16" s="169"/>
      <c r="E16" s="169"/>
      <c r="F16" s="169"/>
    </row>
    <row r="17" spans="1:7" x14ac:dyDescent="0.2">
      <c r="A17" t="s">
        <v>191</v>
      </c>
      <c r="B17" s="169"/>
      <c r="C17" s="169"/>
      <c r="D17" s="169"/>
      <c r="E17" s="169"/>
      <c r="F17" s="169"/>
    </row>
    <row r="18" spans="1:7" x14ac:dyDescent="0.2">
      <c r="B18" s="169"/>
      <c r="C18" s="169"/>
      <c r="D18" s="169"/>
      <c r="E18" s="169"/>
      <c r="F18" s="169"/>
      <c r="G18" s="169"/>
    </row>
    <row r="19" spans="1:7" x14ac:dyDescent="0.2">
      <c r="A19" t="s">
        <v>192</v>
      </c>
      <c r="B19" s="169"/>
      <c r="C19" s="169"/>
      <c r="D19" s="169"/>
      <c r="E19" s="169"/>
      <c r="F19" s="169"/>
    </row>
    <row r="20" spans="1:7" ht="20.25" x14ac:dyDescent="0.3">
      <c r="B20" s="170"/>
      <c r="C20" s="169"/>
      <c r="D20" s="169"/>
      <c r="E20" s="169"/>
      <c r="F20" s="169"/>
    </row>
    <row r="21" spans="1:7" x14ac:dyDescent="0.2">
      <c r="B21" s="169"/>
      <c r="C21" s="169"/>
      <c r="D21" s="169"/>
      <c r="E21" s="169"/>
      <c r="F21" s="169"/>
    </row>
    <row r="27" spans="1:7" x14ac:dyDescent="0.2">
      <c r="A27" t="s">
        <v>192</v>
      </c>
    </row>
  </sheetData>
  <sheetProtection selectLockedCells="1" selectUnlockedCells="1"/>
  <mergeCells count="2">
    <mergeCell ref="B5:B6"/>
    <mergeCell ref="C5:C6"/>
  </mergeCells>
  <pageMargins left="0.59027777777777779" right="0.15" top="0.98402777777777772" bottom="0.98402777777777772" header="0.51180555555555551" footer="0.51180555555555551"/>
  <pageSetup paperSize="5" scale="91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>
      <selection activeCell="A13" sqref="A13"/>
    </sheetView>
  </sheetViews>
  <sheetFormatPr baseColWidth="10" defaultRowHeight="12.75" x14ac:dyDescent="0.2"/>
  <cols>
    <col min="1" max="1" width="17.140625" customWidth="1"/>
  </cols>
  <sheetData>
    <row r="1" spans="1:17" ht="15.75" x14ac:dyDescent="0.25">
      <c r="A1" s="193" t="s">
        <v>217</v>
      </c>
      <c r="B1" s="194"/>
      <c r="C1" s="194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</row>
    <row r="2" spans="1:17" ht="15.75" x14ac:dyDescent="0.25">
      <c r="A2" s="196" t="s">
        <v>218</v>
      </c>
      <c r="B2" s="196"/>
      <c r="C2" s="196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</row>
    <row r="3" spans="1:17" ht="15.75" x14ac:dyDescent="0.25">
      <c r="A3" s="197"/>
      <c r="B3" s="197"/>
      <c r="C3" s="197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</row>
    <row r="4" spans="1:17" x14ac:dyDescent="0.2">
      <c r="A4" s="194" t="s">
        <v>219</v>
      </c>
      <c r="B4" s="194"/>
      <c r="C4" s="194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</row>
    <row r="5" spans="1:17" x14ac:dyDescent="0.2">
      <c r="A5" s="194" t="s">
        <v>220</v>
      </c>
      <c r="B5" s="194"/>
      <c r="C5" s="194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</row>
    <row r="6" spans="1:17" x14ac:dyDescent="0.2">
      <c r="A6" s="194"/>
      <c r="B6" s="194"/>
      <c r="C6" s="194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</row>
    <row r="7" spans="1:17" x14ac:dyDescent="0.2">
      <c r="A7" s="194" t="s">
        <v>2</v>
      </c>
      <c r="B7" s="194"/>
      <c r="C7" s="194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</row>
    <row r="8" spans="1:17" x14ac:dyDescent="0.2">
      <c r="A8" s="194" t="s">
        <v>221</v>
      </c>
      <c r="B8" s="194"/>
      <c r="C8" s="194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</row>
    <row r="9" spans="1:17" ht="13.5" thickBot="1" x14ac:dyDescent="0.25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</row>
    <row r="10" spans="1:17" x14ac:dyDescent="0.2">
      <c r="A10" s="198" t="s">
        <v>3</v>
      </c>
      <c r="B10" s="199" t="s">
        <v>4</v>
      </c>
      <c r="C10" s="200" t="s">
        <v>5</v>
      </c>
      <c r="D10" s="201" t="s">
        <v>222</v>
      </c>
      <c r="E10" s="202" t="s">
        <v>223</v>
      </c>
      <c r="F10" s="203"/>
      <c r="G10" s="203"/>
      <c r="H10" s="203"/>
      <c r="I10" s="204"/>
      <c r="J10" s="204"/>
      <c r="K10" s="204"/>
      <c r="L10" s="204"/>
      <c r="M10" s="204"/>
      <c r="N10" s="204"/>
      <c r="O10" s="204"/>
      <c r="P10" s="204"/>
      <c r="Q10" s="205"/>
    </row>
    <row r="11" spans="1:17" x14ac:dyDescent="0.2">
      <c r="A11" s="206"/>
      <c r="B11" s="207"/>
      <c r="C11" s="208"/>
      <c r="D11" s="209"/>
      <c r="E11" s="210">
        <v>2002</v>
      </c>
      <c r="F11" s="210">
        <v>2003</v>
      </c>
      <c r="G11" s="210">
        <v>2004</v>
      </c>
      <c r="H11" s="211">
        <v>2006</v>
      </c>
      <c r="I11" s="210">
        <v>2014</v>
      </c>
      <c r="J11" s="210">
        <v>2015</v>
      </c>
      <c r="K11" s="210">
        <v>2015</v>
      </c>
      <c r="L11" s="210">
        <v>2015</v>
      </c>
      <c r="M11" s="210">
        <v>2015</v>
      </c>
      <c r="N11" s="210">
        <v>2015</v>
      </c>
      <c r="O11" s="212">
        <v>2016</v>
      </c>
      <c r="P11" s="212">
        <v>2017</v>
      </c>
      <c r="Q11" s="212">
        <v>2018</v>
      </c>
    </row>
    <row r="12" spans="1:17" ht="51.75" thickBot="1" x14ac:dyDescent="0.25">
      <c r="A12" s="213"/>
      <c r="B12" s="214"/>
      <c r="C12" s="215"/>
      <c r="D12" s="216"/>
      <c r="E12" s="217" t="s">
        <v>224</v>
      </c>
      <c r="F12" s="217" t="s">
        <v>224</v>
      </c>
      <c r="G12" s="217" t="s">
        <v>224</v>
      </c>
      <c r="H12" s="218" t="s">
        <v>225</v>
      </c>
      <c r="I12" s="219" t="s">
        <v>225</v>
      </c>
      <c r="J12" s="217" t="s">
        <v>55</v>
      </c>
      <c r="K12" s="220" t="s">
        <v>226</v>
      </c>
      <c r="L12" s="220" t="s">
        <v>227</v>
      </c>
      <c r="M12" s="220" t="s">
        <v>228</v>
      </c>
      <c r="N12" s="220" t="s">
        <v>229</v>
      </c>
      <c r="O12" s="221" t="s">
        <v>55</v>
      </c>
      <c r="P12" s="221" t="s">
        <v>55</v>
      </c>
      <c r="Q12" s="221" t="s">
        <v>55</v>
      </c>
    </row>
    <row r="13" spans="1:17" ht="13.5" thickBot="1" x14ac:dyDescent="0.25">
      <c r="A13" s="222" t="s">
        <v>230</v>
      </c>
      <c r="B13" s="223" t="s">
        <v>231</v>
      </c>
      <c r="C13" s="224" t="s">
        <v>232</v>
      </c>
      <c r="D13" s="225" t="s">
        <v>233</v>
      </c>
      <c r="E13" s="226"/>
      <c r="F13" s="226"/>
      <c r="G13" s="226"/>
      <c r="H13" s="227"/>
      <c r="I13" s="228">
        <v>4750625</v>
      </c>
      <c r="J13" s="229">
        <v>4490000</v>
      </c>
      <c r="K13" s="228">
        <v>2055583.83</v>
      </c>
      <c r="L13" s="228">
        <v>0</v>
      </c>
      <c r="M13" s="228">
        <v>0</v>
      </c>
      <c r="N13" s="228">
        <v>0</v>
      </c>
      <c r="O13" s="229">
        <v>4850000</v>
      </c>
      <c r="P13" s="229">
        <v>5100000</v>
      </c>
      <c r="Q13" s="229">
        <v>5300000</v>
      </c>
    </row>
  </sheetData>
  <mergeCells count="6">
    <mergeCell ref="A2:C2"/>
    <mergeCell ref="A10:A12"/>
    <mergeCell ref="B10:B12"/>
    <mergeCell ref="C10:C12"/>
    <mergeCell ref="D10:D12"/>
    <mergeCell ref="I10:Q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Contable</vt:lpstr>
      <vt:lpstr>CARATULA</vt:lpstr>
      <vt:lpstr>Arraigo</vt:lpstr>
      <vt:lpstr>Gestion del territorio</vt:lpstr>
      <vt:lpstr>Colonizacion</vt:lpstr>
      <vt:lpstr>SIA</vt:lpstr>
      <vt:lpstr>Tierras Fiscales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SIA!Área_de_impresión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hvega</cp:lastModifiedBy>
  <cp:lastPrinted>2015-05-15T13:05:15Z</cp:lastPrinted>
  <dcterms:created xsi:type="dcterms:W3CDTF">2014-06-23T14:02:56Z</dcterms:created>
  <dcterms:modified xsi:type="dcterms:W3CDTF">2015-05-20T14:31:15Z</dcterms:modified>
</cp:coreProperties>
</file>