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95" firstSheet="0" activeTab="1"/>
  </bookViews>
  <sheets>
    <sheet name="Cr.Vot" sheetId="1" state="visible" r:id="rId2"/>
    <sheet name="Indicadores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<sst xmlns="http://schemas.openxmlformats.org/spreadsheetml/2006/main" count="110" uniqueCount="81">
  <si>
    <t>MINISTERIO DE ECONOMIA, INFRAESTRUCTURA Y ECONOMIA</t>
  </si>
  <si>
    <t>DIRECCION DE MINERIA 1-27-06 CUC 152 AMB. 01583 - TERCER TRIMESTRE - 2016 -</t>
  </si>
  <si>
    <t>CTA.BCRIA 62802728-85</t>
  </si>
  <si>
    <t>Financiamiento 00</t>
  </si>
  <si>
    <t>U.G. Cred.</t>
  </si>
  <si>
    <t>Monto</t>
  </si>
  <si>
    <t>U.G.Eco</t>
  </si>
  <si>
    <t>Descripción</t>
  </si>
  <si>
    <t>VOTADO</t>
  </si>
  <si>
    <t>CRÉDITO LIQUIDO</t>
  </si>
  <si>
    <t>CR. DISP. AL 31/07/16</t>
  </si>
  <si>
    <t>Personal Permanente</t>
  </si>
  <si>
    <t>Personal Temporario</t>
  </si>
  <si>
    <t>Bienes Corrientes</t>
  </si>
  <si>
    <t>Servicios Generales</t>
  </si>
  <si>
    <t>Bienes de Capital</t>
  </si>
  <si>
    <t>SERV. PÚBLIC.</t>
  </si>
  <si>
    <t>Reserv. Hacienda</t>
  </si>
  <si>
    <t>Contratos Locac.SERV.</t>
  </si>
  <si>
    <t>Rs Ps.</t>
  </si>
  <si>
    <t>TOT. F00, c/PERS., LSERV., SS Y BS. CTES.</t>
  </si>
  <si>
    <t>Contratos de Locación Reservas</t>
  </si>
  <si>
    <t>MINISTERIO DE ECONOMIA, INFRAESTRUCTURA Y ECONOMIA 1-27-06 CUC 152</t>
  </si>
  <si>
    <t>FONDO PROVINCIAL DE MINERIA LEY 4968 FINANCIMIENTO 12</t>
  </si>
  <si>
    <t>CUENTA 62802729-88</t>
  </si>
  <si>
    <t>Financiamiento 12</t>
  </si>
  <si>
    <t>Cr. Disp. Al 31/07/16</t>
  </si>
  <si>
    <t>Reserv Hacienda</t>
  </si>
  <si>
    <t>Contratos Locac.SERVICIOS</t>
  </si>
  <si>
    <t>TOTAL FINANC. 12 sin reposición</t>
  </si>
  <si>
    <t>CUENTA BANCARIA 62802730-70</t>
  </si>
  <si>
    <t>Dec. Ley 299/1945 Art.52º y 53º Cgo. Procedimiento Minero</t>
  </si>
  <si>
    <t>Financiamiento 224</t>
  </si>
  <si>
    <t>Disponible</t>
  </si>
  <si>
    <t>Trabajos Públicos</t>
  </si>
  <si>
    <t>TOTAL FINANCIAMIENTO 224</t>
  </si>
  <si>
    <t>SIN REPOSICION MENSURAS DE MINAS</t>
  </si>
  <si>
    <t>CUENTA BANCARIA 62802731-73</t>
  </si>
  <si>
    <t>FONDOS NACIONALES HUELLAS MINERAS Y OTROS PROYECTOS</t>
  </si>
  <si>
    <t>Financiamiento 182</t>
  </si>
  <si>
    <t>Reserva Hacienda</t>
  </si>
  <si>
    <t>TOTAL FINANCIAMIENTO 182 (*)</t>
  </si>
  <si>
    <t>SE REALIZARAN LAS MODIFICACIONES PRESUPUESTARIAS PERTINENTES A FIN DE</t>
  </si>
  <si>
    <t>DISTRIBUIR LAS PARTIDAS PERTINENTEMENTE</t>
  </si>
  <si>
    <r>
      <t xml:space="preserve">TOTAL CREDITO VOTADO FIN.</t>
    </r>
    <r>
      <rPr>
        <b val="true"/>
        <i val="true"/>
        <sz val="14"/>
        <color rgb="FF0000FF"/>
        <rFont val="Arial"/>
        <family val="2"/>
        <charset val="1"/>
      </rPr>
      <t xml:space="preserve">00</t>
    </r>
    <r>
      <rPr>
        <b val="true"/>
        <i val="true"/>
        <sz val="14"/>
        <color rgb="FF000000"/>
        <rFont val="Arial"/>
        <family val="2"/>
        <charset val="1"/>
      </rPr>
      <t xml:space="preserve">+</t>
    </r>
    <r>
      <rPr>
        <b val="true"/>
        <i val="true"/>
        <sz val="14"/>
        <color rgb="FF999966"/>
        <rFont val="Arial"/>
        <family val="2"/>
        <charset val="1"/>
      </rPr>
      <t xml:space="preserve">12</t>
    </r>
    <r>
      <rPr>
        <b val="true"/>
        <i val="true"/>
        <sz val="14"/>
        <color rgb="FF99CC00"/>
        <rFont val="Arial"/>
        <family val="2"/>
        <charset val="1"/>
      </rPr>
      <t xml:space="preserve">+</t>
    </r>
    <r>
      <rPr>
        <b val="true"/>
        <i val="true"/>
        <sz val="14"/>
        <color rgb="FFFF3333"/>
        <rFont val="Arial"/>
        <family val="2"/>
        <charset val="1"/>
      </rPr>
      <t xml:space="preserve">224+182</t>
    </r>
  </si>
  <si>
    <t>RESERVAS</t>
  </si>
  <si>
    <t>CR. VIGENTE/LIQ.</t>
  </si>
  <si>
    <t>DIRECCION DE MINERIA, 30 de septiembre de 2016.</t>
  </si>
  <si>
    <t>PRESUPUESTO 2016</t>
  </si>
  <si>
    <t>C.JU.O. :1-27-06</t>
  </si>
  <si>
    <t>MINISTERIO DE ENERGIA.</t>
  </si>
  <si>
    <t>UNIDAD ORGANIZATIVA: Dirección de Minería.</t>
  </si>
  <si>
    <t>CUADRO DE INDICADORES Y METAS</t>
  </si>
  <si>
    <t>PROGRAMACION FINANCIERA</t>
  </si>
  <si>
    <t>TERCER TRIMESTRE 2016</t>
  </si>
  <si>
    <t>Denominación de las Variables</t>
  </si>
  <si>
    <t>Unidad de Medida</t>
  </si>
  <si>
    <t>Unidad de Gestión de Consumo</t>
  </si>
  <si>
    <t>3ER. Trimestre 2016</t>
  </si>
  <si>
    <t>Proyec. 2016</t>
  </si>
  <si>
    <t>Proyec. 2017</t>
  </si>
  <si>
    <t>Proyec. 2018</t>
  </si>
  <si>
    <t>Proyec. 2019</t>
  </si>
  <si>
    <t>Huellas Mineras Sin Investigar Y Apoyo Sector Minero (en Km)</t>
  </si>
  <si>
    <t>Cant.</t>
  </si>
  <si>
    <t>(a)</t>
  </si>
  <si>
    <t>Inspección de Policía Minera y de Impacto Ambiental</t>
  </si>
  <si>
    <t>(b)</t>
  </si>
  <si>
    <t>Analisis Químicos y de Absorción Atómica</t>
  </si>
  <si>
    <t>(c)</t>
  </si>
  <si>
    <t>Preparación de Muestras y Muestrarios Planta Piloto</t>
  </si>
  <si>
    <t>(d)</t>
  </si>
  <si>
    <t>Mensura de Minas - Plano de Mensuras</t>
  </si>
  <si>
    <t>(e)</t>
  </si>
  <si>
    <t>TOTAL TERCER TRIMESTRE INDICADORES Y METAS</t>
  </si>
  <si>
    <t>(a) Durante el segundo trimestre no se efectuaron Huellas Minerasneras. Las citadas se realizan con fondos enviados por la Nación.</t>
  </si>
  <si>
    <t>(b) Se realizan con el fin de resolver litigios mineros y canteras, los medios de verificación son  actas e informes de inspección.</t>
  </si>
  <si>
    <t>(c) Realizados sobre calizas, bentonitas, yesos, talcos, oro, cobre, zinc, etc., los medios de verificación son registros de determinación en análisis químicos en muestras.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</si>
  <si>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</si>
  <si>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</si>
  <si>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DESTACAMOS QUE LA FALTA DE RECURSO HUMANO Y DE FONDOS DURANTE EL TERCER TRIMESTRE 2016, AFECTO EL CUMPLIMIENTO DE INDICADORES Y METAS. ES PRIORIDAD DE ÉSTA ADMINISTRACIÓN CUMPLIR O SUPERAR LO PROYECTADO PARA LOS EJERCICIOS, 2017, 2018 Y 2019.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</si>
</sst>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\$#,##0.00"/>
    <numFmt numFmtId="166" formatCode="#.##000"/>
    <numFmt numFmtId="167" formatCode="000.00"/>
    <numFmt numFmtId="168" formatCode="#,##0.00\ _€"/>
    <numFmt numFmtId="169" formatCode="&quot;$ &quot;#,##0.00"/>
    <numFmt numFmtId="170" formatCode="#,##0.00"/>
    <numFmt numFmtId="171" formatCode="000"/>
    <numFmt numFmtId="172" formatCode="@"/>
    <numFmt numFmtId="173" formatCode="#,###.00"/>
  </numFmts>
  <fonts count="5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Arial"/>
      <family val="2"/>
      <charset val="1"/>
    </font>
    <font>
      <sz val="10"/>
      <color rgb="FF000000"/>
      <name val="Arial1"/>
      <family val="0"/>
      <charset val="1"/>
    </font>
    <font>
      <b val="true"/>
      <vertAlign val="superscript"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color rgb="FF008000"/>
      <name val="Arial"/>
      <family val="2"/>
      <charset val="1"/>
    </font>
    <font>
      <b val="true"/>
      <sz val="12"/>
      <color rgb="FF008000"/>
      <name val="Arial"/>
      <family val="2"/>
      <charset val="1"/>
    </font>
    <font>
      <b val="true"/>
      <sz val="11"/>
      <color rgb="FF008000"/>
      <name val="Arial"/>
      <family val="2"/>
      <charset val="1"/>
    </font>
    <font>
      <b val="true"/>
      <sz val="10"/>
      <color rgb="FF00B050"/>
      <name val="Arial"/>
      <family val="2"/>
      <charset val="1"/>
    </font>
    <font>
      <b val="true"/>
      <i val="true"/>
      <sz val="12"/>
      <color rgb="FF00B050"/>
      <name val="Arial"/>
      <family val="2"/>
      <charset val="1"/>
    </font>
    <font>
      <b val="true"/>
      <i val="true"/>
      <sz val="12"/>
      <color rgb="FF008000"/>
      <name val="Arial"/>
      <family val="2"/>
      <charset val="1"/>
    </font>
    <font>
      <b val="true"/>
      <sz val="11"/>
      <color rgb="FF008080"/>
      <name val="Arial"/>
      <family val="2"/>
      <charset val="1"/>
    </font>
    <font>
      <b val="true"/>
      <i val="true"/>
      <sz val="12"/>
      <color rgb="FF0066CC"/>
      <name val="Arial"/>
      <family val="2"/>
      <charset val="1"/>
    </font>
    <font>
      <b val="true"/>
      <u val="single"/>
      <sz val="10"/>
      <color rgb="FF008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2"/>
      <color rgb="FF000080"/>
      <name val="Arial"/>
      <family val="2"/>
      <charset val="1"/>
    </font>
    <font>
      <b val="true"/>
      <u val="single"/>
      <sz val="12"/>
      <color rgb="FF000080"/>
      <name val="Arial"/>
      <family val="2"/>
      <charset val="1"/>
    </font>
    <font>
      <sz val="12"/>
      <color rgb="FF000080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10"/>
      <color rgb="FF000080"/>
      <name val="Arial"/>
      <family val="2"/>
      <charset val="1"/>
    </font>
    <font>
      <b val="true"/>
      <sz val="11"/>
      <color rgb="FF000080"/>
      <name val="Arial"/>
      <family val="2"/>
      <charset val="1"/>
    </font>
    <font>
      <b val="true"/>
      <i val="true"/>
      <sz val="12"/>
      <color rgb="FF000080"/>
      <name val="Arial"/>
      <family val="2"/>
      <charset val="1"/>
    </font>
    <font>
      <b val="true"/>
      <sz val="12"/>
      <color rgb="FF808000"/>
      <name val="Arial"/>
      <family val="2"/>
      <charset val="1"/>
    </font>
    <font>
      <sz val="10"/>
      <color rgb="FF808000"/>
      <name val="Arial"/>
      <family val="2"/>
      <charset val="1"/>
    </font>
    <font>
      <b val="true"/>
      <sz val="10"/>
      <color rgb="FF808000"/>
      <name val="Arial"/>
      <family val="2"/>
      <charset val="1"/>
    </font>
    <font>
      <b val="true"/>
      <i val="true"/>
      <u val="single"/>
      <sz val="10"/>
      <color rgb="FF808000"/>
      <name val="Arial"/>
      <family val="2"/>
      <charset val="1"/>
    </font>
    <font>
      <b val="true"/>
      <sz val="11"/>
      <color rgb="FF808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i val="true"/>
      <u val="single"/>
      <sz val="10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b val="true"/>
      <u val="single"/>
      <sz val="13"/>
      <color rgb="FF000000"/>
      <name val="Arial"/>
      <family val="2"/>
      <charset val="1"/>
    </font>
    <font>
      <b val="true"/>
      <i val="true"/>
      <sz val="10"/>
      <color rgb="FF000000"/>
      <name val="Arial1"/>
      <family val="0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0000FF"/>
      <name val="Arial"/>
      <family val="2"/>
      <charset val="1"/>
    </font>
    <font>
      <b val="true"/>
      <i val="true"/>
      <sz val="14"/>
      <color rgb="FF999966"/>
      <name val="Arial"/>
      <family val="2"/>
      <charset val="1"/>
    </font>
    <font>
      <b val="true"/>
      <i val="true"/>
      <sz val="14"/>
      <color rgb="FF99CC00"/>
      <name val="Arial"/>
      <family val="2"/>
      <charset val="1"/>
    </font>
    <font>
      <b val="true"/>
      <i val="true"/>
      <sz val="14"/>
      <color rgb="FFFF3333"/>
      <name val="Arial"/>
      <family val="2"/>
      <charset val="1"/>
    </font>
    <font>
      <b val="true"/>
      <i val="true"/>
      <sz val="14"/>
      <color rgb="FF339966"/>
      <name val="Arial"/>
      <family val="2"/>
      <charset val="1"/>
    </font>
    <font>
      <b val="true"/>
      <u val="single"/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u val="single"/>
      <sz val="9"/>
      <color rgb="FF000000"/>
      <name val="Arial"/>
      <family val="2"/>
      <charset val="1"/>
    </font>
    <font>
      <sz val="9"/>
      <color rgb="FF000000"/>
      <name val="Arial1"/>
      <family val="0"/>
      <charset val="1"/>
    </font>
    <font>
      <b val="true"/>
      <sz val="9"/>
      <color rgb="FF000000"/>
      <name val="Arial1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EFF2F6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EFF2F6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CCFFCC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>
        <color rgb="FF003366"/>
      </left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 style="medium">
        <color rgb="FF003366"/>
      </top>
      <bottom/>
      <diagonal/>
    </border>
    <border diagonalUp="false" diagonalDown="false">
      <left style="medium">
        <color rgb="FF003366"/>
      </left>
      <right style="medium"/>
      <top style="medium">
        <color rgb="FF003366"/>
      </top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 diagonalUp="false" diagonalDown="false">
      <left/>
      <right/>
      <top style="medium">
        <color rgb="FF003366"/>
      </top>
      <bottom/>
      <diagonal/>
    </border>
    <border diagonalUp="false" diagonalDown="false">
      <left/>
      <right style="medium">
        <color rgb="FF003366"/>
      </right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1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2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3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3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0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0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8" fillId="0" borderId="2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8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1" fillId="0" borderId="2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3" borderId="2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1" fillId="3" borderId="2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1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3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3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3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1" fillId="3" borderId="3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1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3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1" fillId="3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1" fillId="4" borderId="3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1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3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21" fillId="0" borderId="3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1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1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8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9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0" fillId="5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0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0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30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0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30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1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0" fillId="0" borderId="2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0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0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4" fillId="5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1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2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5" fillId="0" borderId="4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4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4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4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4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2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2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3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2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2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2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2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2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32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2" fillId="0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34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6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5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7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3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9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9" fillId="6" borderId="4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6" borderId="4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6" borderId="4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6" borderId="4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9" fillId="0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2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4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3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9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3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5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49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9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9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9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6" fillId="0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Explanatory Text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F2F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B05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9996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6"/>
  <sheetViews>
    <sheetView windowProtection="false" showFormulas="false" showGridLines="true" showRowColHeaders="true" showZeros="true" rightToLeft="false" tabSelected="false" showOutlineSymbols="true" defaultGridColor="true" view="normal" topLeftCell="A30" colorId="64" zoomScale="100" zoomScaleNormal="100" zoomScalePageLayoutView="100" workbookViewId="0">
      <selection pane="topLeft" activeCell="E56" activeCellId="0" sqref="E56"/>
    </sheetView>
  </sheetViews>
  <sheetFormatPr defaultRowHeight="14"/>
  <cols>
    <col collapsed="false" hidden="false" max="1" min="1" style="0" width="10.6651162790698"/>
    <col collapsed="false" hidden="false" max="2" min="2" style="0" width="9.08372093023256"/>
    <col collapsed="false" hidden="false" max="3" min="3" style="0" width="24.3348837209302"/>
    <col collapsed="false" hidden="false" max="4" min="4" style="0" width="21.3302325581395"/>
    <col collapsed="false" hidden="false" max="5" min="5" style="1" width="21.8325581395349"/>
    <col collapsed="false" hidden="false" max="6" min="6" style="1" width="19.1627906976744"/>
    <col collapsed="false" hidden="false" max="7" min="7" style="0" width="14.7488372093023"/>
    <col collapsed="false" hidden="false" max="1025" min="8" style="0" width="10.6651162790698"/>
  </cols>
  <sheetData>
    <row r="1" customFormat="false" ht="15.5" hidden="false" customHeight="false" outlineLevel="0" collapsed="false">
      <c r="A1" s="2" t="s">
        <v>0</v>
      </c>
      <c r="B1" s="2"/>
      <c r="C1" s="3"/>
      <c r="D1" s="3"/>
      <c r="E1" s="3"/>
      <c r="F1" s="3"/>
      <c r="G1" s="3"/>
    </row>
    <row r="2" customFormat="false" ht="21.5" hidden="false" customHeight="false" outlineLevel="0" collapsed="false">
      <c r="A2" s="4" t="s">
        <v>1</v>
      </c>
      <c r="B2" s="5"/>
      <c r="C2" s="6"/>
      <c r="D2" s="7"/>
      <c r="E2" s="8"/>
      <c r="F2" s="9"/>
      <c r="G2" s="10"/>
    </row>
    <row r="3" customFormat="false" ht="16" hidden="false" customHeight="false" outlineLevel="0" collapsed="false">
      <c r="A3" s="11"/>
      <c r="B3" s="11"/>
      <c r="C3" s="11"/>
      <c r="D3" s="11"/>
      <c r="E3" s="12" t="s">
        <v>2</v>
      </c>
      <c r="F3" s="13" t="s">
        <v>3</v>
      </c>
      <c r="G3" s="13"/>
    </row>
    <row r="4" customFormat="false" ht="28" hidden="false" customHeight="false" outlineLevel="0" collapsed="false">
      <c r="A4" s="14" t="s">
        <v>4</v>
      </c>
      <c r="B4" s="15" t="s">
        <v>5</v>
      </c>
      <c r="C4" s="16" t="s">
        <v>6</v>
      </c>
      <c r="D4" s="16" t="s">
        <v>7</v>
      </c>
      <c r="E4" s="17" t="s">
        <v>8</v>
      </c>
      <c r="F4" s="18" t="s">
        <v>9</v>
      </c>
      <c r="G4" s="18" t="s">
        <v>10</v>
      </c>
    </row>
    <row r="5" customFormat="false" ht="14" hidden="false" customHeight="false" outlineLevel="0" collapsed="false">
      <c r="A5" s="19" t="n">
        <v>996126</v>
      </c>
      <c r="B5" s="20"/>
      <c r="C5" s="21" t="n">
        <v>41101</v>
      </c>
      <c r="D5" s="22" t="s">
        <v>11</v>
      </c>
      <c r="E5" s="23" t="n">
        <v>5504802</v>
      </c>
      <c r="F5" s="24" t="n">
        <v>5504802</v>
      </c>
      <c r="G5" s="25" t="n">
        <v>6001.53</v>
      </c>
    </row>
    <row r="6" customFormat="false" ht="14" hidden="false" customHeight="false" outlineLevel="0" collapsed="false">
      <c r="A6" s="19"/>
      <c r="B6" s="20"/>
      <c r="C6" s="26" t="n">
        <v>41102</v>
      </c>
      <c r="D6" s="27" t="s">
        <v>12</v>
      </c>
      <c r="E6" s="28" t="n">
        <v>0</v>
      </c>
      <c r="F6" s="29" t="n">
        <v>0</v>
      </c>
      <c r="G6" s="30" t="n">
        <v>0</v>
      </c>
    </row>
    <row r="7" customFormat="false" ht="14" hidden="false" customHeight="false" outlineLevel="0" collapsed="false">
      <c r="A7" s="19"/>
      <c r="B7" s="20"/>
      <c r="C7" s="26" t="n">
        <v>41201</v>
      </c>
      <c r="D7" s="27" t="s">
        <v>13</v>
      </c>
      <c r="E7" s="28" t="n">
        <v>0</v>
      </c>
      <c r="F7" s="29" t="n">
        <v>0</v>
      </c>
      <c r="G7" s="30" t="n">
        <v>0</v>
      </c>
    </row>
    <row r="8" customFormat="false" ht="14" hidden="false" customHeight="false" outlineLevel="0" collapsed="false">
      <c r="A8" s="19"/>
      <c r="B8" s="20"/>
      <c r="C8" s="26" t="n">
        <v>41301</v>
      </c>
      <c r="D8" s="27" t="s">
        <v>14</v>
      </c>
      <c r="E8" s="28" t="n">
        <v>100000</v>
      </c>
      <c r="F8" s="29" t="n">
        <v>80000</v>
      </c>
      <c r="G8" s="30" t="n">
        <v>80000</v>
      </c>
    </row>
    <row r="9" customFormat="false" ht="14" hidden="false" customHeight="false" outlineLevel="0" collapsed="false">
      <c r="A9" s="19"/>
      <c r="B9" s="20"/>
      <c r="C9" s="26" t="n">
        <v>51101</v>
      </c>
      <c r="D9" s="27" t="s">
        <v>15</v>
      </c>
      <c r="E9" s="28" t="n">
        <v>0</v>
      </c>
      <c r="F9" s="29" t="n">
        <v>0</v>
      </c>
      <c r="G9" s="30" t="n">
        <v>0</v>
      </c>
    </row>
    <row r="10" customFormat="false" ht="14.5" hidden="false" customHeight="false" outlineLevel="0" collapsed="false">
      <c r="A10" s="19"/>
      <c r="B10" s="20"/>
      <c r="C10" s="26" t="n">
        <v>41310</v>
      </c>
      <c r="D10" s="27" t="s">
        <v>16</v>
      </c>
      <c r="E10" s="28" t="n">
        <v>194988</v>
      </c>
      <c r="F10" s="29" t="n">
        <v>149403.62</v>
      </c>
      <c r="G10" s="30" t="n">
        <v>-50520.25</v>
      </c>
    </row>
    <row r="11" customFormat="false" ht="14.5" hidden="false" customHeight="false" outlineLevel="0" collapsed="false">
      <c r="A11" s="19"/>
      <c r="B11" s="20"/>
      <c r="C11" s="26" t="n">
        <v>44101</v>
      </c>
      <c r="D11" s="27" t="s">
        <v>17</v>
      </c>
      <c r="E11" s="28" t="n">
        <v>0</v>
      </c>
      <c r="F11" s="29" t="n">
        <v>118789.95</v>
      </c>
      <c r="G11" s="30" t="n">
        <v>118789.95</v>
      </c>
    </row>
    <row r="12" customFormat="false" ht="14.5" hidden="false" customHeight="false" outlineLevel="0" collapsed="false">
      <c r="A12" s="19"/>
      <c r="B12" s="20"/>
      <c r="C12" s="26" t="n">
        <v>41305</v>
      </c>
      <c r="D12" s="31" t="s">
        <v>18</v>
      </c>
      <c r="E12" s="32" t="n">
        <v>350525</v>
      </c>
      <c r="F12" s="29" t="n">
        <v>274965</v>
      </c>
      <c r="G12" s="30" t="n">
        <v>85.98</v>
      </c>
    </row>
    <row r="13" customFormat="false" ht="14" hidden="false" customHeight="false" outlineLevel="0" collapsed="false">
      <c r="A13" s="33"/>
      <c r="B13" s="34"/>
      <c r="C13" s="35" t="n">
        <v>74102</v>
      </c>
      <c r="D13" s="36" t="s">
        <v>19</v>
      </c>
      <c r="E13" s="37" t="n">
        <v>0</v>
      </c>
      <c r="F13" s="38" t="n">
        <v>219250.32</v>
      </c>
      <c r="G13" s="39" t="n">
        <v>0</v>
      </c>
    </row>
    <row r="14" customFormat="false" ht="16" hidden="false" customHeight="false" outlineLevel="0" collapsed="false">
      <c r="A14" s="40" t="s">
        <v>20</v>
      </c>
      <c r="B14" s="41"/>
      <c r="C14" s="42"/>
      <c r="D14" s="43"/>
      <c r="E14" s="44" t="n">
        <f aca="false">SUM(E5:E13)</f>
        <v>6150315</v>
      </c>
      <c r="F14" s="45" t="n">
        <f aca="false">SUM(F5:F13)</f>
        <v>6347210.89</v>
      </c>
      <c r="G14" s="46" t="n">
        <f aca="false">SUM(G5:G13)</f>
        <v>154357.21</v>
      </c>
    </row>
    <row r="15" customFormat="false" ht="16" hidden="false" customHeight="false" outlineLevel="0" collapsed="false">
      <c r="B15" s="47"/>
      <c r="C15" s="48"/>
      <c r="D15" s="48" t="s">
        <v>21</v>
      </c>
      <c r="E15" s="49" t="n">
        <f aca="false">E12-F12</f>
        <v>75560</v>
      </c>
      <c r="F15" s="50"/>
      <c r="G15" s="51"/>
      <c r="H15" s="52"/>
    </row>
    <row r="16" customFormat="false" ht="14.5" hidden="false" customHeight="false" outlineLevel="0" collapsed="false">
      <c r="E16" s="53"/>
      <c r="F16" s="53"/>
      <c r="G16" s="54"/>
      <c r="H16" s="52"/>
    </row>
    <row r="17" customFormat="false" ht="15.5" hidden="false" customHeight="false" outlineLevel="0" collapsed="false">
      <c r="A17" s="55" t="s">
        <v>22</v>
      </c>
      <c r="B17" s="56"/>
      <c r="C17" s="57"/>
      <c r="D17" s="58"/>
      <c r="E17" s="59"/>
      <c r="F17" s="59"/>
      <c r="G17" s="60"/>
      <c r="H17" s="52"/>
    </row>
    <row r="18" customFormat="false" ht="15.5" hidden="false" customHeight="false" outlineLevel="0" collapsed="false">
      <c r="A18" s="61" t="s">
        <v>23</v>
      </c>
      <c r="B18" s="62"/>
      <c r="C18" s="63"/>
      <c r="D18" s="64"/>
      <c r="E18" s="65"/>
      <c r="F18" s="65"/>
      <c r="G18" s="66"/>
    </row>
    <row r="19" customFormat="false" ht="15.5" hidden="false" customHeight="false" outlineLevel="0" collapsed="false">
      <c r="A19" s="67"/>
      <c r="B19" s="68"/>
      <c r="C19" s="69"/>
      <c r="D19" s="70" t="s">
        <v>24</v>
      </c>
      <c r="E19" s="71"/>
      <c r="F19" s="72" t="s">
        <v>25</v>
      </c>
      <c r="G19" s="72"/>
    </row>
    <row r="20" customFormat="false" ht="28" hidden="false" customHeight="false" outlineLevel="0" collapsed="false">
      <c r="A20" s="73" t="s">
        <v>4</v>
      </c>
      <c r="B20" s="74" t="s">
        <v>5</v>
      </c>
      <c r="C20" s="75" t="s">
        <v>6</v>
      </c>
      <c r="D20" s="76" t="s">
        <v>7</v>
      </c>
      <c r="E20" s="77" t="s">
        <v>8</v>
      </c>
      <c r="F20" s="78" t="s">
        <v>9</v>
      </c>
      <c r="G20" s="79" t="s">
        <v>26</v>
      </c>
    </row>
    <row r="21" customFormat="false" ht="14" hidden="false" customHeight="false" outlineLevel="0" collapsed="false">
      <c r="A21" s="80" t="n">
        <v>996126</v>
      </c>
      <c r="B21" s="81"/>
      <c r="C21" s="82" t="n">
        <v>41201</v>
      </c>
      <c r="D21" s="83" t="s">
        <v>13</v>
      </c>
      <c r="E21" s="84" t="n">
        <v>0</v>
      </c>
      <c r="F21" s="85" t="n">
        <v>216824.04</v>
      </c>
      <c r="G21" s="86" t="n">
        <v>106751.89</v>
      </c>
    </row>
    <row r="22" customFormat="false" ht="13.8" hidden="false" customHeight="false" outlineLevel="0" collapsed="false">
      <c r="A22" s="80"/>
      <c r="B22" s="81"/>
      <c r="C22" s="87" t="n">
        <v>41301</v>
      </c>
      <c r="D22" s="88" t="s">
        <v>14</v>
      </c>
      <c r="E22" s="89" t="n">
        <v>629560</v>
      </c>
      <c r="F22" s="90" t="n">
        <v>303748</v>
      </c>
      <c r="G22" s="91" t="n">
        <v>124298.4</v>
      </c>
    </row>
    <row r="23" customFormat="false" ht="14" hidden="false" customHeight="false" outlineLevel="0" collapsed="false">
      <c r="A23" s="80"/>
      <c r="B23" s="81"/>
      <c r="C23" s="87" t="n">
        <v>44101</v>
      </c>
      <c r="D23" s="88" t="s">
        <v>27</v>
      </c>
      <c r="E23" s="89" t="n">
        <v>0</v>
      </c>
      <c r="F23" s="90" t="n">
        <v>0</v>
      </c>
      <c r="G23" s="92" t="n">
        <v>0</v>
      </c>
    </row>
    <row r="24" customFormat="false" ht="14" hidden="false" customHeight="false" outlineLevel="0" collapsed="false">
      <c r="A24" s="80"/>
      <c r="B24" s="81"/>
      <c r="C24" s="93" t="n">
        <v>41305</v>
      </c>
      <c r="D24" s="94" t="s">
        <v>28</v>
      </c>
      <c r="E24" s="95" t="n">
        <v>0</v>
      </c>
      <c r="F24" s="90" t="n">
        <v>0</v>
      </c>
      <c r="G24" s="96" t="n">
        <v>0</v>
      </c>
    </row>
    <row r="25" customFormat="false" ht="14" hidden="false" customHeight="false" outlineLevel="0" collapsed="false">
      <c r="A25" s="80"/>
      <c r="B25" s="81"/>
      <c r="C25" s="97" t="n">
        <v>51101</v>
      </c>
      <c r="D25" s="98" t="s">
        <v>15</v>
      </c>
      <c r="E25" s="99" t="n">
        <v>0</v>
      </c>
      <c r="F25" s="100" t="n">
        <v>0</v>
      </c>
      <c r="G25" s="101" t="n">
        <v>0</v>
      </c>
    </row>
    <row r="26" customFormat="false" ht="15.5" hidden="false" customHeight="false" outlineLevel="0" collapsed="false">
      <c r="A26" s="102" t="s">
        <v>29</v>
      </c>
      <c r="B26" s="103"/>
      <c r="C26" s="104"/>
      <c r="D26" s="105"/>
      <c r="E26" s="106" t="n">
        <f aca="false">SUM(E21:E25)</f>
        <v>629560</v>
      </c>
      <c r="F26" s="106" t="n">
        <f aca="false">SUM(F21:F25)</f>
        <v>520572.04</v>
      </c>
      <c r="G26" s="107" t="n">
        <f aca="false">SUM(G21:G25)</f>
        <v>231050.29</v>
      </c>
    </row>
    <row r="27" customFormat="false" ht="14" hidden="false" customHeight="false" outlineLevel="0" collapsed="false">
      <c r="E27" s="0"/>
      <c r="F27" s="0"/>
    </row>
    <row r="28" customFormat="false" ht="15.5" hidden="false" customHeight="false" outlineLevel="0" collapsed="false">
      <c r="A28" s="108"/>
      <c r="B28" s="109"/>
      <c r="C28" s="110" t="s">
        <v>30</v>
      </c>
      <c r="D28" s="111"/>
      <c r="E28" s="112"/>
      <c r="F28" s="113"/>
      <c r="G28" s="114"/>
    </row>
    <row r="29" customFormat="false" ht="15.5" hidden="false" customHeight="false" outlineLevel="0" collapsed="false">
      <c r="A29" s="115"/>
      <c r="B29" s="116"/>
      <c r="C29" s="117" t="s">
        <v>31</v>
      </c>
      <c r="D29" s="117"/>
      <c r="E29" s="117"/>
      <c r="F29" s="118" t="s">
        <v>32</v>
      </c>
      <c r="G29" s="118"/>
    </row>
    <row r="30" customFormat="false" ht="14" hidden="false" customHeight="false" outlineLevel="0" collapsed="false">
      <c r="A30" s="119" t="s">
        <v>4</v>
      </c>
      <c r="B30" s="120" t="s">
        <v>5</v>
      </c>
      <c r="C30" s="121" t="s">
        <v>6</v>
      </c>
      <c r="D30" s="121" t="s">
        <v>7</v>
      </c>
      <c r="E30" s="122" t="s">
        <v>8</v>
      </c>
      <c r="F30" s="123" t="s">
        <v>9</v>
      </c>
      <c r="G30" s="124" t="s">
        <v>33</v>
      </c>
    </row>
    <row r="31" customFormat="false" ht="14" hidden="false" customHeight="false" outlineLevel="0" collapsed="false">
      <c r="A31" s="125" t="n">
        <v>996126</v>
      </c>
      <c r="B31" s="126"/>
      <c r="C31" s="127" t="n">
        <v>41201</v>
      </c>
      <c r="D31" s="128" t="s">
        <v>13</v>
      </c>
      <c r="E31" s="129" t="n">
        <v>0</v>
      </c>
      <c r="F31" s="130" t="n">
        <v>0</v>
      </c>
      <c r="G31" s="131" t="n">
        <v>0</v>
      </c>
    </row>
    <row r="32" customFormat="false" ht="14" hidden="false" customHeight="false" outlineLevel="0" collapsed="false">
      <c r="A32" s="125"/>
      <c r="B32" s="126"/>
      <c r="C32" s="127" t="n">
        <v>41301</v>
      </c>
      <c r="D32" s="128" t="s">
        <v>14</v>
      </c>
      <c r="E32" s="129" t="n">
        <v>0</v>
      </c>
      <c r="F32" s="132" t="n">
        <v>0</v>
      </c>
      <c r="G32" s="133" t="n">
        <v>0</v>
      </c>
    </row>
    <row r="33" customFormat="false" ht="14" hidden="false" customHeight="false" outlineLevel="0" collapsed="false">
      <c r="A33" s="125"/>
      <c r="B33" s="126"/>
      <c r="C33" s="127" t="n">
        <v>51101</v>
      </c>
      <c r="D33" s="128" t="s">
        <v>15</v>
      </c>
      <c r="E33" s="134" t="n">
        <v>0</v>
      </c>
      <c r="F33" s="132" t="n">
        <v>0</v>
      </c>
      <c r="G33" s="133" t="n">
        <v>0</v>
      </c>
      <c r="H33" s="135"/>
    </row>
    <row r="34" customFormat="false" ht="14" hidden="false" customHeight="false" outlineLevel="0" collapsed="false">
      <c r="A34" s="125"/>
      <c r="B34" s="126"/>
      <c r="C34" s="136" t="n">
        <v>51201</v>
      </c>
      <c r="D34" s="137" t="s">
        <v>34</v>
      </c>
      <c r="E34" s="138" t="n">
        <v>0</v>
      </c>
      <c r="F34" s="139" t="n">
        <v>0</v>
      </c>
      <c r="G34" s="140" t="n">
        <v>0</v>
      </c>
    </row>
    <row r="35" customFormat="false" ht="15.5" hidden="false" customHeight="false" outlineLevel="0" collapsed="false">
      <c r="A35" s="141" t="s">
        <v>35</v>
      </c>
      <c r="B35" s="142"/>
      <c r="C35" s="143"/>
      <c r="D35" s="144"/>
      <c r="E35" s="145" t="n">
        <f aca="false">SUM(E31:E34)</f>
        <v>0</v>
      </c>
      <c r="F35" s="146" t="n">
        <f aca="false">SUM(F31:F34)</f>
        <v>0</v>
      </c>
      <c r="G35" s="147" t="n">
        <f aca="false">SUM(G31:G34)</f>
        <v>0</v>
      </c>
    </row>
    <row r="36" customFormat="false" ht="15.5" hidden="false" customHeight="false" outlineLevel="0" collapsed="false">
      <c r="A36" s="148" t="s">
        <v>36</v>
      </c>
      <c r="B36" s="148"/>
      <c r="C36" s="148"/>
      <c r="D36" s="148"/>
      <c r="E36" s="148"/>
      <c r="F36" s="148"/>
      <c r="G36" s="148"/>
    </row>
    <row r="37" customFormat="false" ht="15.5" hidden="false" customHeight="false" outlineLevel="0" collapsed="false">
      <c r="A37" s="149"/>
      <c r="B37" s="149"/>
      <c r="E37" s="0"/>
      <c r="F37" s="0"/>
      <c r="G37" s="149"/>
    </row>
    <row r="38" customFormat="false" ht="14" hidden="false" customHeight="false" outlineLevel="0" collapsed="false">
      <c r="C38" s="150" t="s">
        <v>37</v>
      </c>
      <c r="D38" s="151"/>
      <c r="E38" s="0"/>
      <c r="F38" s="0"/>
    </row>
    <row r="39" customFormat="false" ht="15.5" hidden="false" customHeight="false" outlineLevel="0" collapsed="false">
      <c r="A39" s="152"/>
      <c r="B39" s="153"/>
      <c r="C39" s="154" t="s">
        <v>38</v>
      </c>
      <c r="D39" s="154"/>
      <c r="E39" s="154"/>
      <c r="F39" s="155" t="s">
        <v>39</v>
      </c>
      <c r="G39" s="155"/>
    </row>
    <row r="40" customFormat="false" ht="14" hidden="false" customHeight="false" outlineLevel="0" collapsed="false">
      <c r="A40" s="156" t="s">
        <v>4</v>
      </c>
      <c r="B40" s="157" t="s">
        <v>5</v>
      </c>
      <c r="C40" s="156" t="s">
        <v>6</v>
      </c>
      <c r="D40" s="156" t="s">
        <v>7</v>
      </c>
      <c r="E40" s="158" t="s">
        <v>8</v>
      </c>
      <c r="F40" s="159" t="s">
        <v>9</v>
      </c>
      <c r="G40" s="160" t="s">
        <v>33</v>
      </c>
    </row>
    <row r="41" customFormat="false" ht="14" hidden="false" customHeight="false" outlineLevel="0" collapsed="false">
      <c r="A41" s="161" t="n">
        <v>996126</v>
      </c>
      <c r="B41" s="126"/>
      <c r="C41" s="162" t="n">
        <v>41201</v>
      </c>
      <c r="D41" s="163" t="s">
        <v>13</v>
      </c>
      <c r="E41" s="164" t="n">
        <v>0</v>
      </c>
      <c r="F41" s="164" t="n">
        <v>32244.63</v>
      </c>
      <c r="G41" s="165" t="n">
        <v>32244.63</v>
      </c>
    </row>
    <row r="42" customFormat="false" ht="14" hidden="false" customHeight="false" outlineLevel="0" collapsed="false">
      <c r="A42" s="161"/>
      <c r="B42" s="126"/>
      <c r="C42" s="166" t="n">
        <v>41301</v>
      </c>
      <c r="D42" s="167" t="s">
        <v>14</v>
      </c>
      <c r="E42" s="168" t="n">
        <v>0</v>
      </c>
      <c r="F42" s="168" t="n">
        <v>60000</v>
      </c>
      <c r="G42" s="169" t="n">
        <v>60000</v>
      </c>
    </row>
    <row r="43" customFormat="false" ht="14" hidden="false" customHeight="false" outlineLevel="0" collapsed="false">
      <c r="A43" s="161"/>
      <c r="B43" s="126"/>
      <c r="C43" s="166" t="n">
        <v>51101</v>
      </c>
      <c r="D43" s="167" t="s">
        <v>15</v>
      </c>
      <c r="E43" s="168" t="n">
        <v>0</v>
      </c>
      <c r="F43" s="168" t="n">
        <v>100000</v>
      </c>
      <c r="G43" s="169" t="n">
        <v>100000</v>
      </c>
    </row>
    <row r="44" customFormat="false" ht="14" hidden="false" customHeight="false" outlineLevel="0" collapsed="false">
      <c r="A44" s="161"/>
      <c r="B44" s="126"/>
      <c r="C44" s="170" t="n">
        <v>51201</v>
      </c>
      <c r="D44" s="171" t="s">
        <v>34</v>
      </c>
      <c r="E44" s="172" t="n">
        <v>0</v>
      </c>
      <c r="F44" s="172" t="n">
        <v>2964116</v>
      </c>
      <c r="G44" s="173" t="n">
        <v>2964116</v>
      </c>
    </row>
    <row r="45" customFormat="false" ht="14" hidden="false" customHeight="false" outlineLevel="0" collapsed="false">
      <c r="A45" s="174"/>
      <c r="B45" s="175"/>
      <c r="C45" s="176" t="n">
        <v>44101</v>
      </c>
      <c r="D45" s="177" t="s">
        <v>40</v>
      </c>
      <c r="E45" s="178" t="n">
        <v>0</v>
      </c>
      <c r="F45" s="178" t="n">
        <v>0</v>
      </c>
      <c r="G45" s="179" t="n">
        <v>0</v>
      </c>
    </row>
    <row r="46" customFormat="false" ht="15.5" hidden="false" customHeight="false" outlineLevel="0" collapsed="false">
      <c r="A46" s="180" t="s">
        <v>41</v>
      </c>
      <c r="B46" s="181"/>
      <c r="C46" s="182"/>
      <c r="D46" s="183"/>
      <c r="E46" s="184" t="n">
        <f aca="false">SUM(E41:E45)</f>
        <v>0</v>
      </c>
      <c r="F46" s="184" t="n">
        <f aca="false">SUM(F41:F45)</f>
        <v>3156360.63</v>
      </c>
      <c r="G46" s="184" t="n">
        <f aca="false">SUM(G41:G45)</f>
        <v>3156360.63</v>
      </c>
    </row>
    <row r="47" customFormat="false" ht="14.5" hidden="false" customHeight="false" outlineLevel="0" collapsed="false">
      <c r="A47" s="185"/>
      <c r="B47" s="186"/>
      <c r="C47" s="185"/>
      <c r="D47" s="187"/>
      <c r="E47" s="188"/>
      <c r="F47" s="189"/>
      <c r="G47" s="190"/>
    </row>
    <row r="48" customFormat="false" ht="16.5" hidden="false" customHeight="false" outlineLevel="0" collapsed="false">
      <c r="A48" s="191" t="s">
        <v>42</v>
      </c>
      <c r="B48" s="191"/>
      <c r="C48" s="191"/>
      <c r="D48" s="192"/>
      <c r="E48" s="192"/>
      <c r="F48" s="192"/>
      <c r="G48" s="192"/>
    </row>
    <row r="49" customFormat="false" ht="17" hidden="false" customHeight="false" outlineLevel="0" collapsed="false">
      <c r="A49" s="193" t="s">
        <v>43</v>
      </c>
      <c r="B49" s="193"/>
      <c r="C49" s="193"/>
      <c r="D49" s="194"/>
      <c r="E49" s="194"/>
      <c r="F49" s="194"/>
      <c r="G49" s="194"/>
    </row>
    <row r="50" customFormat="false" ht="14.5" hidden="false" customHeight="false" outlineLevel="0" collapsed="false">
      <c r="C50" s="195"/>
      <c r="D50" s="196"/>
      <c r="E50" s="0"/>
      <c r="F50" s="197"/>
    </row>
    <row r="51" customFormat="false" ht="18" hidden="false" customHeight="false" outlineLevel="0" collapsed="false">
      <c r="A51" s="198"/>
      <c r="B51" s="199"/>
      <c r="C51" s="200"/>
      <c r="D51" s="201" t="s">
        <v>44</v>
      </c>
      <c r="E51" s="202"/>
      <c r="F51" s="203" t="n">
        <f aca="false">E14+E26+E35+E46</f>
        <v>6779875</v>
      </c>
      <c r="G51" s="190"/>
    </row>
    <row r="52" customFormat="false" ht="18" hidden="false" customHeight="false" outlineLevel="0" collapsed="false">
      <c r="A52" s="135"/>
      <c r="B52" s="204"/>
      <c r="C52" s="205"/>
      <c r="D52" s="206"/>
      <c r="E52" s="207" t="s">
        <v>45</v>
      </c>
      <c r="F52" s="208" t="n">
        <v>266956.38</v>
      </c>
      <c r="G52" s="190"/>
    </row>
    <row r="53" customFormat="false" ht="18" hidden="false" customHeight="false" outlineLevel="0" collapsed="false">
      <c r="A53" s="135"/>
      <c r="B53" s="204"/>
      <c r="C53" s="205"/>
      <c r="D53" s="206"/>
      <c r="E53" s="207" t="s">
        <v>46</v>
      </c>
      <c r="F53" s="208" t="n">
        <f aca="false">F14+F26+F46</f>
        <v>10024143.56</v>
      </c>
      <c r="G53" s="190"/>
    </row>
    <row r="54" customFormat="false" ht="14.5" hidden="false" customHeight="false" outlineLevel="0" collapsed="false">
      <c r="E54" s="0"/>
      <c r="F54" s="0"/>
    </row>
    <row r="55" customFormat="false" ht="40.25" hidden="false" customHeight="true" outlineLevel="0" collapsed="false">
      <c r="D55" s="209"/>
      <c r="E55" s="210" t="s">
        <v>47</v>
      </c>
      <c r="F55" s="210"/>
    </row>
    <row r="56" customFormat="false" ht="13.8" hidden="false" customHeight="false" outlineLevel="0" collapsed="false"/>
  </sheetData>
  <mergeCells count="1">
    <mergeCell ref="E55:F5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4"/>
  <sheetViews>
    <sheetView windowProtection="false"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D20" activeCellId="0" sqref="D20"/>
    </sheetView>
  </sheetViews>
  <sheetFormatPr defaultRowHeight="14"/>
  <cols>
    <col collapsed="false" hidden="false" max="1" min="1" style="185" width="59.7906976744186"/>
    <col collapsed="false" hidden="false" max="2" min="2" style="185" width="6.16744186046512"/>
    <col collapsed="false" hidden="false" max="4" min="3" style="185" width="7.66046511627907"/>
    <col collapsed="false" hidden="false" max="8" min="5" style="185" width="5.66976744186047"/>
    <col collapsed="false" hidden="false" max="9" min="9" style="185" width="3.41395348837209"/>
    <col collapsed="false" hidden="false" max="1023" min="10" style="185" width="10.3302325581395"/>
    <col collapsed="false" hidden="false" max="1025" min="1024" style="0" width="11"/>
  </cols>
  <sheetData>
    <row r="1" customFormat="false" ht="15" hidden="false" customHeight="true" outlineLevel="0" collapsed="false">
      <c r="A1" s="211" t="s">
        <v>48</v>
      </c>
      <c r="B1" s="212"/>
      <c r="C1" s="213"/>
      <c r="D1" s="213"/>
      <c r="E1" s="213"/>
      <c r="F1" s="213"/>
      <c r="G1" s="213"/>
      <c r="H1" s="213"/>
      <c r="I1" s="0"/>
    </row>
    <row r="2" customFormat="false" ht="15" hidden="false" customHeight="true" outlineLevel="0" collapsed="false">
      <c r="A2" s="212" t="s">
        <v>49</v>
      </c>
      <c r="B2" s="212"/>
      <c r="C2" s="212"/>
      <c r="D2" s="213"/>
      <c r="E2" s="213"/>
      <c r="F2" s="213"/>
      <c r="G2" s="213"/>
      <c r="H2" s="213"/>
      <c r="I2" s="0"/>
    </row>
    <row r="3" customFormat="false" ht="15" hidden="false" customHeight="true" outlineLevel="0" collapsed="false">
      <c r="A3" s="214" t="s">
        <v>50</v>
      </c>
      <c r="B3" s="215"/>
      <c r="C3" s="215"/>
      <c r="D3" s="215"/>
      <c r="E3" s="215"/>
      <c r="F3" s="213"/>
      <c r="G3" s="213"/>
      <c r="H3" s="213"/>
      <c r="I3" s="0"/>
    </row>
    <row r="4" customFormat="false" ht="15" hidden="false" customHeight="true" outlineLevel="0" collapsed="false">
      <c r="A4" s="214" t="s">
        <v>51</v>
      </c>
      <c r="B4" s="212"/>
      <c r="C4" s="213"/>
      <c r="D4" s="213"/>
      <c r="E4" s="213"/>
      <c r="F4" s="213"/>
      <c r="G4" s="213"/>
      <c r="H4" s="213"/>
      <c r="I4" s="0"/>
    </row>
    <row r="5" customFormat="false" ht="15" hidden="false" customHeight="true" outlineLevel="0" collapsed="false">
      <c r="A5" s="214"/>
      <c r="B5" s="212"/>
      <c r="C5" s="213"/>
      <c r="D5" s="213"/>
      <c r="E5" s="213"/>
      <c r="F5" s="213"/>
      <c r="G5" s="213"/>
      <c r="H5" s="213"/>
      <c r="I5" s="0"/>
    </row>
    <row r="6" customFormat="false" ht="15" hidden="false" customHeight="true" outlineLevel="0" collapsed="false">
      <c r="A6" s="216" t="s">
        <v>52</v>
      </c>
      <c r="B6" s="217" t="s">
        <v>53</v>
      </c>
      <c r="C6" s="217"/>
      <c r="D6" s="217"/>
      <c r="E6" s="213"/>
      <c r="F6" s="213"/>
      <c r="G6" s="213"/>
      <c r="H6" s="213"/>
      <c r="I6" s="0"/>
    </row>
    <row r="7" customFormat="false" ht="13.8" hidden="false" customHeight="false" outlineLevel="0" collapsed="false">
      <c r="A7" s="218" t="s">
        <v>54</v>
      </c>
      <c r="B7" s="213"/>
      <c r="C7" s="213"/>
      <c r="D7" s="213"/>
      <c r="E7" s="213"/>
      <c r="F7" s="213"/>
      <c r="G7" s="213"/>
      <c r="H7" s="213"/>
      <c r="I7" s="0"/>
    </row>
    <row r="8" customFormat="false" ht="64.15" hidden="false" customHeight="false" outlineLevel="0" collapsed="false">
      <c r="A8" s="219" t="s">
        <v>55</v>
      </c>
      <c r="B8" s="220" t="s">
        <v>56</v>
      </c>
      <c r="C8" s="220" t="s">
        <v>57</v>
      </c>
      <c r="D8" s="221" t="s">
        <v>58</v>
      </c>
      <c r="E8" s="222" t="s">
        <v>59</v>
      </c>
      <c r="F8" s="222" t="s">
        <v>60</v>
      </c>
      <c r="G8" s="222" t="s">
        <v>61</v>
      </c>
      <c r="H8" s="222" t="s">
        <v>62</v>
      </c>
      <c r="I8" s="0"/>
    </row>
    <row r="9" customFormat="false" ht="13.8" hidden="false" customHeight="false" outlineLevel="0" collapsed="false">
      <c r="A9" s="223" t="s">
        <v>63</v>
      </c>
      <c r="B9" s="224" t="s">
        <v>64</v>
      </c>
      <c r="C9" s="224" t="n">
        <v>996126</v>
      </c>
      <c r="D9" s="225" t="n">
        <v>0</v>
      </c>
      <c r="E9" s="224" t="n">
        <v>3</v>
      </c>
      <c r="F9" s="225" t="n">
        <v>5</v>
      </c>
      <c r="G9" s="226" t="n">
        <v>8</v>
      </c>
      <c r="H9" s="226" t="n">
        <v>10</v>
      </c>
      <c r="I9" s="227" t="s">
        <v>65</v>
      </c>
    </row>
    <row r="10" customFormat="false" ht="13.8" hidden="false" customHeight="false" outlineLevel="0" collapsed="false">
      <c r="A10" s="228" t="s">
        <v>66</v>
      </c>
      <c r="B10" s="229" t="n">
        <f aca="false">+B9</f>
        <v>0</v>
      </c>
      <c r="C10" s="229" t="n">
        <v>996126</v>
      </c>
      <c r="D10" s="230" t="n">
        <v>56</v>
      </c>
      <c r="E10" s="229" t="n">
        <v>90</v>
      </c>
      <c r="F10" s="230" t="n">
        <v>120</v>
      </c>
      <c r="G10" s="230" t="n">
        <v>140</v>
      </c>
      <c r="H10" s="230" t="n">
        <v>200</v>
      </c>
      <c r="I10" s="227" t="s">
        <v>67</v>
      </c>
    </row>
    <row r="11" customFormat="false" ht="13.8" hidden="false" customHeight="false" outlineLevel="0" collapsed="false">
      <c r="A11" s="228" t="s">
        <v>68</v>
      </c>
      <c r="B11" s="229" t="n">
        <f aca="false">+B10</f>
        <v>0</v>
      </c>
      <c r="C11" s="229" t="n">
        <v>996126</v>
      </c>
      <c r="D11" s="230" t="n">
        <v>40</v>
      </c>
      <c r="E11" s="229" t="n">
        <v>480</v>
      </c>
      <c r="F11" s="230" t="n">
        <v>600</v>
      </c>
      <c r="G11" s="230" t="n">
        <v>800</v>
      </c>
      <c r="H11" s="230" t="n">
        <v>1200</v>
      </c>
      <c r="I11" s="231" t="s">
        <v>69</v>
      </c>
    </row>
    <row r="12" customFormat="false" ht="13.8" hidden="false" customHeight="false" outlineLevel="0" collapsed="false">
      <c r="A12" s="228" t="s">
        <v>70</v>
      </c>
      <c r="B12" s="229" t="n">
        <f aca="false">+B11</f>
        <v>0</v>
      </c>
      <c r="C12" s="229" t="n">
        <v>996126</v>
      </c>
      <c r="D12" s="230" t="n">
        <v>4</v>
      </c>
      <c r="E12" s="229" t="n">
        <v>80</v>
      </c>
      <c r="F12" s="230" t="n">
        <v>100</v>
      </c>
      <c r="G12" s="230" t="n">
        <v>130</v>
      </c>
      <c r="H12" s="230" t="n">
        <v>180</v>
      </c>
      <c r="I12" s="227" t="s">
        <v>71</v>
      </c>
    </row>
    <row r="13" customFormat="false" ht="13.8" hidden="false" customHeight="false" outlineLevel="0" collapsed="false">
      <c r="A13" s="232" t="s">
        <v>72</v>
      </c>
      <c r="B13" s="233" t="n">
        <f aca="false">+B12</f>
        <v>0</v>
      </c>
      <c r="C13" s="233" t="n">
        <v>996126</v>
      </c>
      <c r="D13" s="234" t="n">
        <v>0</v>
      </c>
      <c r="E13" s="233" t="n">
        <v>4</v>
      </c>
      <c r="F13" s="234" t="n">
        <v>6</v>
      </c>
      <c r="G13" s="234" t="n">
        <v>8</v>
      </c>
      <c r="H13" s="234" t="n">
        <v>10</v>
      </c>
      <c r="I13" s="209" t="s">
        <v>73</v>
      </c>
    </row>
    <row r="14" customFormat="false" ht="13.8" hidden="false" customHeight="false" outlineLevel="0" collapsed="false">
      <c r="A14" s="235" t="s">
        <v>74</v>
      </c>
      <c r="B14" s="213"/>
      <c r="C14" s="213"/>
      <c r="D14" s="236" t="n">
        <f aca="false">SUM(D9:D13)</f>
        <v>100</v>
      </c>
      <c r="E14" s="237"/>
      <c r="F14" s="237"/>
      <c r="G14" s="237"/>
      <c r="H14" s="237"/>
    </row>
    <row r="15" customFormat="false" ht="13.8" hidden="false" customHeight="false" outlineLevel="0" collapsed="false">
      <c r="A15" s="238"/>
      <c r="B15" s="213"/>
      <c r="C15" s="213"/>
      <c r="D15" s="239"/>
      <c r="E15" s="237"/>
      <c r="F15" s="237"/>
      <c r="G15" s="237"/>
      <c r="H15" s="237"/>
    </row>
    <row r="16" customFormat="false" ht="22.35" hidden="false" customHeight="false" outlineLevel="0" collapsed="false">
      <c r="A16" s="240" t="s">
        <v>75</v>
      </c>
      <c r="B16" s="241"/>
      <c r="C16" s="241"/>
      <c r="D16" s="241"/>
      <c r="E16" s="237"/>
      <c r="F16" s="237"/>
      <c r="G16" s="237"/>
      <c r="H16" s="237"/>
    </row>
    <row r="17" customFormat="false" ht="22.35" hidden="false" customHeight="false" outlineLevel="0" collapsed="false">
      <c r="A17" s="241" t="s">
        <v>76</v>
      </c>
      <c r="B17" s="241"/>
      <c r="C17" s="241"/>
      <c r="D17" s="241"/>
      <c r="E17" s="237"/>
      <c r="F17" s="237"/>
      <c r="G17" s="237"/>
      <c r="H17" s="237"/>
    </row>
    <row r="18" customFormat="false" ht="32.8" hidden="false" customHeight="false" outlineLevel="0" collapsed="false">
      <c r="A18" s="241" t="s">
        <v>77</v>
      </c>
      <c r="B18" s="242"/>
      <c r="C18" s="242"/>
      <c r="D18" s="242"/>
      <c r="E18" s="237"/>
      <c r="F18" s="237"/>
      <c r="G18" s="237"/>
      <c r="H18" s="237"/>
    </row>
    <row r="19" customFormat="false" ht="22.35" hidden="false" customHeight="false" outlineLevel="0" collapsed="false">
      <c r="A19" s="243" t="s">
        <v>78</v>
      </c>
      <c r="B19" s="242"/>
      <c r="C19" s="242"/>
      <c r="D19" s="242"/>
      <c r="E19" s="237"/>
      <c r="F19" s="237"/>
      <c r="G19" s="237"/>
      <c r="H19" s="237"/>
    </row>
    <row r="20" customFormat="false" ht="13.8" hidden="false" customHeight="false" outlineLevel="0" collapsed="false">
      <c r="A20" s="243" t="s">
        <v>79</v>
      </c>
      <c r="B20" s="242"/>
      <c r="C20" s="242"/>
      <c r="D20" s="242"/>
      <c r="E20" s="237"/>
      <c r="F20" s="237"/>
      <c r="G20" s="237"/>
      <c r="H20" s="237"/>
    </row>
    <row r="21" customFormat="false" ht="10.5" hidden="false" customHeight="true" outlineLevel="0" collapsed="false">
      <c r="A21" s="244"/>
      <c r="B21" s="213"/>
      <c r="C21" s="213"/>
      <c r="D21" s="237"/>
      <c r="E21" s="237"/>
      <c r="F21" s="237"/>
      <c r="G21" s="237"/>
      <c r="H21" s="237"/>
    </row>
    <row r="22" customFormat="false" ht="52.5" hidden="false" customHeight="true" outlineLevel="0" collapsed="false">
      <c r="A22" s="245" t="s">
        <v>80</v>
      </c>
      <c r="B22" s="245"/>
      <c r="C22" s="245"/>
      <c r="D22" s="237"/>
      <c r="E22" s="237"/>
      <c r="F22" s="237"/>
      <c r="G22" s="237"/>
      <c r="H22" s="237"/>
    </row>
    <row r="23" customFormat="false" ht="13.8" hidden="false" customHeight="false" outlineLevel="0" collapsed="false"/>
    <row r="24" customFormat="false" ht="36" hidden="false" customHeight="true" outlineLevel="0" collapsed="false"/>
  </sheetData>
  <mergeCells count="2">
    <mergeCell ref="B6:D6"/>
    <mergeCell ref="A22:C22"/>
  </mergeCells>
  <printOptions headings="false" gridLines="false" gridLinesSet="true" horizontalCentered="true" verticalCentered="true"/>
  <pageMargins left="0.236111111111111" right="0.236111111111111" top="0.747916666666667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2014-09-11T19:55:30Z</dcterms:created>
  <dc:creator>Daniel Gobbi</dc:creator>
  <dc:language>es-ES</dc:language>
  <cp:lastModifiedBy>Daniel Gobbi</cp:lastModifiedBy>
  <cp:lastPrinted>2016-10-26T09:09:00Z</cp:lastPrinted>
  <dcterms:modified xsi:type="dcterms:W3CDTF">2016-10-24T13:27:21Z</dcterms:modified>
  <cp:revision>40</cp:revision>
</cp:coreProperties>
</file>