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'11601'!$A$1:$H$54</definedName>
    <definedName name="_xlnm.Print_Area" localSheetId="1">'11602'!$A$1:$F$37</definedName>
    <definedName name="_xlnm.Print_Area" localSheetId="2">'11605'!$A$1:$F$41</definedName>
    <definedName name="_xlnm.Print_Area" localSheetId="3">'11606'!$A$1:$F$51</definedName>
    <definedName name="_xlnm.Print_Area" localSheetId="4">'11609'!$A$1:$F$30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F27" i="1"/>
  <c r="F26"/>
  <c r="E38" i="4"/>
  <c r="E36"/>
  <c r="E35"/>
  <c r="E33"/>
  <c r="E26" i="3"/>
  <c r="E25"/>
  <c r="E24"/>
  <c r="E23"/>
  <c r="E20"/>
  <c r="E21"/>
  <c r="E19"/>
  <c r="E17"/>
  <c r="E16"/>
  <c r="E15"/>
  <c r="I38" i="4"/>
  <c r="I33"/>
  <c r="F40" i="1"/>
  <c r="F39"/>
  <c r="F38"/>
  <c r="E40"/>
  <c r="E39"/>
  <c r="E38"/>
  <c r="E27"/>
  <c r="E26"/>
  <c r="D38" i="4"/>
  <c r="D36"/>
  <c r="D35"/>
  <c r="D33"/>
  <c r="H33"/>
  <c r="H38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<sst xmlns="http://schemas.openxmlformats.org/spreadsheetml/2006/main" count="448" uniqueCount="188">
  <si>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</si>
  <si>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</si>
  <si>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</si>
  <si>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</si>
  <si>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</si>
  <si>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</si>
  <si>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</si>
  <si>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</si>
  <si>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</si>
  <si>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</si>
  <si>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</si>
  <si>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</si>
  <si>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</si>
  <si>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</si>
  <si>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</si>
  <si>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</si>
  <si>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</si>
  <si>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</si>
  <si>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</si>
  <si>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</si>
  <si>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</si>
  <si>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</si>
  <si>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</si>
  <si>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</si>
  <si>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</si>
  <si>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</si>
  <si>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</si>
  <si>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</si>
  <si>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</si>
  <si>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</si>
  <si>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</si>
  <si>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</si>
  <si>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</si>
  <si>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</si>
  <si>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</si>
  <si>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</si>
  <si>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</si>
  <si>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</si>
  <si>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</si>
  <si>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</si>
  <si>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</si>
  <si>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</si>
  <si>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</si>
  <si>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</si>
  <si>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</si>
  <si>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</si>
  <si>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</si>
  <si>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</si>
  <si>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</si>
  <si>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</si>
  <si>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</si>
  <si>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</si>
  <si>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</si>
  <si>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</si>
  <si>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</si>
  <si>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</si>
  <si>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</si>
  <si>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</si>
  <si>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</si>
  <si>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</si>
  <si>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</si>
  <si>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</si>
  <si>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</si>
  <si>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</si>
  <si>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</si>
  <si>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</si>
  <si>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</si>
  <si>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</si>
  <si>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</si>
  <si>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</si>
  <si>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</si>
  <si>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</si>
  <si>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</si>
  <si>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</si>
  <si>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</si>
  <si>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</si>
  <si>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</si>
  <si>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</si>
  <si>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</si>
  <si>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</si>
  <si>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</si>
  <si>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</si>
  <si>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</si>
  <si>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</si>
  <si>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</si>
  <si>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</si>
  <si>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</si>
  <si>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</si>
  <si>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</si>
  <si>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</si>
  <si>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</si>
  <si>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</si>
  <si>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</si>
  <si>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</si>
  <si>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</si>
  <si>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</si>
  <si>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</si>
  <si>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</si>
  <si>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</si>
  <si>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</si>
  <si>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</si>
  <si>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</si>
  <si>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</si>
  <si>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</si>
  <si>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</si>
  <si>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</si>
  <si>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</si>
  <si>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</si>
  <si>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</si>
  <si>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</si>
  <si>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</si>
  <si>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</si>
  <si>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</si>
  <si>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</si>
  <si>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</si>
  <si>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</si>
  <si>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</si>
  <si>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</si>
  <si>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</si>
  <si>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</si>
  <si>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</si>
  <si>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</si>
  <si>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</si>
  <si>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</si>
  <si>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</si>
  <si>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</si>
  <si>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</si>
  <si>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</si>
  <si>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</si>
  <si>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</si>
  <si>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</si>
  <si>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</si>
  <si>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</si>
  <si>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</si>
  <si>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</si>
  <si>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</si>
  <si>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</si>
  <si>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</si>
  <si>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</si>
  <si>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</si>
  <si>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</si>
  <si>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</si>
  <si>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</si>
  <si>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</si>
  <si>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</si>
  <si>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</si>
  <si>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</si>
  <si>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</si>
  <si>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</si>
  <si>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</si>
  <si>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</si>
  <si>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</si>
  <si>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</si>
  <si>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</si>
  <si>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</si>
  <si>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</si>
  <si>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</si>
  <si>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</si>
  <si>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</si>
  <si>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</si>
  <si>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</si>
  <si>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</si>
  <si>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</si>
  <si>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</si>
  <si>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</si>
  <si>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Certificados de antecedentes</t>
  </si>
  <si>
    <t>Cédulas de identidad</t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</si>
  <si>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</si>
  <si>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</si>
  <si>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</si>
  <si>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</si>
  <si>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</si>
  <si>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</si>
  <si>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</si>
  <si>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</si>
  <si>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</si>
  <si>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</si>
  <si>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</si>
  <si>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</si>
  <si>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</si>
  <si>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</si>
  <si>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</si>
  <si>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</si>
  <si>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</si>
  <si>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</si>
  <si>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PRESUPUESTO 2015</t>
  </si>
  <si>
    <t>año 2015</t>
  </si>
  <si>
    <t>Capacitación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</si>
</sst>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/>
    </xf>
    <xf numFmtId="0" fontId="4" fillId="0" borderId="26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9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31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31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19" fillId="5" borderId="2" xfId="0" applyNumberFormat="1" applyFont="1" applyFill="1" applyBorder="1"/>
    <xf numFmtId="0" fontId="19" fillId="5" borderId="2" xfId="0" applyFont="1" applyFill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31" xfId="0" applyNumberFormat="1" applyFont="1" applyFill="1" applyBorder="1"/>
    <xf numFmtId="3" fontId="4" fillId="0" borderId="3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31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4" fillId="0" borderId="2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9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9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40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9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9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0" fontId="4" fillId="2" borderId="42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40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9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9" xfId="3" applyFont="1" applyFill="1" applyBorder="1" applyAlignment="1">
      <alignment horizontal="center"/>
    </xf>
    <xf numFmtId="0" fontId="4" fillId="2" borderId="3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1"/>
  <sheetViews>
    <sheetView topLeftCell="A27" zoomScale="90" zoomScaleNormal="90" workbookViewId="0">
      <selection activeCell="B1" sqref="B1:H53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33" t="s">
        <v>2</v>
      </c>
      <c r="C7" s="335" t="s">
        <v>3</v>
      </c>
      <c r="D7" s="335" t="s">
        <v>100</v>
      </c>
      <c r="E7" s="341" t="s">
        <v>161</v>
      </c>
      <c r="F7" s="342"/>
      <c r="G7" s="342"/>
      <c r="H7" s="343"/>
    </row>
    <row r="8" spans="1:23" ht="12.75" customHeight="1">
      <c r="B8" s="334"/>
      <c r="C8" s="336"/>
      <c r="D8" s="336"/>
      <c r="E8" s="338">
        <v>2015</v>
      </c>
      <c r="F8" s="339"/>
      <c r="G8" s="339"/>
      <c r="H8" s="340"/>
    </row>
    <row r="9" spans="1:23" ht="13.9" customHeight="1">
      <c r="B9" s="334"/>
      <c r="C9" s="336"/>
      <c r="D9" s="336"/>
      <c r="E9" s="344" t="s">
        <v>140</v>
      </c>
      <c r="F9" s="344" t="s">
        <v>153</v>
      </c>
      <c r="G9" s="344" t="s">
        <v>155</v>
      </c>
      <c r="H9" s="337" t="s">
        <v>160</v>
      </c>
    </row>
    <row r="10" spans="1:23" ht="12.75" customHeight="1">
      <c r="B10" s="334"/>
      <c r="C10" s="336"/>
      <c r="D10" s="336"/>
      <c r="E10" s="344"/>
      <c r="F10" s="344"/>
      <c r="G10" s="344"/>
      <c r="H10" s="337"/>
    </row>
    <row r="11" spans="1:23" ht="13.5" customHeight="1">
      <c r="B11" s="334"/>
      <c r="C11" s="336"/>
      <c r="D11" s="336"/>
      <c r="E11" s="344"/>
      <c r="F11" s="344"/>
      <c r="G11" s="344"/>
      <c r="H11" s="337"/>
    </row>
    <row r="12" spans="1:23" ht="20.25" customHeight="1">
      <c r="B12" s="330" t="s">
        <v>5</v>
      </c>
      <c r="C12" s="331"/>
      <c r="D12" s="331"/>
      <c r="E12" s="331"/>
      <c r="F12" s="331"/>
      <c r="G12" s="331"/>
      <c r="H12" s="332"/>
    </row>
    <row r="13" spans="1:23" ht="13.5" thickBot="1">
      <c r="B13" s="327" t="s">
        <v>6</v>
      </c>
      <c r="C13" s="328"/>
      <c r="D13" s="328"/>
      <c r="E13" s="328"/>
      <c r="F13" s="328"/>
      <c r="G13" s="328"/>
      <c r="H13" s="329"/>
    </row>
    <row r="14" spans="1:23">
      <c r="B14" s="166" t="s">
        <v>126</v>
      </c>
      <c r="C14" s="167"/>
      <c r="D14" s="167"/>
      <c r="E14" s="167"/>
      <c r="F14" s="167"/>
      <c r="G14" s="167"/>
      <c r="H14" s="168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268">
        <v>2</v>
      </c>
      <c r="F15" s="132">
        <v>5</v>
      </c>
      <c r="G15" s="268"/>
      <c r="H15" s="128"/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268">
        <v>0</v>
      </c>
      <c r="F16" s="132">
        <v>0</v>
      </c>
      <c r="G16" s="268"/>
      <c r="H16" s="128"/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268">
        <v>3</v>
      </c>
      <c r="F17" s="132">
        <v>3</v>
      </c>
      <c r="G17" s="268"/>
      <c r="H17" s="128"/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269">
        <v>1</v>
      </c>
      <c r="F18" s="313">
        <v>7</v>
      </c>
      <c r="G18" s="269"/>
      <c r="H18" s="129"/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268">
        <v>0</v>
      </c>
      <c r="F19" s="132">
        <v>0</v>
      </c>
      <c r="G19" s="268"/>
      <c r="H19" s="128"/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268">
        <v>0</v>
      </c>
      <c r="F20" s="132">
        <v>0</v>
      </c>
      <c r="G20" s="268"/>
      <c r="H20" s="128"/>
    </row>
    <row r="21" spans="1:9" ht="13.5" thickBot="1">
      <c r="A21">
        <v>7</v>
      </c>
      <c r="B21" s="21" t="s">
        <v>138</v>
      </c>
      <c r="C21" s="22" t="s">
        <v>8</v>
      </c>
      <c r="D21" s="43" t="s">
        <v>9</v>
      </c>
      <c r="E21" s="270">
        <v>0</v>
      </c>
      <c r="F21" s="298">
        <v>0</v>
      </c>
      <c r="G21" s="270"/>
      <c r="H21" s="130"/>
    </row>
    <row r="22" spans="1:9">
      <c r="B22" s="166" t="s">
        <v>135</v>
      </c>
      <c r="C22" s="167"/>
      <c r="D22" s="167"/>
      <c r="E22" s="167"/>
      <c r="F22" s="271"/>
      <c r="G22" s="271"/>
      <c r="H22" s="168"/>
    </row>
    <row r="23" spans="1:9">
      <c r="A23">
        <v>1</v>
      </c>
      <c r="B23" s="17" t="s">
        <v>127</v>
      </c>
      <c r="C23" s="18" t="s">
        <v>8</v>
      </c>
      <c r="D23" s="40" t="s">
        <v>9</v>
      </c>
      <c r="E23" s="268">
        <v>0</v>
      </c>
      <c r="F23" s="132">
        <v>0</v>
      </c>
      <c r="G23" s="268"/>
      <c r="H23" s="128"/>
    </row>
    <row r="24" spans="1:9">
      <c r="A24">
        <v>2</v>
      </c>
      <c r="B24" s="17" t="s">
        <v>128</v>
      </c>
      <c r="C24" s="18" t="s">
        <v>8</v>
      </c>
      <c r="D24" s="40" t="s">
        <v>9</v>
      </c>
      <c r="E24" s="268">
        <v>3</v>
      </c>
      <c r="F24" s="132">
        <v>0</v>
      </c>
      <c r="G24" s="268"/>
      <c r="H24" s="128"/>
    </row>
    <row r="25" spans="1:9">
      <c r="A25">
        <v>3</v>
      </c>
      <c r="B25" s="17" t="s">
        <v>129</v>
      </c>
      <c r="C25" s="18" t="s">
        <v>8</v>
      </c>
      <c r="D25" s="40" t="s">
        <v>9</v>
      </c>
      <c r="E25" s="272">
        <v>221</v>
      </c>
      <c r="F25" s="316">
        <v>96</v>
      </c>
      <c r="G25" s="268"/>
      <c r="H25" s="128"/>
    </row>
    <row r="26" spans="1:9">
      <c r="A26">
        <v>4</v>
      </c>
      <c r="B26" s="102" t="s">
        <v>131</v>
      </c>
      <c r="C26" s="103" t="s">
        <v>8</v>
      </c>
      <c r="D26" s="104" t="s">
        <v>9</v>
      </c>
      <c r="E26" s="269">
        <f>15+2</f>
        <v>17</v>
      </c>
      <c r="F26" s="313">
        <f>30+77</f>
        <v>107</v>
      </c>
      <c r="G26" s="269"/>
      <c r="H26" s="129"/>
    </row>
    <row r="27" spans="1:9">
      <c r="A27">
        <v>5</v>
      </c>
      <c r="B27" s="17" t="s">
        <v>130</v>
      </c>
      <c r="C27" s="18" t="s">
        <v>8</v>
      </c>
      <c r="D27" s="40" t="s">
        <v>9</v>
      </c>
      <c r="E27" s="268">
        <f>431+14</f>
        <v>445</v>
      </c>
      <c r="F27" s="132">
        <f>419+15</f>
        <v>434</v>
      </c>
      <c r="G27" s="268"/>
      <c r="H27" s="128"/>
    </row>
    <row r="28" spans="1:9">
      <c r="A28">
        <v>6</v>
      </c>
      <c r="B28" s="17" t="s">
        <v>132</v>
      </c>
      <c r="C28" s="18" t="s">
        <v>8</v>
      </c>
      <c r="D28" s="40" t="s">
        <v>9</v>
      </c>
      <c r="E28" s="268">
        <v>256</v>
      </c>
      <c r="F28" s="132">
        <v>201</v>
      </c>
      <c r="G28" s="268"/>
      <c r="H28" s="128"/>
    </row>
    <row r="29" spans="1:9">
      <c r="A29">
        <v>7</v>
      </c>
      <c r="B29" s="17" t="s">
        <v>133</v>
      </c>
      <c r="C29" s="18" t="s">
        <v>8</v>
      </c>
      <c r="D29" s="40" t="s">
        <v>9</v>
      </c>
      <c r="E29" s="268">
        <v>1</v>
      </c>
      <c r="F29" s="132">
        <v>0</v>
      </c>
      <c r="G29" s="268"/>
      <c r="H29" s="128"/>
    </row>
    <row r="30" spans="1:9" ht="13.5" thickBot="1">
      <c r="A30">
        <v>8</v>
      </c>
      <c r="B30" s="21" t="s">
        <v>134</v>
      </c>
      <c r="C30" s="22" t="s">
        <v>8</v>
      </c>
      <c r="D30" s="43" t="s">
        <v>9</v>
      </c>
      <c r="E30" s="270">
        <v>0</v>
      </c>
      <c r="F30" s="298">
        <v>0</v>
      </c>
      <c r="G30" s="270"/>
      <c r="H30" s="130"/>
    </row>
    <row r="31" spans="1:9">
      <c r="B31" s="23"/>
      <c r="C31" s="23"/>
      <c r="D31" s="47"/>
      <c r="E31" s="101"/>
      <c r="F31" s="101"/>
      <c r="G31" s="25" t="s">
        <v>181</v>
      </c>
      <c r="H31" s="63"/>
      <c r="I31" s="20"/>
    </row>
    <row r="32" spans="1:9" s="16" customFormat="1">
      <c r="B32" s="105" t="s">
        <v>139</v>
      </c>
      <c r="C32" s="105"/>
      <c r="D32" s="106"/>
      <c r="E32" s="107"/>
      <c r="F32" s="107"/>
      <c r="G32" s="108"/>
      <c r="I32" s="20"/>
    </row>
    <row r="33" spans="2:9" s="16" customFormat="1">
      <c r="B33" s="23" t="s">
        <v>15</v>
      </c>
      <c r="C33" s="105"/>
      <c r="D33" s="106"/>
      <c r="E33" s="107"/>
      <c r="F33" s="107"/>
      <c r="G33" s="108"/>
      <c r="I33" s="20"/>
    </row>
    <row r="34" spans="2:9" ht="13.5" thickBot="1">
      <c r="B34" s="23"/>
      <c r="C34" s="23"/>
      <c r="D34" s="47"/>
      <c r="E34" s="24"/>
      <c r="F34" s="25"/>
      <c r="G34" s="16"/>
      <c r="H34" s="16"/>
    </row>
    <row r="35" spans="2:9" ht="20.25" customHeight="1">
      <c r="B35" s="324" t="s">
        <v>156</v>
      </c>
      <c r="C35" s="325"/>
      <c r="D35" s="325"/>
      <c r="E35" s="325"/>
      <c r="F35" s="325"/>
      <c r="G35" s="325"/>
      <c r="H35" s="326"/>
    </row>
    <row r="36" spans="2:9">
      <c r="B36" s="321" t="s">
        <v>6</v>
      </c>
      <c r="C36" s="322"/>
      <c r="D36" s="322"/>
      <c r="E36" s="322"/>
      <c r="F36" s="322"/>
      <c r="G36" s="322"/>
      <c r="H36" s="323"/>
    </row>
    <row r="37" spans="2:9">
      <c r="B37" s="26" t="s">
        <v>16</v>
      </c>
      <c r="C37" s="27" t="s">
        <v>8</v>
      </c>
      <c r="D37" s="40" t="s">
        <v>9</v>
      </c>
      <c r="E37" s="273">
        <v>510</v>
      </c>
      <c r="F37" s="314">
        <v>621</v>
      </c>
      <c r="G37" s="273"/>
      <c r="H37" s="28"/>
    </row>
    <row r="38" spans="2:9">
      <c r="B38" s="29" t="s">
        <v>17</v>
      </c>
      <c r="C38" s="30" t="s">
        <v>8</v>
      </c>
      <c r="D38" s="40" t="s">
        <v>9</v>
      </c>
      <c r="E38" s="273">
        <f>199+29</f>
        <v>228</v>
      </c>
      <c r="F38" s="314">
        <f>399+52</f>
        <v>451</v>
      </c>
      <c r="G38" s="273"/>
      <c r="H38" s="28"/>
    </row>
    <row r="39" spans="2:9">
      <c r="B39" s="29" t="s">
        <v>18</v>
      </c>
      <c r="C39" s="30" t="s">
        <v>8</v>
      </c>
      <c r="D39" s="40" t="s">
        <v>9</v>
      </c>
      <c r="E39" s="273">
        <f>307+25</f>
        <v>332</v>
      </c>
      <c r="F39" s="314">
        <f>149+21</f>
        <v>170</v>
      </c>
      <c r="G39" s="273"/>
      <c r="H39" s="28"/>
    </row>
    <row r="40" spans="2:9">
      <c r="B40" s="29" t="s">
        <v>147</v>
      </c>
      <c r="C40" s="30" t="s">
        <v>8</v>
      </c>
      <c r="D40" s="40" t="s">
        <v>9</v>
      </c>
      <c r="E40" s="273">
        <f>16+6</f>
        <v>22</v>
      </c>
      <c r="F40" s="314">
        <f>20+13</f>
        <v>33</v>
      </c>
      <c r="G40" s="273"/>
      <c r="H40" s="28"/>
    </row>
    <row r="41" spans="2:9">
      <c r="B41" s="29" t="s">
        <v>19</v>
      </c>
      <c r="C41" s="30" t="s">
        <v>8</v>
      </c>
      <c r="D41" s="40" t="s">
        <v>9</v>
      </c>
      <c r="E41" s="273">
        <v>4</v>
      </c>
      <c r="F41" s="314">
        <v>1</v>
      </c>
      <c r="G41" s="273"/>
      <c r="H41" s="28"/>
    </row>
    <row r="42" spans="2:9" ht="13.5" thickBot="1">
      <c r="B42" s="31" t="s">
        <v>20</v>
      </c>
      <c r="C42" s="32" t="s">
        <v>8</v>
      </c>
      <c r="D42" s="43" t="s">
        <v>9</v>
      </c>
      <c r="E42" s="274">
        <v>357</v>
      </c>
      <c r="F42" s="315">
        <v>367</v>
      </c>
      <c r="G42" s="274"/>
      <c r="H42" s="123"/>
    </row>
    <row r="43" spans="2:9">
      <c r="B43" s="33"/>
      <c r="C43" s="33"/>
      <c r="D43" s="97"/>
      <c r="E43" s="34"/>
      <c r="F43" s="25"/>
      <c r="G43" s="16"/>
      <c r="H43" s="16"/>
    </row>
    <row r="44" spans="2:9">
      <c r="B44" s="23" t="s">
        <v>141</v>
      </c>
      <c r="C44" s="35"/>
      <c r="D44" s="98"/>
      <c r="E44" s="35"/>
      <c r="F44" s="35"/>
      <c r="G44" s="16"/>
      <c r="H44" s="16"/>
    </row>
    <row r="45" spans="2:9">
      <c r="B45" s="23"/>
      <c r="C45" s="35"/>
      <c r="D45" s="98"/>
      <c r="E45" s="35"/>
      <c r="F45" s="35"/>
      <c r="G45" s="16"/>
      <c r="H45" s="16"/>
    </row>
    <row r="46" spans="2:9" ht="13.5" thickBot="1">
      <c r="B46" s="16"/>
      <c r="C46" s="16"/>
      <c r="D46" s="2"/>
      <c r="E46" s="16"/>
      <c r="F46" s="35"/>
      <c r="G46" s="16"/>
      <c r="H46" s="16"/>
    </row>
    <row r="47" spans="2:9" ht="20.25" customHeight="1">
      <c r="B47" s="324" t="s">
        <v>21</v>
      </c>
      <c r="C47" s="325"/>
      <c r="D47" s="325"/>
      <c r="E47" s="325"/>
      <c r="F47" s="325"/>
      <c r="G47" s="325"/>
      <c r="H47" s="326"/>
    </row>
    <row r="48" spans="2:9">
      <c r="B48" s="321" t="s">
        <v>6</v>
      </c>
      <c r="C48" s="322"/>
      <c r="D48" s="322"/>
      <c r="E48" s="322"/>
      <c r="F48" s="322"/>
      <c r="G48" s="322"/>
      <c r="H48" s="323"/>
    </row>
    <row r="49" spans="2:9">
      <c r="B49" s="29" t="s">
        <v>165</v>
      </c>
      <c r="C49" s="30" t="s">
        <v>8</v>
      </c>
      <c r="D49" s="40" t="s">
        <v>9</v>
      </c>
      <c r="E49" s="268">
        <v>18212</v>
      </c>
      <c r="F49" s="132">
        <v>22161</v>
      </c>
      <c r="G49" s="268"/>
      <c r="H49" s="128"/>
    </row>
    <row r="50" spans="2:9" ht="13.5" thickBot="1">
      <c r="B50" s="219" t="s">
        <v>166</v>
      </c>
      <c r="C50" s="220" t="s">
        <v>8</v>
      </c>
      <c r="D50" s="221" t="s">
        <v>9</v>
      </c>
      <c r="E50" s="275">
        <v>1626</v>
      </c>
      <c r="F50" s="306">
        <v>1438</v>
      </c>
      <c r="G50" s="275"/>
      <c r="H50" s="222"/>
    </row>
    <row r="51" spans="2:9">
      <c r="B51" s="109"/>
      <c r="C51" s="109"/>
      <c r="D51" s="47"/>
      <c r="E51" s="100"/>
      <c r="F51" s="101"/>
      <c r="G51" s="25"/>
      <c r="H51" s="35"/>
      <c r="I51" s="16"/>
    </row>
    <row r="52" spans="2:9">
      <c r="B52" s="23" t="s">
        <v>144</v>
      </c>
      <c r="C52" s="23"/>
      <c r="D52" s="47"/>
      <c r="E52" s="24"/>
      <c r="F52" s="25"/>
      <c r="G52" s="16"/>
      <c r="H52" s="16"/>
    </row>
    <row r="53" spans="2:9">
      <c r="B53" t="s">
        <v>145</v>
      </c>
      <c r="C53" s="35"/>
      <c r="D53" s="98"/>
      <c r="E53" s="35"/>
      <c r="F53" s="16"/>
      <c r="G53" s="16"/>
      <c r="H53" s="16"/>
    </row>
    <row r="54" spans="2:9">
      <c r="B54" s="23"/>
      <c r="C54" s="23"/>
      <c r="D54" s="47"/>
      <c r="E54" s="24"/>
      <c r="F54" s="25"/>
      <c r="G54" s="16"/>
      <c r="H54" s="16"/>
    </row>
    <row r="55" spans="2:9">
      <c r="B55" s="36"/>
      <c r="C55" s="16"/>
      <c r="D55" s="2"/>
      <c r="E55" s="16"/>
      <c r="F55" s="16"/>
      <c r="G55" s="16"/>
      <c r="H55" s="16"/>
    </row>
    <row r="56" spans="2:9">
      <c r="B56" s="16"/>
      <c r="C56" s="16"/>
      <c r="D56" s="2"/>
      <c r="E56" s="16"/>
      <c r="F56" s="16"/>
      <c r="G56" s="16"/>
      <c r="H56" s="16"/>
    </row>
    <row r="57" spans="2:9">
      <c r="B57" s="1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8:H48"/>
    <mergeCell ref="B47:H47"/>
    <mergeCell ref="B13:H13"/>
    <mergeCell ref="B12:H12"/>
    <mergeCell ref="B36:H36"/>
    <mergeCell ref="B35:H35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1"/>
  <sheetViews>
    <sheetView topLeftCell="A11" zoomScale="90" zoomScaleNormal="90" workbookViewId="0">
      <selection sqref="A1:G35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185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33" t="s">
        <v>2</v>
      </c>
      <c r="B8" s="335" t="s">
        <v>3</v>
      </c>
      <c r="C8" s="358" t="s">
        <v>4</v>
      </c>
      <c r="D8" s="349" t="s">
        <v>161</v>
      </c>
      <c r="E8" s="350"/>
      <c r="F8" s="350"/>
      <c r="G8" s="351"/>
    </row>
    <row r="9" spans="1:16" ht="12.75" customHeight="1">
      <c r="A9" s="334"/>
      <c r="B9" s="336"/>
      <c r="C9" s="359"/>
      <c r="D9" s="346">
        <v>2015</v>
      </c>
      <c r="E9" s="347"/>
      <c r="F9" s="347"/>
      <c r="G9" s="348"/>
    </row>
    <row r="10" spans="1:16" ht="13.9" customHeight="1">
      <c r="A10" s="334"/>
      <c r="B10" s="336"/>
      <c r="C10" s="359"/>
      <c r="D10" s="344" t="s">
        <v>140</v>
      </c>
      <c r="E10" s="344" t="s">
        <v>153</v>
      </c>
      <c r="F10" s="344" t="s">
        <v>155</v>
      </c>
      <c r="G10" s="337" t="s">
        <v>160</v>
      </c>
    </row>
    <row r="11" spans="1:16" ht="12.75" customHeight="1">
      <c r="A11" s="334"/>
      <c r="B11" s="336"/>
      <c r="C11" s="359"/>
      <c r="D11" s="344"/>
      <c r="E11" s="344"/>
      <c r="F11" s="344"/>
      <c r="G11" s="337"/>
    </row>
    <row r="12" spans="1:16" ht="13.5" customHeight="1" thickBot="1">
      <c r="A12" s="356"/>
      <c r="B12" s="357"/>
      <c r="C12" s="359"/>
      <c r="D12" s="355"/>
      <c r="E12" s="355"/>
      <c r="F12" s="355"/>
      <c r="G12" s="345"/>
    </row>
    <row r="13" spans="1:16">
      <c r="A13" s="352" t="s">
        <v>23</v>
      </c>
      <c r="B13" s="353"/>
      <c r="C13" s="353"/>
      <c r="D13" s="353"/>
      <c r="E13" s="353"/>
      <c r="F13" s="353"/>
      <c r="G13" s="354"/>
    </row>
    <row r="14" spans="1:16">
      <c r="A14" s="17" t="s">
        <v>24</v>
      </c>
      <c r="B14" s="40" t="s">
        <v>8</v>
      </c>
      <c r="C14" s="40" t="s">
        <v>25</v>
      </c>
      <c r="D14" s="268">
        <v>2152</v>
      </c>
      <c r="E14" s="132">
        <v>1536</v>
      </c>
      <c r="F14" s="268"/>
      <c r="G14" s="128"/>
    </row>
    <row r="15" spans="1:16">
      <c r="A15" s="17" t="s">
        <v>26</v>
      </c>
      <c r="B15" s="40" t="s">
        <v>8</v>
      </c>
      <c r="C15" s="40" t="s">
        <v>25</v>
      </c>
      <c r="D15" s="268">
        <v>457</v>
      </c>
      <c r="E15" s="132">
        <v>587</v>
      </c>
      <c r="F15" s="268"/>
      <c r="G15" s="128"/>
    </row>
    <row r="16" spans="1:16">
      <c r="A16" s="17" t="s">
        <v>27</v>
      </c>
      <c r="B16" s="40" t="s">
        <v>8</v>
      </c>
      <c r="C16" s="40" t="s">
        <v>25</v>
      </c>
      <c r="D16" s="268">
        <v>7319</v>
      </c>
      <c r="E16" s="132">
        <v>7912</v>
      </c>
      <c r="F16" s="268"/>
      <c r="G16" s="128"/>
    </row>
    <row r="17" spans="1:11">
      <c r="A17" s="17" t="s">
        <v>28</v>
      </c>
      <c r="B17" s="40" t="s">
        <v>8</v>
      </c>
      <c r="C17" s="40" t="s">
        <v>25</v>
      </c>
      <c r="D17" s="268">
        <v>336</v>
      </c>
      <c r="E17" s="132">
        <v>410</v>
      </c>
      <c r="F17" s="268"/>
      <c r="G17" s="128"/>
    </row>
    <row r="18" spans="1:11">
      <c r="A18" s="215" t="s">
        <v>29</v>
      </c>
      <c r="B18" s="216" t="s">
        <v>8</v>
      </c>
      <c r="C18" s="217"/>
      <c r="D18" s="279">
        <v>11143</v>
      </c>
      <c r="E18" s="151">
        <v>10369</v>
      </c>
      <c r="F18" s="279"/>
      <c r="G18" s="218"/>
    </row>
    <row r="19" spans="1:11">
      <c r="A19" s="17" t="s">
        <v>30</v>
      </c>
      <c r="B19" s="40" t="s">
        <v>8</v>
      </c>
      <c r="C19" s="42"/>
      <c r="D19" s="268">
        <v>4244</v>
      </c>
      <c r="E19" s="132">
        <v>4631</v>
      </c>
      <c r="F19" s="268"/>
      <c r="G19" s="128"/>
    </row>
    <row r="20" spans="1:11">
      <c r="A20" s="17" t="s">
        <v>31</v>
      </c>
      <c r="B20" s="40" t="s">
        <v>8</v>
      </c>
      <c r="C20" s="42"/>
      <c r="D20" s="268">
        <v>301</v>
      </c>
      <c r="E20" s="132">
        <v>407</v>
      </c>
      <c r="F20" s="268"/>
      <c r="G20" s="128"/>
    </row>
    <row r="21" spans="1:11">
      <c r="A21" s="17" t="s">
        <v>32</v>
      </c>
      <c r="B21" s="40" t="s">
        <v>8</v>
      </c>
      <c r="C21" s="42"/>
      <c r="D21" s="268">
        <v>1037</v>
      </c>
      <c r="E21" s="132">
        <v>921</v>
      </c>
      <c r="F21" s="268"/>
      <c r="G21" s="128"/>
    </row>
    <row r="22" spans="1:11">
      <c r="A22" s="17" t="s">
        <v>33</v>
      </c>
      <c r="B22" s="40" t="s">
        <v>8</v>
      </c>
      <c r="C22" s="42"/>
      <c r="D22" s="268">
        <v>9286</v>
      </c>
      <c r="E22" s="132">
        <v>7431</v>
      </c>
      <c r="F22" s="268"/>
      <c r="G22" s="128"/>
    </row>
    <row r="23" spans="1:11">
      <c r="A23" s="17" t="s">
        <v>148</v>
      </c>
      <c r="B23" s="40" t="s">
        <v>8</v>
      </c>
      <c r="C23" s="42"/>
      <c r="D23" s="268">
        <v>95</v>
      </c>
      <c r="E23" s="132">
        <v>87</v>
      </c>
      <c r="F23" s="268"/>
      <c r="G23" s="128"/>
    </row>
    <row r="24" spans="1:11">
      <c r="A24" s="17" t="s">
        <v>149</v>
      </c>
      <c r="B24" s="40" t="s">
        <v>8</v>
      </c>
      <c r="C24" s="42"/>
      <c r="D24" s="268">
        <v>33</v>
      </c>
      <c r="E24" s="132">
        <v>39</v>
      </c>
      <c r="F24" s="268"/>
      <c r="G24" s="128"/>
    </row>
    <row r="25" spans="1:11">
      <c r="A25" s="17" t="s">
        <v>157</v>
      </c>
      <c r="B25" s="40" t="s">
        <v>8</v>
      </c>
      <c r="C25" s="42"/>
      <c r="D25" s="268">
        <v>95</v>
      </c>
      <c r="E25" s="132">
        <v>49</v>
      </c>
      <c r="F25" s="268"/>
      <c r="G25" s="128"/>
      <c r="H25" s="140"/>
      <c r="I25" s="140"/>
      <c r="J25" s="140"/>
      <c r="K25" s="139"/>
    </row>
    <row r="26" spans="1:11">
      <c r="A26" s="17" t="s">
        <v>34</v>
      </c>
      <c r="B26" s="40" t="s">
        <v>8</v>
      </c>
      <c r="C26" s="42"/>
      <c r="D26" s="268">
        <v>220</v>
      </c>
      <c r="E26" s="132">
        <v>215</v>
      </c>
      <c r="F26" s="268"/>
      <c r="G26" s="128"/>
    </row>
    <row r="27" spans="1:11">
      <c r="A27" s="17" t="s">
        <v>35</v>
      </c>
      <c r="B27" s="40" t="s">
        <v>8</v>
      </c>
      <c r="C27" s="42"/>
      <c r="D27" s="268">
        <v>97</v>
      </c>
      <c r="E27" s="132">
        <v>115</v>
      </c>
      <c r="F27" s="268"/>
      <c r="G27" s="128"/>
    </row>
    <row r="28" spans="1:11">
      <c r="A28" s="17" t="s">
        <v>36</v>
      </c>
      <c r="B28" s="40" t="s">
        <v>8</v>
      </c>
      <c r="C28" s="42"/>
      <c r="D28" s="268">
        <v>300</v>
      </c>
      <c r="E28" s="132">
        <v>110</v>
      </c>
      <c r="F28" s="268"/>
      <c r="G28" s="128"/>
    </row>
    <row r="29" spans="1:11">
      <c r="A29" s="17" t="s">
        <v>37</v>
      </c>
      <c r="B29" s="40" t="s">
        <v>8</v>
      </c>
      <c r="C29" s="42"/>
      <c r="D29" s="268">
        <v>60</v>
      </c>
      <c r="E29" s="132">
        <v>32</v>
      </c>
      <c r="F29" s="268"/>
      <c r="G29" s="128"/>
    </row>
    <row r="30" spans="1:11">
      <c r="A30" s="17" t="s">
        <v>38</v>
      </c>
      <c r="B30" s="40" t="s">
        <v>8</v>
      </c>
      <c r="C30" s="42"/>
      <c r="D30" s="268">
        <v>1335</v>
      </c>
      <c r="E30" s="132">
        <v>1298</v>
      </c>
      <c r="F30" s="296"/>
      <c r="G30" s="128"/>
    </row>
    <row r="31" spans="1:11">
      <c r="A31" s="17" t="s">
        <v>39</v>
      </c>
      <c r="B31" s="40" t="s">
        <v>8</v>
      </c>
      <c r="C31" s="42"/>
      <c r="D31" s="268">
        <v>745</v>
      </c>
      <c r="E31" s="132">
        <v>732</v>
      </c>
      <c r="F31" s="268"/>
      <c r="G31" s="128"/>
    </row>
    <row r="32" spans="1:11" ht="13.5" thickBot="1">
      <c r="A32" s="21" t="s">
        <v>14</v>
      </c>
      <c r="B32" s="43" t="s">
        <v>8</v>
      </c>
      <c r="C32" s="44"/>
      <c r="D32" s="270">
        <v>130</v>
      </c>
      <c r="E32" s="298">
        <v>130</v>
      </c>
      <c r="F32" s="270"/>
      <c r="G32" s="130"/>
    </row>
    <row r="33" spans="1:6">
      <c r="A33" s="23"/>
      <c r="B33" s="47"/>
      <c r="C33" s="48"/>
      <c r="D33" s="25"/>
      <c r="E33" s="25"/>
      <c r="F33" s="46"/>
    </row>
    <row r="34" spans="1:6" s="16" customFormat="1">
      <c r="A34" s="105"/>
      <c r="B34" s="106"/>
      <c r="C34" s="114"/>
      <c r="D34" s="108"/>
      <c r="E34" s="108"/>
      <c r="F34" s="35"/>
    </row>
    <row r="35" spans="1:6">
      <c r="A35" s="23" t="s">
        <v>40</v>
      </c>
      <c r="B35" s="47"/>
      <c r="C35" s="48"/>
      <c r="D35" s="25"/>
      <c r="E35" s="25"/>
      <c r="F35" s="46"/>
    </row>
    <row r="36" spans="1:6">
      <c r="A36" s="23"/>
      <c r="B36" s="47"/>
      <c r="C36" s="48"/>
      <c r="D36" s="25"/>
      <c r="E36" s="25"/>
      <c r="F36" s="46"/>
    </row>
    <row r="37" spans="1:6">
      <c r="A37" s="36"/>
      <c r="B37" s="35"/>
      <c r="C37" s="49"/>
      <c r="D37" s="35"/>
      <c r="E37" s="35"/>
      <c r="F37" s="46"/>
    </row>
    <row r="38" spans="1:6">
      <c r="A38" s="16"/>
      <c r="B38" s="16"/>
      <c r="C38" s="37"/>
      <c r="D38" s="16"/>
      <c r="E38" s="16"/>
    </row>
    <row r="39" spans="1:6">
      <c r="A39" s="36"/>
      <c r="B39" s="16"/>
      <c r="C39" s="37"/>
      <c r="D39" s="16"/>
      <c r="E39" s="16"/>
    </row>
    <row r="40" spans="1:6">
      <c r="A40" s="16"/>
      <c r="B40" s="16"/>
      <c r="C40" s="37"/>
      <c r="D40" s="16"/>
      <c r="E40" s="16"/>
    </row>
    <row r="41" spans="1:6" hidden="1">
      <c r="A41" s="16"/>
      <c r="B41" s="16"/>
      <c r="C41" s="37"/>
      <c r="D41" s="16"/>
      <c r="E41" s="16"/>
    </row>
    <row r="42" spans="1:6">
      <c r="A42" s="16"/>
      <c r="B42" s="16"/>
      <c r="C42" s="37"/>
      <c r="D42" s="16"/>
      <c r="E42" s="16"/>
    </row>
    <row r="43" spans="1:6">
      <c r="A43" s="16"/>
      <c r="B43" s="16"/>
      <c r="C43" s="37"/>
      <c r="D43" s="16"/>
      <c r="E43" s="16"/>
    </row>
    <row r="44" spans="1:6">
      <c r="A44" s="16"/>
      <c r="B44" s="16"/>
      <c r="C44" s="37"/>
      <c r="D44" s="16"/>
      <c r="E44" s="16"/>
    </row>
    <row r="45" spans="1:6">
      <c r="A45" s="16"/>
      <c r="B45" s="16"/>
      <c r="C45" s="37"/>
      <c r="D45" s="16"/>
      <c r="E45" s="16"/>
    </row>
    <row r="46" spans="1:6">
      <c r="A46" s="16"/>
      <c r="B46" s="16"/>
      <c r="C46" s="37"/>
      <c r="D46" s="16"/>
      <c r="E46" s="16"/>
      <c r="F46" s="50"/>
    </row>
    <row r="47" spans="1:6">
      <c r="A47" s="16"/>
      <c r="B47" s="16"/>
      <c r="C47" s="37"/>
      <c r="D47" s="16"/>
      <c r="E47" s="16"/>
      <c r="F47" s="50"/>
    </row>
    <row r="48" spans="1:6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5"/>
  <sheetViews>
    <sheetView topLeftCell="C1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185</v>
      </c>
      <c r="B1" s="2"/>
      <c r="C1" s="2"/>
      <c r="D1" s="2"/>
      <c r="E1" s="37"/>
      <c r="F1" s="37"/>
      <c r="G1" s="37"/>
      <c r="H1" s="160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1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1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1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1"/>
      <c r="I5" s="10"/>
      <c r="J5" s="1" t="s">
        <v>185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1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33" t="s">
        <v>2</v>
      </c>
      <c r="B8" s="335" t="s">
        <v>3</v>
      </c>
      <c r="C8" s="335" t="s">
        <v>4</v>
      </c>
      <c r="D8" s="341" t="s">
        <v>162</v>
      </c>
      <c r="E8" s="342"/>
      <c r="F8" s="342"/>
      <c r="G8" s="343"/>
      <c r="H8" s="46"/>
    </row>
    <row r="9" spans="1:17" ht="12.75" customHeight="1">
      <c r="A9" s="334"/>
      <c r="B9" s="336"/>
      <c r="C9" s="336"/>
      <c r="D9" s="338">
        <v>2015</v>
      </c>
      <c r="E9" s="339"/>
      <c r="F9" s="339"/>
      <c r="G9" s="340"/>
      <c r="H9" s="46"/>
    </row>
    <row r="10" spans="1:17" ht="13.9" customHeight="1">
      <c r="A10" s="334"/>
      <c r="B10" s="336"/>
      <c r="C10" s="336"/>
      <c r="D10" s="344" t="s">
        <v>140</v>
      </c>
      <c r="E10" s="344" t="s">
        <v>153</v>
      </c>
      <c r="F10" s="344" t="s">
        <v>155</v>
      </c>
      <c r="G10" s="337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34"/>
      <c r="B11" s="336"/>
      <c r="C11" s="336"/>
      <c r="D11" s="344"/>
      <c r="E11" s="344"/>
      <c r="F11" s="344"/>
      <c r="G11" s="337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34"/>
      <c r="B12" s="336"/>
      <c r="C12" s="336"/>
      <c r="D12" s="344"/>
      <c r="E12" s="344"/>
      <c r="F12" s="344"/>
      <c r="G12" s="337"/>
      <c r="H12" s="46"/>
      <c r="J12" s="14"/>
      <c r="K12" s="14"/>
      <c r="L12" s="14"/>
      <c r="M12" s="14"/>
      <c r="N12" s="14"/>
      <c r="O12" s="14"/>
    </row>
    <row r="13" spans="1:17">
      <c r="A13" s="360" t="s">
        <v>41</v>
      </c>
      <c r="B13" s="361"/>
      <c r="C13" s="361"/>
      <c r="D13" s="361"/>
      <c r="E13" s="361"/>
      <c r="F13" s="361"/>
      <c r="G13" s="362"/>
      <c r="H13" s="46"/>
      <c r="J13" s="333" t="s">
        <v>2</v>
      </c>
      <c r="K13" s="335" t="s">
        <v>3</v>
      </c>
      <c r="L13" s="335" t="s">
        <v>4</v>
      </c>
      <c r="M13" s="349" t="s">
        <v>162</v>
      </c>
      <c r="N13" s="350"/>
      <c r="O13" s="350"/>
      <c r="P13" s="351"/>
    </row>
    <row r="14" spans="1:17">
      <c r="A14" s="363" t="s">
        <v>42</v>
      </c>
      <c r="B14" s="364"/>
      <c r="C14" s="364"/>
      <c r="D14" s="364"/>
      <c r="E14" s="364"/>
      <c r="F14" s="364"/>
      <c r="G14" s="365"/>
      <c r="H14" s="46"/>
      <c r="J14" s="334"/>
      <c r="K14" s="336"/>
      <c r="L14" s="336"/>
      <c r="M14" s="346">
        <v>2014</v>
      </c>
      <c r="N14" s="347"/>
      <c r="O14" s="347"/>
      <c r="P14" s="348"/>
    </row>
    <row r="15" spans="1:17" ht="12.75" customHeight="1">
      <c r="A15" s="52" t="s">
        <v>43</v>
      </c>
      <c r="B15" s="53" t="s">
        <v>8</v>
      </c>
      <c r="C15" s="115" t="s">
        <v>44</v>
      </c>
      <c r="D15" s="276">
        <v>650</v>
      </c>
      <c r="E15" s="299">
        <f>295+129+21+71</f>
        <v>516</v>
      </c>
      <c r="F15" s="276"/>
      <c r="G15" s="162"/>
      <c r="H15" s="147"/>
      <c r="J15" s="334"/>
      <c r="K15" s="336"/>
      <c r="L15" s="336"/>
      <c r="M15" s="344" t="s">
        <v>140</v>
      </c>
      <c r="N15" s="344" t="s">
        <v>153</v>
      </c>
      <c r="O15" s="344" t="s">
        <v>155</v>
      </c>
      <c r="P15" s="337" t="s">
        <v>160</v>
      </c>
    </row>
    <row r="16" spans="1:17">
      <c r="A16" s="54" t="s">
        <v>45</v>
      </c>
      <c r="B16" s="41" t="s">
        <v>8</v>
      </c>
      <c r="C16" s="61" t="s">
        <v>44</v>
      </c>
      <c r="D16" s="268">
        <v>205</v>
      </c>
      <c r="E16" s="132">
        <f>86+27+3+10</f>
        <v>126</v>
      </c>
      <c r="F16" s="268"/>
      <c r="G16" s="128"/>
      <c r="H16" s="46"/>
      <c r="J16" s="334"/>
      <c r="K16" s="336"/>
      <c r="L16" s="336"/>
      <c r="M16" s="344"/>
      <c r="N16" s="344"/>
      <c r="O16" s="344"/>
      <c r="P16" s="337"/>
    </row>
    <row r="17" spans="1:16">
      <c r="A17" s="54" t="s">
        <v>163</v>
      </c>
      <c r="B17" s="41" t="s">
        <v>8</v>
      </c>
      <c r="C17" s="61" t="s">
        <v>44</v>
      </c>
      <c r="D17" s="277">
        <v>325</v>
      </c>
      <c r="E17" s="300">
        <f>230+68+40+60</f>
        <v>398</v>
      </c>
      <c r="F17" s="277"/>
      <c r="G17" s="163"/>
      <c r="H17" s="46"/>
      <c r="J17" s="334"/>
      <c r="K17" s="336"/>
      <c r="L17" s="336"/>
      <c r="M17" s="344"/>
      <c r="N17" s="344"/>
      <c r="O17" s="344"/>
      <c r="P17" s="337"/>
    </row>
    <row r="18" spans="1:16">
      <c r="A18" s="363" t="s">
        <v>46</v>
      </c>
      <c r="B18" s="364"/>
      <c r="C18" s="364"/>
      <c r="D18" s="364"/>
      <c r="E18" s="364"/>
      <c r="F18" s="364"/>
      <c r="G18" s="365"/>
      <c r="H18" s="46"/>
      <c r="J18" s="169" t="s">
        <v>41</v>
      </c>
      <c r="K18" s="170"/>
      <c r="L18" s="170"/>
      <c r="M18" s="170"/>
      <c r="N18" s="170"/>
      <c r="O18" s="170"/>
      <c r="P18" s="176"/>
    </row>
    <row r="19" spans="1:16">
      <c r="A19" s="54" t="s">
        <v>47</v>
      </c>
      <c r="B19" s="41" t="s">
        <v>8</v>
      </c>
      <c r="C19" s="61" t="s">
        <v>48</v>
      </c>
      <c r="D19" s="268">
        <v>435</v>
      </c>
      <c r="E19" s="132">
        <f>74+200+10+18</f>
        <v>302</v>
      </c>
      <c r="F19" s="268"/>
      <c r="G19" s="128"/>
      <c r="H19" s="147"/>
      <c r="J19" s="171" t="s">
        <v>52</v>
      </c>
      <c r="K19" s="172"/>
      <c r="L19" s="172"/>
      <c r="M19" s="172"/>
      <c r="N19" s="172"/>
      <c r="O19" s="172"/>
      <c r="P19" s="177"/>
    </row>
    <row r="20" spans="1:16" ht="25.5">
      <c r="A20" s="54" t="s">
        <v>183</v>
      </c>
      <c r="B20" s="41" t="s">
        <v>8</v>
      </c>
      <c r="C20" s="61" t="s">
        <v>49</v>
      </c>
      <c r="D20" s="268">
        <v>154</v>
      </c>
      <c r="E20" s="132">
        <f>115+18+5+4</f>
        <v>142</v>
      </c>
      <c r="F20" s="268"/>
      <c r="G20" s="128"/>
      <c r="H20" s="46"/>
      <c r="J20" s="55" t="s">
        <v>53</v>
      </c>
      <c r="K20" s="41" t="s">
        <v>8</v>
      </c>
      <c r="L20" s="61" t="s">
        <v>48</v>
      </c>
      <c r="M20" s="268">
        <v>720000</v>
      </c>
      <c r="N20" s="132">
        <v>770000</v>
      </c>
      <c r="O20" s="268"/>
      <c r="P20" s="128"/>
    </row>
    <row r="21" spans="1:16" ht="13.5" thickBot="1">
      <c r="A21" s="54" t="s">
        <v>169</v>
      </c>
      <c r="B21" s="41" t="s">
        <v>8</v>
      </c>
      <c r="C21" s="61" t="s">
        <v>49</v>
      </c>
      <c r="D21" s="268">
        <v>24</v>
      </c>
      <c r="E21" s="132">
        <f>2+3</f>
        <v>5</v>
      </c>
      <c r="F21" s="268"/>
      <c r="G21" s="128"/>
      <c r="H21" s="46"/>
      <c r="J21" s="59" t="s">
        <v>54</v>
      </c>
      <c r="K21" s="45" t="s">
        <v>8</v>
      </c>
      <c r="L21" s="116" t="s">
        <v>48</v>
      </c>
      <c r="M21" s="270">
        <v>1800</v>
      </c>
      <c r="N21" s="298">
        <v>4000</v>
      </c>
      <c r="O21" s="270"/>
      <c r="P21" s="130"/>
    </row>
    <row r="22" spans="1:16">
      <c r="A22" s="54" t="s">
        <v>170</v>
      </c>
      <c r="B22" s="41" t="s">
        <v>8</v>
      </c>
      <c r="C22" s="61" t="s">
        <v>49</v>
      </c>
      <c r="D22" s="268"/>
      <c r="E22" s="30"/>
      <c r="F22" s="268"/>
      <c r="G22" s="128"/>
      <c r="H22" s="46"/>
      <c r="J22" s="25"/>
      <c r="K22" s="25"/>
      <c r="L22" s="224"/>
      <c r="M22" s="225"/>
      <c r="N22" s="226"/>
      <c r="O22" s="225"/>
      <c r="P22" s="227"/>
    </row>
    <row r="23" spans="1:16">
      <c r="A23" s="54" t="s">
        <v>174</v>
      </c>
      <c r="B23" s="41" t="s">
        <v>8</v>
      </c>
      <c r="C23" s="61" t="s">
        <v>49</v>
      </c>
      <c r="D23" s="268">
        <v>723</v>
      </c>
      <c r="E23" s="132">
        <f>343+25+3+13</f>
        <v>384</v>
      </c>
      <c r="F23" s="268"/>
      <c r="G23" s="128"/>
      <c r="H23" s="46"/>
    </row>
    <row r="24" spans="1:16">
      <c r="A24" s="54" t="s">
        <v>50</v>
      </c>
      <c r="B24" s="41" t="s">
        <v>8</v>
      </c>
      <c r="C24" s="61" t="s">
        <v>49</v>
      </c>
      <c r="D24" s="268">
        <v>988</v>
      </c>
      <c r="E24" s="132">
        <f>305+49+3+25</f>
        <v>382</v>
      </c>
      <c r="F24" s="268"/>
      <c r="G24" s="128"/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268">
        <v>1576</v>
      </c>
      <c r="E25" s="132">
        <f>307+570+5+13</f>
        <v>895</v>
      </c>
      <c r="F25" s="268"/>
      <c r="G25" s="128"/>
      <c r="H25" s="46"/>
    </row>
    <row r="26" spans="1:16">
      <c r="A26" s="54" t="s">
        <v>150</v>
      </c>
      <c r="B26" s="41" t="s">
        <v>8</v>
      </c>
      <c r="C26" s="61" t="s">
        <v>49</v>
      </c>
      <c r="D26" s="278">
        <v>675</v>
      </c>
      <c r="E26" s="30">
        <f>130+112</f>
        <v>242</v>
      </c>
      <c r="F26" s="268"/>
      <c r="G26" s="128"/>
      <c r="H26" s="46"/>
    </row>
    <row r="27" spans="1:16">
      <c r="A27" s="54" t="s">
        <v>187</v>
      </c>
      <c r="B27" s="41" t="s">
        <v>8</v>
      </c>
      <c r="C27" s="61" t="s">
        <v>49</v>
      </c>
      <c r="D27" s="278"/>
      <c r="E27" s="30">
        <v>1700</v>
      </c>
      <c r="F27" s="268"/>
      <c r="G27" s="128"/>
      <c r="H27" s="46"/>
    </row>
    <row r="28" spans="1:16" hidden="1">
      <c r="A28" s="363" t="s">
        <v>52</v>
      </c>
      <c r="B28" s="364"/>
      <c r="C28" s="364"/>
      <c r="D28" s="364"/>
      <c r="E28" s="364"/>
      <c r="F28" s="364"/>
      <c r="G28" s="365"/>
      <c r="H28" s="46"/>
    </row>
    <row r="29" spans="1:16" ht="26.25" hidden="1" customHeight="1">
      <c r="A29" s="55" t="s">
        <v>53</v>
      </c>
      <c r="B29" s="41" t="s">
        <v>8</v>
      </c>
      <c r="C29" s="61" t="s">
        <v>48</v>
      </c>
      <c r="D29" s="153"/>
      <c r="E29" s="155"/>
      <c r="F29" s="153"/>
      <c r="G29" s="128"/>
      <c r="H29" s="46"/>
    </row>
    <row r="30" spans="1:16" hidden="1">
      <c r="A30" s="124" t="s">
        <v>54</v>
      </c>
      <c r="B30" s="125" t="s">
        <v>8</v>
      </c>
      <c r="C30" s="126" t="s">
        <v>48</v>
      </c>
      <c r="D30" s="154"/>
      <c r="E30" s="156"/>
      <c r="F30" s="154"/>
      <c r="G30" s="129"/>
      <c r="H30" s="46"/>
    </row>
    <row r="31" spans="1:16" hidden="1">
      <c r="A31" s="363" t="s">
        <v>55</v>
      </c>
      <c r="B31" s="364"/>
      <c r="C31" s="364"/>
      <c r="D31" s="364"/>
      <c r="E31" s="364"/>
      <c r="F31" s="364"/>
      <c r="G31" s="365"/>
      <c r="H31" s="46"/>
    </row>
    <row r="32" spans="1:16" hidden="1">
      <c r="A32" s="173" t="s">
        <v>14</v>
      </c>
      <c r="B32" s="174"/>
      <c r="C32" s="174"/>
      <c r="D32" s="174"/>
      <c r="E32" s="174"/>
      <c r="F32" s="175"/>
      <c r="G32" s="178"/>
      <c r="H32" s="46"/>
    </row>
    <row r="33" spans="1:8" hidden="1">
      <c r="A33" s="54" t="s">
        <v>56</v>
      </c>
      <c r="B33" s="41" t="s">
        <v>8</v>
      </c>
      <c r="C33" s="61" t="s">
        <v>49</v>
      </c>
      <c r="D33" s="132"/>
      <c r="E33" s="151"/>
      <c r="F33" s="153"/>
      <c r="G33" s="128"/>
      <c r="H33" s="46"/>
    </row>
    <row r="34" spans="1:8" hidden="1">
      <c r="A34" s="54" t="s">
        <v>57</v>
      </c>
      <c r="B34" s="41" t="s">
        <v>8</v>
      </c>
      <c r="C34" s="61" t="s">
        <v>49</v>
      </c>
      <c r="D34" s="153"/>
      <c r="E34" s="155"/>
      <c r="F34" s="153"/>
      <c r="G34" s="128"/>
      <c r="H34" s="46"/>
    </row>
    <row r="35" spans="1:8" hidden="1">
      <c r="A35" s="54" t="s">
        <v>58</v>
      </c>
      <c r="B35" s="41" t="s">
        <v>8</v>
      </c>
      <c r="C35" s="61" t="s">
        <v>49</v>
      </c>
      <c r="D35" s="153"/>
      <c r="E35" s="155"/>
      <c r="F35" s="153"/>
      <c r="G35" s="128"/>
      <c r="H35" s="46"/>
    </row>
    <row r="36" spans="1:8" hidden="1">
      <c r="A36" s="54" t="s">
        <v>59</v>
      </c>
      <c r="B36" s="41" t="s">
        <v>8</v>
      </c>
      <c r="C36" s="61" t="s">
        <v>49</v>
      </c>
      <c r="D36" s="153"/>
      <c r="E36" s="155"/>
      <c r="F36" s="153"/>
      <c r="G36" s="128"/>
      <c r="H36" s="46"/>
    </row>
    <row r="37" spans="1:8" hidden="1">
      <c r="A37" s="54" t="s">
        <v>154</v>
      </c>
      <c r="B37" s="41" t="s">
        <v>8</v>
      </c>
      <c r="C37" s="61" t="s">
        <v>49</v>
      </c>
      <c r="D37" s="153"/>
      <c r="E37" s="155"/>
      <c r="F37" s="153"/>
      <c r="G37" s="128"/>
      <c r="H37" s="46"/>
    </row>
    <row r="38" spans="1:8" ht="13.5" hidden="1" thickBot="1">
      <c r="A38" s="59"/>
      <c r="B38" s="45"/>
      <c r="C38" s="116"/>
      <c r="D38" s="152" t="s">
        <v>112</v>
      </c>
      <c r="E38" s="157"/>
      <c r="F38" s="152"/>
      <c r="G38" s="130"/>
      <c r="H38" s="46"/>
    </row>
    <row r="39" spans="1:8">
      <c r="A39" s="25"/>
      <c r="B39" s="25"/>
      <c r="C39" s="25"/>
      <c r="D39" s="25"/>
      <c r="E39" s="25"/>
      <c r="F39" s="25"/>
      <c r="G39" s="25"/>
      <c r="H39" s="35"/>
    </row>
    <row r="40" spans="1:8">
      <c r="A40" s="14" t="s">
        <v>60</v>
      </c>
      <c r="B40" s="35"/>
      <c r="C40" s="35"/>
      <c r="D40" s="16"/>
      <c r="E40" s="16"/>
      <c r="F40" s="16"/>
      <c r="G40" s="16"/>
      <c r="H40" s="46"/>
    </row>
    <row r="41" spans="1:8">
      <c r="A41" s="23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  <c r="H62" s="4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</sheetData>
  <mergeCells count="23">
    <mergeCell ref="D8:G8"/>
    <mergeCell ref="A18:G18"/>
    <mergeCell ref="A28:G28"/>
    <mergeCell ref="A31:G31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27" zoomScale="90" zoomScaleNormal="90" workbookViewId="0">
      <selection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185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33" t="s">
        <v>2</v>
      </c>
      <c r="B7" s="335" t="s">
        <v>3</v>
      </c>
      <c r="C7" s="335" t="s">
        <v>4</v>
      </c>
      <c r="D7" s="377" t="s">
        <v>162</v>
      </c>
      <c r="E7" s="377"/>
      <c r="F7" s="377"/>
      <c r="G7" s="378"/>
    </row>
    <row r="8" spans="1:15" ht="12.75" customHeight="1">
      <c r="A8" s="334"/>
      <c r="B8" s="336"/>
      <c r="C8" s="336"/>
      <c r="D8" s="375">
        <v>2015</v>
      </c>
      <c r="E8" s="375"/>
      <c r="F8" s="375"/>
      <c r="G8" s="376"/>
    </row>
    <row r="9" spans="1:15" ht="13.9" customHeight="1">
      <c r="A9" s="334"/>
      <c r="B9" s="336"/>
      <c r="C9" s="336"/>
      <c r="D9" s="344" t="s">
        <v>140</v>
      </c>
      <c r="E9" s="344" t="s">
        <v>153</v>
      </c>
      <c r="F9" s="344" t="s">
        <v>155</v>
      </c>
      <c r="G9" s="337" t="s">
        <v>160</v>
      </c>
    </row>
    <row r="10" spans="1:15" ht="12.75" customHeight="1">
      <c r="A10" s="334"/>
      <c r="B10" s="336"/>
      <c r="C10" s="336"/>
      <c r="D10" s="344"/>
      <c r="E10" s="344"/>
      <c r="F10" s="344"/>
      <c r="G10" s="337"/>
      <c r="M10" t="s">
        <v>112</v>
      </c>
    </row>
    <row r="11" spans="1:15" ht="13.5" customHeight="1">
      <c r="A11" s="334"/>
      <c r="B11" s="336"/>
      <c r="C11" s="336"/>
      <c r="D11" s="344"/>
      <c r="E11" s="344"/>
      <c r="F11" s="344"/>
      <c r="G11" s="337"/>
    </row>
    <row r="12" spans="1:15" ht="24" customHeight="1">
      <c r="A12" s="164" t="s">
        <v>61</v>
      </c>
      <c r="B12" s="165"/>
      <c r="C12" s="165"/>
      <c r="D12" s="165"/>
      <c r="E12" s="165"/>
      <c r="F12" s="165"/>
      <c r="G12" s="189"/>
    </row>
    <row r="13" spans="1:15">
      <c r="A13" s="363" t="s">
        <v>62</v>
      </c>
      <c r="B13" s="364"/>
      <c r="C13" s="364"/>
      <c r="D13" s="364"/>
      <c r="E13" s="364"/>
      <c r="F13" s="364"/>
      <c r="G13" s="365"/>
    </row>
    <row r="14" spans="1:15">
      <c r="A14" s="56" t="s">
        <v>151</v>
      </c>
      <c r="B14" s="57" t="s">
        <v>8</v>
      </c>
      <c r="C14" s="57"/>
      <c r="D14" s="133"/>
      <c r="E14" s="158"/>
      <c r="F14" s="158"/>
      <c r="G14" s="192"/>
    </row>
    <row r="15" spans="1:15">
      <c r="A15" s="56" t="s">
        <v>63</v>
      </c>
      <c r="B15" s="57" t="s">
        <v>8</v>
      </c>
      <c r="C15" s="61" t="s">
        <v>64</v>
      </c>
      <c r="D15" s="287">
        <v>4244</v>
      </c>
      <c r="E15" s="228">
        <v>4631</v>
      </c>
      <c r="F15" s="287"/>
      <c r="G15" s="19"/>
    </row>
    <row r="16" spans="1:15">
      <c r="A16" s="56" t="s">
        <v>65</v>
      </c>
      <c r="B16" s="57" t="s">
        <v>8</v>
      </c>
      <c r="C16" s="61" t="s">
        <v>64</v>
      </c>
      <c r="D16" s="287">
        <v>301</v>
      </c>
      <c r="E16" s="228">
        <v>407</v>
      </c>
      <c r="F16" s="287"/>
      <c r="G16" s="19"/>
    </row>
    <row r="17" spans="1:14">
      <c r="A17" s="56" t="s">
        <v>66</v>
      </c>
      <c r="B17" s="57" t="s">
        <v>8</v>
      </c>
      <c r="C17" s="61" t="s">
        <v>67</v>
      </c>
      <c r="D17" s="287">
        <v>0</v>
      </c>
      <c r="E17" s="228">
        <v>0</v>
      </c>
      <c r="F17" s="287"/>
      <c r="G17" s="19"/>
    </row>
    <row r="18" spans="1:14">
      <c r="A18" s="56" t="s">
        <v>68</v>
      </c>
      <c r="B18" s="57" t="s">
        <v>8</v>
      </c>
      <c r="C18" s="61" t="s">
        <v>64</v>
      </c>
      <c r="D18" s="287">
        <v>1037</v>
      </c>
      <c r="E18" s="228">
        <v>921</v>
      </c>
      <c r="F18" s="287"/>
      <c r="G18" s="19"/>
    </row>
    <row r="19" spans="1:14">
      <c r="A19" s="56" t="s">
        <v>69</v>
      </c>
      <c r="B19" s="57" t="s">
        <v>8</v>
      </c>
      <c r="C19" s="61" t="s">
        <v>64</v>
      </c>
      <c r="D19" s="287">
        <v>9286</v>
      </c>
      <c r="E19" s="228">
        <v>7431</v>
      </c>
      <c r="F19" s="287"/>
      <c r="G19" s="19"/>
    </row>
    <row r="20" spans="1:14">
      <c r="A20" s="56" t="s">
        <v>70</v>
      </c>
      <c r="B20" s="57" t="s">
        <v>8</v>
      </c>
      <c r="C20" s="61" t="s">
        <v>64</v>
      </c>
      <c r="D20" s="287">
        <v>95</v>
      </c>
      <c r="E20" s="228">
        <v>87</v>
      </c>
      <c r="F20" s="287"/>
      <c r="G20" s="19"/>
    </row>
    <row r="21" spans="1:14">
      <c r="A21" s="56" t="s">
        <v>71</v>
      </c>
      <c r="B21" s="57" t="s">
        <v>8</v>
      </c>
      <c r="C21" s="61" t="s">
        <v>64</v>
      </c>
      <c r="D21" s="287">
        <v>33</v>
      </c>
      <c r="E21" s="228">
        <v>39</v>
      </c>
      <c r="F21" s="287"/>
      <c r="G21" s="19"/>
    </row>
    <row r="22" spans="1:14">
      <c r="A22" s="56" t="s">
        <v>72</v>
      </c>
      <c r="B22" s="57" t="s">
        <v>8</v>
      </c>
      <c r="C22" s="61" t="s">
        <v>67</v>
      </c>
      <c r="D22" s="287">
        <v>0</v>
      </c>
      <c r="E22" s="228">
        <v>0</v>
      </c>
      <c r="F22" s="287"/>
      <c r="G22" s="19"/>
    </row>
    <row r="23" spans="1:14">
      <c r="A23" s="56" t="s">
        <v>73</v>
      </c>
      <c r="B23" s="57" t="s">
        <v>8</v>
      </c>
      <c r="C23" s="61" t="s">
        <v>74</v>
      </c>
      <c r="D23" s="287">
        <v>0</v>
      </c>
      <c r="E23" s="228">
        <v>0</v>
      </c>
      <c r="F23" s="287"/>
      <c r="G23" s="19"/>
    </row>
    <row r="24" spans="1:14">
      <c r="A24" s="56" t="s">
        <v>75</v>
      </c>
      <c r="B24" s="57" t="s">
        <v>8</v>
      </c>
      <c r="C24" s="61" t="s">
        <v>64</v>
      </c>
      <c r="D24" s="287">
        <v>95</v>
      </c>
      <c r="E24" s="228">
        <v>49</v>
      </c>
      <c r="F24" s="287"/>
      <c r="G24" s="19"/>
    </row>
    <row r="25" spans="1:14">
      <c r="A25" s="56" t="s">
        <v>76</v>
      </c>
      <c r="B25" s="57" t="s">
        <v>8</v>
      </c>
      <c r="C25" s="61" t="s">
        <v>64</v>
      </c>
      <c r="D25" s="287">
        <v>220</v>
      </c>
      <c r="E25" s="228">
        <v>215</v>
      </c>
      <c r="F25" s="287"/>
      <c r="G25" s="19"/>
    </row>
    <row r="26" spans="1:14">
      <c r="A26" s="56" t="s">
        <v>77</v>
      </c>
      <c r="B26" s="57" t="s">
        <v>8</v>
      </c>
      <c r="C26" s="61" t="s">
        <v>64</v>
      </c>
      <c r="D26" s="287">
        <v>60</v>
      </c>
      <c r="E26" s="228">
        <v>32</v>
      </c>
      <c r="F26" s="287"/>
      <c r="G26" s="19"/>
    </row>
    <row r="27" spans="1:14">
      <c r="A27" s="56" t="s">
        <v>78</v>
      </c>
      <c r="B27" s="57" t="s">
        <v>8</v>
      </c>
      <c r="C27" s="61" t="s">
        <v>64</v>
      </c>
      <c r="D27" s="287">
        <v>97</v>
      </c>
      <c r="E27" s="228">
        <v>115</v>
      </c>
      <c r="F27" s="287"/>
      <c r="G27" s="19"/>
    </row>
    <row r="28" spans="1:14">
      <c r="A28" s="56" t="s">
        <v>79</v>
      </c>
      <c r="B28" s="57" t="s">
        <v>8</v>
      </c>
      <c r="C28" s="61" t="s">
        <v>64</v>
      </c>
      <c r="D28" s="287">
        <v>300</v>
      </c>
      <c r="E28" s="228">
        <v>110</v>
      </c>
      <c r="F28" s="287"/>
      <c r="G28" s="19"/>
    </row>
    <row r="29" spans="1:14">
      <c r="A29" s="127" t="s">
        <v>142</v>
      </c>
      <c r="B29" s="57" t="s">
        <v>8</v>
      </c>
      <c r="C29" s="61" t="s">
        <v>64</v>
      </c>
      <c r="D29" s="287">
        <v>1335</v>
      </c>
      <c r="E29" s="228">
        <v>1298</v>
      </c>
      <c r="F29" s="287"/>
      <c r="G29" s="19"/>
    </row>
    <row r="30" spans="1:14">
      <c r="A30" s="127" t="s">
        <v>143</v>
      </c>
      <c r="B30" s="57" t="s">
        <v>8</v>
      </c>
      <c r="C30" s="61" t="s">
        <v>64</v>
      </c>
      <c r="D30" s="228"/>
      <c r="E30" s="287"/>
      <c r="F30" s="287"/>
      <c r="G30" s="228"/>
      <c r="H30" s="229">
        <v>42131</v>
      </c>
      <c r="I30" s="229">
        <v>42228</v>
      </c>
      <c r="J30" s="229"/>
      <c r="K30" s="229"/>
      <c r="M30" s="149" t="s">
        <v>180</v>
      </c>
      <c r="N30" s="139"/>
    </row>
    <row r="31" spans="1:14">
      <c r="A31" s="366" t="s">
        <v>81</v>
      </c>
      <c r="B31" s="367"/>
      <c r="C31" s="367"/>
      <c r="D31" s="367"/>
      <c r="E31" s="367"/>
      <c r="F31" s="367"/>
      <c r="G31" s="368"/>
      <c r="H31" s="266" t="s">
        <v>167</v>
      </c>
      <c r="I31" s="266" t="s">
        <v>172</v>
      </c>
      <c r="J31" s="266" t="s">
        <v>182</v>
      </c>
      <c r="K31" s="266" t="s">
        <v>184</v>
      </c>
      <c r="L31" s="223"/>
      <c r="M31" s="150">
        <v>1741610</v>
      </c>
      <c r="N31" s="230">
        <v>2011</v>
      </c>
    </row>
    <row r="32" spans="1:14">
      <c r="A32" s="369" t="s">
        <v>13</v>
      </c>
      <c r="B32" s="370"/>
      <c r="C32" s="370"/>
      <c r="D32" s="370"/>
      <c r="E32" s="370"/>
      <c r="F32" s="370"/>
      <c r="G32" s="371"/>
      <c r="H32" s="232"/>
      <c r="I32" s="232"/>
      <c r="J32" s="232"/>
      <c r="K32" s="232"/>
      <c r="L32" s="46"/>
      <c r="M32" s="60">
        <f>+M31*0.01</f>
        <v>17416.099999999999</v>
      </c>
      <c r="N32">
        <v>0.01</v>
      </c>
    </row>
    <row r="33" spans="1:14" ht="13.5" thickBot="1">
      <c r="A33" s="136" t="s">
        <v>82</v>
      </c>
      <c r="B33" s="137" t="s">
        <v>83</v>
      </c>
      <c r="C33" s="138"/>
      <c r="D33" s="288">
        <f>+M39/H33</f>
        <v>190.03107369781904</v>
      </c>
      <c r="E33" s="303">
        <f>+M39/I33</f>
        <v>191.01247363576095</v>
      </c>
      <c r="F33" s="288"/>
      <c r="G33" s="193"/>
      <c r="H33" s="267">
        <f>9098+333+106</f>
        <v>9537</v>
      </c>
      <c r="I33" s="267">
        <f>9051+331+106</f>
        <v>9488</v>
      </c>
      <c r="J33" s="267"/>
      <c r="K33" s="267"/>
      <c r="L33" s="147" t="s">
        <v>173</v>
      </c>
      <c r="M33" s="150">
        <f>+M32+M31</f>
        <v>1759026.1</v>
      </c>
      <c r="N33" s="230" t="s">
        <v>176</v>
      </c>
    </row>
    <row r="34" spans="1:14">
      <c r="A34" s="372" t="s">
        <v>14</v>
      </c>
      <c r="B34" s="373"/>
      <c r="C34" s="373"/>
      <c r="D34" s="373"/>
      <c r="E34" s="373"/>
      <c r="F34" s="373"/>
      <c r="G34" s="374"/>
      <c r="H34" s="233"/>
      <c r="I34" s="233"/>
      <c r="J34" s="233"/>
      <c r="K34" s="233"/>
      <c r="L34" s="147"/>
      <c r="M34" s="60">
        <f>+M33*0.01</f>
        <v>17590.261000000002</v>
      </c>
      <c r="N34">
        <v>0.01</v>
      </c>
    </row>
    <row r="35" spans="1:14">
      <c r="A35" s="148" t="s">
        <v>84</v>
      </c>
      <c r="B35" s="57" t="s">
        <v>85</v>
      </c>
      <c r="C35" s="62" t="s">
        <v>64</v>
      </c>
      <c r="D35" s="289">
        <f>+M39/H35</f>
        <v>2245.7575586816606</v>
      </c>
      <c r="E35" s="133">
        <f>+M39/I35</f>
        <v>2323.4953203283335</v>
      </c>
      <c r="F35" s="289"/>
      <c r="G35" s="58"/>
      <c r="H35" s="233">
        <v>807</v>
      </c>
      <c r="I35" s="233">
        <v>780</v>
      </c>
      <c r="J35" s="233"/>
      <c r="K35" s="233"/>
      <c r="L35" s="147" t="s">
        <v>168</v>
      </c>
      <c r="M35" s="150">
        <f>+M33+M34</f>
        <v>1776616.361</v>
      </c>
      <c r="N35" s="230" t="s">
        <v>177</v>
      </c>
    </row>
    <row r="36" spans="1:14">
      <c r="A36" s="148" t="s">
        <v>86</v>
      </c>
      <c r="B36" s="57" t="s">
        <v>87</v>
      </c>
      <c r="C36" s="62" t="s">
        <v>64</v>
      </c>
      <c r="D36" s="290">
        <f>+M39/H36</f>
        <v>5076.5443973560223</v>
      </c>
      <c r="E36" s="304">
        <f>+M39/I36</f>
        <v>5508.5907290458972</v>
      </c>
      <c r="F36" s="290"/>
      <c r="G36" s="194"/>
      <c r="H36" s="233">
        <v>357</v>
      </c>
      <c r="I36" s="233">
        <v>329</v>
      </c>
      <c r="J36" s="233"/>
      <c r="K36" s="233"/>
      <c r="L36" s="147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7"/>
      <c r="C37" s="120"/>
      <c r="D37" s="317"/>
      <c r="E37" s="187"/>
      <c r="F37" s="293"/>
      <c r="G37" s="195"/>
      <c r="H37" s="233"/>
      <c r="I37" s="233"/>
      <c r="J37" s="233"/>
      <c r="K37" s="233"/>
      <c r="L37" s="147"/>
      <c r="M37" s="230">
        <f>+M35+M36</f>
        <v>1794382.52461</v>
      </c>
      <c r="N37" s="230" t="s">
        <v>179</v>
      </c>
    </row>
    <row r="38" spans="1:14">
      <c r="A38" s="148" t="s">
        <v>89</v>
      </c>
      <c r="B38" s="57" t="s">
        <v>8</v>
      </c>
      <c r="C38" s="62" t="s">
        <v>64</v>
      </c>
      <c r="D38" s="287">
        <f>+H38</f>
        <v>1164</v>
      </c>
      <c r="E38" s="133">
        <f>+I38</f>
        <v>1109</v>
      </c>
      <c r="F38" s="287"/>
      <c r="G38" s="19"/>
      <c r="H38" s="233">
        <f>+H35+H36</f>
        <v>1164</v>
      </c>
      <c r="I38" s="233">
        <f>+I35+I36</f>
        <v>1109</v>
      </c>
      <c r="J38" s="233"/>
      <c r="K38" s="233"/>
      <c r="L38" s="147" t="s">
        <v>171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318"/>
      <c r="E39" s="135"/>
      <c r="F39" s="294"/>
      <c r="G39" s="134"/>
      <c r="H39" s="60"/>
      <c r="I39" s="60"/>
      <c r="J39" s="60"/>
      <c r="K39" s="60"/>
      <c r="L39" s="60"/>
      <c r="M39" s="301">
        <f>+M37+M38</f>
        <v>1812326.3498561</v>
      </c>
      <c r="N39" s="302" t="s">
        <v>186</v>
      </c>
    </row>
    <row r="40" spans="1:14">
      <c r="A40" s="148" t="s">
        <v>91</v>
      </c>
      <c r="B40" s="57" t="s">
        <v>8</v>
      </c>
      <c r="C40" s="62" t="s">
        <v>64</v>
      </c>
      <c r="D40" s="287">
        <v>2</v>
      </c>
      <c r="E40" s="133">
        <v>2</v>
      </c>
      <c r="F40" s="287"/>
      <c r="G40" s="19"/>
      <c r="H40" s="60"/>
      <c r="I40" s="60"/>
      <c r="J40" s="60"/>
      <c r="K40" s="60"/>
      <c r="L40" s="60"/>
    </row>
    <row r="41" spans="1:14" ht="13.5" thickBot="1">
      <c r="A41" s="144" t="s">
        <v>92</v>
      </c>
      <c r="B41" s="188"/>
      <c r="C41" s="145"/>
      <c r="D41" s="319"/>
      <c r="E41" s="188"/>
      <c r="F41" s="295"/>
      <c r="G41" s="146"/>
    </row>
    <row r="42" spans="1:14">
      <c r="A42" s="183" t="s">
        <v>93</v>
      </c>
      <c r="B42" s="141" t="s">
        <v>8</v>
      </c>
      <c r="C42" s="142" t="s">
        <v>64</v>
      </c>
      <c r="D42" s="291">
        <v>0</v>
      </c>
      <c r="E42" s="305">
        <v>0</v>
      </c>
      <c r="F42" s="291"/>
      <c r="G42" s="143"/>
    </row>
    <row r="43" spans="1:14">
      <c r="A43" s="148" t="s">
        <v>94</v>
      </c>
      <c r="B43" s="57" t="s">
        <v>8</v>
      </c>
      <c r="C43" s="62" t="s">
        <v>64</v>
      </c>
      <c r="D43" s="287">
        <v>0</v>
      </c>
      <c r="E43" s="133">
        <v>0</v>
      </c>
      <c r="F43" s="287"/>
      <c r="G43" s="19"/>
    </row>
    <row r="44" spans="1:14">
      <c r="A44" s="148" t="s">
        <v>112</v>
      </c>
      <c r="B44" s="133"/>
      <c r="C44" s="62"/>
      <c r="D44" s="320"/>
      <c r="E44" s="133"/>
      <c r="F44" s="287"/>
      <c r="G44" s="19"/>
    </row>
    <row r="45" spans="1:14">
      <c r="A45" s="112" t="s">
        <v>95</v>
      </c>
      <c r="B45" s="135"/>
      <c r="C45" s="182"/>
      <c r="D45" s="318"/>
      <c r="E45" s="135"/>
      <c r="F45" s="294"/>
      <c r="G45" s="134"/>
    </row>
    <row r="46" spans="1:14">
      <c r="A46" s="184" t="s">
        <v>96</v>
      </c>
      <c r="B46" s="181" t="s">
        <v>8</v>
      </c>
      <c r="C46" s="62" t="s">
        <v>97</v>
      </c>
      <c r="D46" s="320"/>
      <c r="E46" s="228"/>
      <c r="F46" s="287"/>
      <c r="G46" s="19"/>
    </row>
    <row r="47" spans="1:14">
      <c r="A47" s="185" t="s">
        <v>98</v>
      </c>
      <c r="B47" s="30" t="s">
        <v>8</v>
      </c>
      <c r="C47" s="62" t="s">
        <v>97</v>
      </c>
      <c r="D47" s="287"/>
      <c r="E47" s="228"/>
      <c r="F47" s="287"/>
      <c r="G47" s="19"/>
    </row>
    <row r="48" spans="1:14" ht="13.5" thickBot="1">
      <c r="A48" s="186" t="s">
        <v>99</v>
      </c>
      <c r="B48" s="32" t="s">
        <v>8</v>
      </c>
      <c r="C48" s="179" t="s">
        <v>97</v>
      </c>
      <c r="D48" s="292"/>
      <c r="E48" s="231"/>
      <c r="F48" s="292"/>
      <c r="G48" s="180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175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0"/>
  <sheetViews>
    <sheetView zoomScale="90" zoomScaleNormal="90" workbookViewId="0">
      <selection activeCell="A29" sqref="A1:G29"/>
    </sheetView>
  </sheetViews>
  <sheetFormatPr baseColWidth="10" defaultColWidth="12.5703125" defaultRowHeight="15.75"/>
  <cols>
    <col min="1" max="1" width="52.8554687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185</v>
      </c>
      <c r="B1" s="197"/>
      <c r="C1" s="198"/>
      <c r="D1" s="198"/>
      <c r="E1" s="198"/>
      <c r="F1" s="199"/>
      <c r="G1" s="200"/>
      <c r="H1" s="66"/>
    </row>
    <row r="2" spans="1:9">
      <c r="A2" s="196"/>
      <c r="B2" s="196"/>
      <c r="C2" s="201"/>
      <c r="D2" s="196"/>
      <c r="E2" s="196"/>
      <c r="F2" s="196"/>
      <c r="G2" s="202"/>
      <c r="H2" s="68"/>
    </row>
    <row r="3" spans="1:9" ht="18.75" customHeight="1">
      <c r="A3" s="196"/>
      <c r="B3" s="196"/>
      <c r="C3" s="201"/>
      <c r="D3" s="196"/>
      <c r="E3" s="196"/>
      <c r="F3" s="196"/>
      <c r="G3" s="202"/>
      <c r="H3" s="68"/>
    </row>
    <row r="4" spans="1:9">
      <c r="A4" s="203" t="s">
        <v>22</v>
      </c>
      <c r="B4" s="196"/>
      <c r="C4" s="201"/>
      <c r="D4" s="196"/>
      <c r="E4" s="196"/>
      <c r="F4" s="196"/>
      <c r="G4" s="202"/>
      <c r="H4" s="68"/>
    </row>
    <row r="5" spans="1:9">
      <c r="A5" s="204"/>
      <c r="B5" s="196"/>
      <c r="C5" s="201"/>
      <c r="D5" s="196"/>
      <c r="E5" s="196"/>
      <c r="F5" s="196"/>
      <c r="G5" s="202"/>
      <c r="H5" s="68"/>
    </row>
    <row r="6" spans="1:9">
      <c r="A6" s="203" t="s">
        <v>1</v>
      </c>
      <c r="B6" s="196"/>
      <c r="C6" s="201"/>
      <c r="D6" s="196"/>
      <c r="E6" s="196"/>
      <c r="F6" s="196"/>
      <c r="G6" s="202"/>
      <c r="H6" s="68"/>
    </row>
    <row r="7" spans="1:9">
      <c r="A7" s="205"/>
      <c r="B7" s="205"/>
      <c r="C7" s="206"/>
      <c r="D7" s="205"/>
      <c r="E7" s="205"/>
      <c r="F7" s="205"/>
      <c r="G7" s="207"/>
      <c r="H7" s="71"/>
    </row>
    <row r="8" spans="1:9" ht="16.5" thickBot="1">
      <c r="A8" s="205"/>
      <c r="B8" s="205"/>
      <c r="C8" s="206"/>
      <c r="D8" s="205"/>
      <c r="E8" s="205"/>
      <c r="F8" s="205"/>
      <c r="G8" s="207"/>
      <c r="H8" s="71"/>
    </row>
    <row r="9" spans="1:9" ht="13.5" customHeight="1">
      <c r="A9" s="387" t="s">
        <v>2</v>
      </c>
      <c r="B9" s="390" t="s">
        <v>3</v>
      </c>
      <c r="C9" s="393" t="s">
        <v>100</v>
      </c>
      <c r="D9" s="395" t="s">
        <v>162</v>
      </c>
      <c r="E9" s="396"/>
      <c r="F9" s="396"/>
      <c r="G9" s="397"/>
      <c r="H9" s="72"/>
      <c r="I9" s="72"/>
    </row>
    <row r="10" spans="1:9" ht="14.25" customHeight="1">
      <c r="A10" s="388"/>
      <c r="B10" s="391"/>
      <c r="C10" s="394"/>
      <c r="D10" s="346">
        <v>2015</v>
      </c>
      <c r="E10" s="347"/>
      <c r="F10" s="347"/>
      <c r="G10" s="348"/>
      <c r="H10" s="72"/>
      <c r="I10" s="72"/>
    </row>
    <row r="11" spans="1:9" ht="18" customHeight="1">
      <c r="A11" s="388"/>
      <c r="B11" s="391"/>
      <c r="C11" s="394"/>
      <c r="D11" s="385" t="s">
        <v>140</v>
      </c>
      <c r="E11" s="344" t="s">
        <v>153</v>
      </c>
      <c r="F11" s="344" t="s">
        <v>155</v>
      </c>
      <c r="G11" s="337" t="s">
        <v>160</v>
      </c>
      <c r="H11" s="72"/>
      <c r="I11" s="72"/>
    </row>
    <row r="12" spans="1:9" ht="12.75" customHeight="1">
      <c r="A12" s="388"/>
      <c r="B12" s="391"/>
      <c r="C12" s="394"/>
      <c r="D12" s="385"/>
      <c r="E12" s="344"/>
      <c r="F12" s="344"/>
      <c r="G12" s="337"/>
      <c r="H12" s="72"/>
      <c r="I12" s="72"/>
    </row>
    <row r="13" spans="1:9" ht="13.5" customHeight="1" thickBot="1">
      <c r="A13" s="389"/>
      <c r="B13" s="392"/>
      <c r="C13" s="394"/>
      <c r="D13" s="386"/>
      <c r="E13" s="355"/>
      <c r="F13" s="355"/>
      <c r="G13" s="345"/>
      <c r="H13" s="72"/>
      <c r="I13" s="72"/>
    </row>
    <row r="14" spans="1:9">
      <c r="A14" s="398" t="s">
        <v>101</v>
      </c>
      <c r="B14" s="399"/>
      <c r="C14" s="399"/>
      <c r="D14" s="399"/>
      <c r="E14" s="399"/>
      <c r="F14" s="399"/>
      <c r="G14" s="400"/>
      <c r="H14" s="72"/>
      <c r="I14" s="72"/>
    </row>
    <row r="15" spans="1:9">
      <c r="A15" s="379" t="s">
        <v>6</v>
      </c>
      <c r="B15" s="380"/>
      <c r="C15" s="380"/>
      <c r="D15" s="380"/>
      <c r="E15" s="380"/>
      <c r="F15" s="380"/>
      <c r="G15" s="381"/>
      <c r="H15" s="72"/>
      <c r="I15" s="72"/>
    </row>
    <row r="16" spans="1:9">
      <c r="A16" s="234" t="s">
        <v>102</v>
      </c>
      <c r="B16" s="235" t="s">
        <v>8</v>
      </c>
      <c r="C16" s="236" t="s">
        <v>103</v>
      </c>
      <c r="D16" s="280">
        <v>155</v>
      </c>
      <c r="E16" s="309">
        <v>71</v>
      </c>
      <c r="F16" s="280"/>
      <c r="G16" s="237"/>
      <c r="H16" s="72"/>
      <c r="I16" s="72"/>
    </row>
    <row r="17" spans="1:9">
      <c r="A17" s="238" t="s">
        <v>104</v>
      </c>
      <c r="B17" s="239" t="s">
        <v>8</v>
      </c>
      <c r="C17" s="240" t="s">
        <v>103</v>
      </c>
      <c r="D17" s="281">
        <v>31</v>
      </c>
      <c r="E17" s="310">
        <v>52</v>
      </c>
      <c r="F17" s="281"/>
      <c r="G17" s="241"/>
      <c r="H17" s="72"/>
      <c r="I17" s="72"/>
    </row>
    <row r="18" spans="1:9">
      <c r="A18" s="238" t="s">
        <v>105</v>
      </c>
      <c r="B18" s="239" t="s">
        <v>8</v>
      </c>
      <c r="C18" s="240" t="s">
        <v>103</v>
      </c>
      <c r="D18" s="282">
        <v>64</v>
      </c>
      <c r="E18" s="311">
        <v>21</v>
      </c>
      <c r="F18" s="282"/>
      <c r="G18" s="241"/>
      <c r="H18" s="72"/>
    </row>
    <row r="19" spans="1:9">
      <c r="A19" s="382" t="s">
        <v>159</v>
      </c>
      <c r="B19" s="383"/>
      <c r="C19" s="383"/>
      <c r="D19" s="383"/>
      <c r="E19" s="383"/>
      <c r="F19" s="383"/>
      <c r="G19" s="384"/>
      <c r="H19" s="72"/>
    </row>
    <row r="20" spans="1:9">
      <c r="A20" s="379" t="s">
        <v>6</v>
      </c>
      <c r="B20" s="380"/>
      <c r="C20" s="380"/>
      <c r="D20" s="380"/>
      <c r="E20" s="380"/>
      <c r="F20" s="380"/>
      <c r="G20" s="381"/>
      <c r="H20" s="72"/>
    </row>
    <row r="21" spans="1:9">
      <c r="A21" s="242" t="s">
        <v>106</v>
      </c>
      <c r="B21" s="243" t="s">
        <v>8</v>
      </c>
      <c r="C21" s="244" t="s">
        <v>107</v>
      </c>
      <c r="D21" s="280">
        <v>9400</v>
      </c>
      <c r="E21" s="309">
        <v>3625</v>
      </c>
      <c r="F21" s="280"/>
      <c r="G21" s="245"/>
      <c r="H21" s="72"/>
      <c r="I21" s="72"/>
    </row>
    <row r="22" spans="1:9">
      <c r="A22" s="246" t="s">
        <v>108</v>
      </c>
      <c r="B22" s="239" t="s">
        <v>8</v>
      </c>
      <c r="C22" s="240" t="s">
        <v>107</v>
      </c>
      <c r="D22" s="281">
        <v>42475</v>
      </c>
      <c r="E22" s="310">
        <v>9200</v>
      </c>
      <c r="F22" s="281"/>
      <c r="G22" s="245"/>
      <c r="H22" s="72"/>
    </row>
    <row r="23" spans="1:9">
      <c r="A23" s="247" t="s">
        <v>109</v>
      </c>
      <c r="B23" s="248" t="s">
        <v>8</v>
      </c>
      <c r="C23" s="249" t="s">
        <v>107</v>
      </c>
      <c r="D23" s="283">
        <v>4300</v>
      </c>
      <c r="E23" s="312">
        <v>1068</v>
      </c>
      <c r="F23" s="283"/>
      <c r="G23" s="250"/>
      <c r="H23" s="72"/>
    </row>
    <row r="24" spans="1:9">
      <c r="A24" s="379" t="s">
        <v>81</v>
      </c>
      <c r="B24" s="380"/>
      <c r="C24" s="380"/>
      <c r="D24" s="380"/>
      <c r="E24" s="380"/>
      <c r="F24" s="380"/>
      <c r="G24" s="381"/>
      <c r="H24" s="72"/>
    </row>
    <row r="25" spans="1:9">
      <c r="A25" s="251" t="s">
        <v>13</v>
      </c>
      <c r="B25" s="252"/>
      <c r="C25" s="252"/>
      <c r="D25" s="253"/>
      <c r="E25" s="254"/>
      <c r="F25" s="255"/>
      <c r="G25" s="256"/>
      <c r="H25" s="72"/>
    </row>
    <row r="26" spans="1:9" ht="16.5" thickBot="1">
      <c r="A26" s="257" t="s">
        <v>110</v>
      </c>
      <c r="B26" s="258" t="s">
        <v>8</v>
      </c>
      <c r="C26" s="259" t="s">
        <v>111</v>
      </c>
      <c r="D26" s="260"/>
      <c r="E26" s="260"/>
      <c r="F26" s="260"/>
      <c r="G26" s="261"/>
      <c r="H26" s="72"/>
    </row>
    <row r="27" spans="1:9">
      <c r="A27" s="262"/>
      <c r="B27" s="263"/>
      <c r="C27" s="264"/>
      <c r="D27" s="265"/>
      <c r="E27" s="214"/>
      <c r="F27" s="214"/>
      <c r="G27" s="214"/>
    </row>
    <row r="28" spans="1:9">
      <c r="A28" s="208" t="s">
        <v>164</v>
      </c>
      <c r="B28" s="208"/>
      <c r="C28" s="206"/>
      <c r="D28" s="209"/>
      <c r="E28" s="209"/>
      <c r="F28" s="209"/>
      <c r="G28" s="210"/>
      <c r="H28" s="72"/>
    </row>
    <row r="29" spans="1:9">
      <c r="A29" s="211" t="s">
        <v>146</v>
      </c>
      <c r="B29" s="209"/>
      <c r="C29" s="212"/>
      <c r="D29" s="213"/>
      <c r="E29" s="213"/>
      <c r="F29" s="209"/>
      <c r="G29" s="210"/>
      <c r="H29" s="72"/>
    </row>
    <row r="30" spans="1:9">
      <c r="A30" s="73"/>
      <c r="B30" s="74"/>
      <c r="C30" s="65"/>
      <c r="D30" s="74"/>
      <c r="E30" s="74"/>
      <c r="F30" s="74"/>
      <c r="G30" s="214"/>
    </row>
  </sheetData>
  <mergeCells count="14">
    <mergeCell ref="A20:G20"/>
    <mergeCell ref="A24:G24"/>
    <mergeCell ref="A19:G19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abSelected="1" topLeftCell="A5" zoomScale="90" zoomScaleNormal="90" workbookViewId="0">
      <selection activeCell="E16" sqref="E16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185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411" t="s">
        <v>2</v>
      </c>
      <c r="B8" s="407" t="s">
        <v>3</v>
      </c>
      <c r="C8" s="407" t="s">
        <v>100</v>
      </c>
      <c r="D8" s="409" t="s">
        <v>162</v>
      </c>
      <c r="E8" s="409"/>
      <c r="F8" s="409"/>
      <c r="G8" s="410"/>
    </row>
    <row r="9" spans="1:7" ht="12.75" customHeight="1">
      <c r="A9" s="412"/>
      <c r="B9" s="408"/>
      <c r="C9" s="408"/>
      <c r="D9" s="375">
        <v>2015</v>
      </c>
      <c r="E9" s="375"/>
      <c r="F9" s="375"/>
      <c r="G9" s="376"/>
    </row>
    <row r="10" spans="1:7" ht="13.9" customHeight="1">
      <c r="A10" s="412"/>
      <c r="B10" s="408"/>
      <c r="C10" s="408"/>
      <c r="D10" s="344" t="s">
        <v>140</v>
      </c>
      <c r="E10" s="344" t="s">
        <v>153</v>
      </c>
      <c r="F10" s="344" t="s">
        <v>155</v>
      </c>
      <c r="G10" s="337" t="s">
        <v>160</v>
      </c>
    </row>
    <row r="11" spans="1:7" ht="12.75" customHeight="1">
      <c r="A11" s="412"/>
      <c r="B11" s="408"/>
      <c r="C11" s="408"/>
      <c r="D11" s="344"/>
      <c r="E11" s="344"/>
      <c r="F11" s="344"/>
      <c r="G11" s="337"/>
    </row>
    <row r="12" spans="1:7" ht="13.5" customHeight="1">
      <c r="A12" s="412"/>
      <c r="B12" s="408"/>
      <c r="C12" s="408"/>
      <c r="D12" s="344"/>
      <c r="E12" s="344"/>
      <c r="F12" s="344"/>
      <c r="G12" s="337"/>
    </row>
    <row r="13" spans="1:7">
      <c r="A13" s="404" t="s">
        <v>113</v>
      </c>
      <c r="B13" s="405"/>
      <c r="C13" s="405"/>
      <c r="D13" s="405"/>
      <c r="E13" s="405"/>
      <c r="F13" s="405"/>
      <c r="G13" s="406"/>
    </row>
    <row r="14" spans="1:7">
      <c r="A14" s="401" t="s">
        <v>6</v>
      </c>
      <c r="B14" s="402"/>
      <c r="C14" s="402"/>
      <c r="D14" s="402"/>
      <c r="E14" s="402"/>
      <c r="F14" s="402"/>
      <c r="G14" s="403"/>
    </row>
    <row r="15" spans="1:7">
      <c r="A15" s="82" t="s">
        <v>114</v>
      </c>
      <c r="B15" s="83" t="s">
        <v>8</v>
      </c>
      <c r="C15" s="117" t="s">
        <v>115</v>
      </c>
      <c r="D15" s="284">
        <v>42339</v>
      </c>
      <c r="E15" s="307">
        <v>40439</v>
      </c>
      <c r="F15" s="284"/>
      <c r="G15" s="190"/>
    </row>
    <row r="16" spans="1:7">
      <c r="A16" s="82" t="s">
        <v>116</v>
      </c>
      <c r="B16" s="83" t="s">
        <v>8</v>
      </c>
      <c r="C16" s="117" t="s">
        <v>117</v>
      </c>
      <c r="D16" s="284">
        <v>20260</v>
      </c>
      <c r="E16" s="307">
        <v>25069</v>
      </c>
      <c r="F16" s="284"/>
      <c r="G16" s="190"/>
    </row>
    <row r="17" spans="1:7">
      <c r="A17" s="82" t="s">
        <v>118</v>
      </c>
      <c r="B17" s="83" t="s">
        <v>8</v>
      </c>
      <c r="C17" s="117" t="s">
        <v>117</v>
      </c>
      <c r="D17" s="284">
        <v>395</v>
      </c>
      <c r="E17" s="307">
        <v>395</v>
      </c>
      <c r="F17" s="284"/>
      <c r="G17" s="190"/>
    </row>
    <row r="18" spans="1:7">
      <c r="A18" s="82" t="s">
        <v>119</v>
      </c>
      <c r="B18" s="83" t="s">
        <v>8</v>
      </c>
      <c r="C18" s="117" t="s">
        <v>117</v>
      </c>
      <c r="D18" s="284">
        <v>116</v>
      </c>
      <c r="E18" s="307">
        <v>6</v>
      </c>
      <c r="F18" s="284"/>
      <c r="G18" s="190"/>
    </row>
    <row r="19" spans="1:7">
      <c r="A19" s="82" t="s">
        <v>120</v>
      </c>
      <c r="B19" s="83" t="s">
        <v>8</v>
      </c>
      <c r="C19" s="117" t="s">
        <v>117</v>
      </c>
      <c r="D19" s="284">
        <v>37</v>
      </c>
      <c r="E19" s="307">
        <v>43</v>
      </c>
      <c r="F19" s="284"/>
      <c r="G19" s="190"/>
    </row>
    <row r="20" spans="1:7">
      <c r="A20" s="84" t="s">
        <v>178</v>
      </c>
      <c r="B20" s="83" t="s">
        <v>8</v>
      </c>
      <c r="C20" s="117" t="s">
        <v>117</v>
      </c>
      <c r="D20" s="284">
        <v>1131</v>
      </c>
      <c r="E20" s="307">
        <v>1301</v>
      </c>
      <c r="F20" s="284"/>
      <c r="G20" s="190"/>
    </row>
    <row r="21" spans="1:7">
      <c r="A21" s="84" t="s">
        <v>121</v>
      </c>
      <c r="B21" s="83" t="s">
        <v>8</v>
      </c>
      <c r="C21" s="117" t="s">
        <v>117</v>
      </c>
      <c r="D21" s="284">
        <v>27</v>
      </c>
      <c r="E21" s="307">
        <v>29</v>
      </c>
      <c r="F21" s="284"/>
      <c r="G21" s="190"/>
    </row>
    <row r="22" spans="1:7">
      <c r="A22" s="84" t="s">
        <v>122</v>
      </c>
      <c r="B22" s="83" t="s">
        <v>8</v>
      </c>
      <c r="C22" s="117" t="s">
        <v>117</v>
      </c>
      <c r="D22" s="284">
        <v>879</v>
      </c>
      <c r="E22" s="307">
        <v>1047</v>
      </c>
      <c r="F22" s="284"/>
      <c r="G22" s="190"/>
    </row>
    <row r="23" spans="1:7">
      <c r="A23" s="401" t="s">
        <v>81</v>
      </c>
      <c r="B23" s="402"/>
      <c r="C23" s="402"/>
      <c r="D23" s="402"/>
      <c r="E23" s="402"/>
      <c r="F23" s="402"/>
      <c r="G23" s="403"/>
    </row>
    <row r="24" spans="1:7">
      <c r="A24" s="121" t="s">
        <v>13</v>
      </c>
      <c r="B24" s="122"/>
      <c r="C24" s="122"/>
      <c r="D24" s="122"/>
      <c r="E24" s="297"/>
      <c r="F24" s="159"/>
      <c r="G24" s="191"/>
    </row>
    <row r="25" spans="1:7">
      <c r="A25" s="85" t="s">
        <v>123</v>
      </c>
      <c r="B25" s="86" t="s">
        <v>8</v>
      </c>
      <c r="C25" s="117" t="s">
        <v>124</v>
      </c>
      <c r="D25" s="284">
        <v>452</v>
      </c>
      <c r="E25" s="307">
        <v>458</v>
      </c>
      <c r="F25" s="284"/>
      <c r="G25" s="190"/>
    </row>
    <row r="26" spans="1:7">
      <c r="A26" s="121" t="s">
        <v>14</v>
      </c>
      <c r="B26" s="122"/>
      <c r="C26" s="122"/>
      <c r="D26" s="285"/>
      <c r="E26" s="122"/>
      <c r="F26" s="297"/>
      <c r="G26" s="191"/>
    </row>
    <row r="27" spans="1:7" ht="16.5" thickBot="1">
      <c r="A27" s="87" t="s">
        <v>80</v>
      </c>
      <c r="B27" s="88" t="s">
        <v>8</v>
      </c>
      <c r="C27" s="118" t="s">
        <v>124</v>
      </c>
      <c r="D27" s="286">
        <v>90</v>
      </c>
      <c r="E27" s="308">
        <v>79</v>
      </c>
      <c r="F27" s="286"/>
      <c r="G27" s="89"/>
    </row>
    <row r="28" spans="1:7">
      <c r="A28" s="93"/>
      <c r="B28" s="94"/>
      <c r="C28" s="94"/>
      <c r="D28" s="91"/>
      <c r="E28" s="92"/>
      <c r="F28" s="81"/>
    </row>
    <row r="29" spans="1:7">
      <c r="A29" s="90" t="s">
        <v>125</v>
      </c>
      <c r="B29" s="81"/>
      <c r="C29" s="81"/>
      <c r="D29" s="91"/>
      <c r="E29" s="92"/>
      <c r="F29" s="81"/>
    </row>
    <row r="30" spans="1:7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ccivit</cp:lastModifiedBy>
  <cp:lastPrinted>2015-08-20T14:25:49Z</cp:lastPrinted>
  <dcterms:created xsi:type="dcterms:W3CDTF">2008-04-29T14:59:54Z</dcterms:created>
  <dcterms:modified xsi:type="dcterms:W3CDTF">2015-08-20T14:30:39Z</dcterms:modified>
</cp:coreProperties>
</file>