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8855" windowHeight="8445"/>
  </bookViews>
  <sheets>
    <sheet name="Hoja1" sheetId="1" r:id="rId1"/>
    <sheet name="Hoja2" sheetId="2" r:id="rId2"/>
    <sheet name="Hoja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C35" i="1"/>
  <c r="I34"/>
  <c r="C34"/>
  <c r="I33"/>
  <c r="C33"/>
  <c r="C32"/>
  <c r="C31"/>
  <c r="I30"/>
  <c r="C30"/>
  <c r="I29"/>
  <c r="C29"/>
  <c r="I28"/>
  <c r="C28"/>
  <c r="I27"/>
  <c r="C27"/>
  <c r="I26"/>
  <c r="C26"/>
  <c r="I25"/>
  <c r="C25"/>
  <c r="C24"/>
  <c r="C23"/>
  <c r="C22"/>
  <c r="C21"/>
  <c r="C20"/>
  <c r="C19"/>
  <c r="C18"/>
  <c r="I15"/>
  <c r="C15"/>
  <c r="I14"/>
  <c r="C14"/>
  <c r="C36" s="1"/>
  <c r="A8"/>
</calcChain>
</file>

<file path=xl/sharedStrings.xml><?xml version="1.0" encoding="utf-8"?>
<sst xmlns="http://schemas.openxmlformats.org/spreadsheetml/2006/main" count="118" uniqueCount="64">
  <si>
    <t>UNIDAD DE FINANCIAMIENTO INTERNACIONAL</t>
  </si>
  <si>
    <t>ANEXO 16:  CONDICIONES  DE LA DEUDA PUBLICA CONSOLIDADA  AL FIN DEL TRIMESTRE</t>
  </si>
  <si>
    <t xml:space="preserve"> REPARTICION/ORGANISMO:</t>
  </si>
  <si>
    <t>NOMENCLADOR</t>
  </si>
  <si>
    <t>TRIMESTRE</t>
  </si>
  <si>
    <t>TIPO  DE  ENTIDAD   ACREEDORA</t>
  </si>
  <si>
    <t>MONEDA</t>
  </si>
  <si>
    <t>MONTO TOTAL DE LA DEUDA en miles de $</t>
  </si>
  <si>
    <t>GARANTIAS</t>
  </si>
  <si>
    <t>FECHA DE LA  OPERACION</t>
  </si>
  <si>
    <t>TASA</t>
  </si>
  <si>
    <t xml:space="preserve">            PLAZO</t>
  </si>
  <si>
    <t xml:space="preserve">                  En  meses</t>
  </si>
  <si>
    <t xml:space="preserve"> En cuotas</t>
  </si>
  <si>
    <t>En Moneda Nacional</t>
  </si>
  <si>
    <t>Gracia</t>
  </si>
  <si>
    <t>Amort.</t>
  </si>
  <si>
    <t>Total</t>
  </si>
  <si>
    <t>Cant.</t>
  </si>
  <si>
    <t>Período</t>
  </si>
  <si>
    <t>Banco Credicoop Empréstito</t>
  </si>
  <si>
    <t>Pesos</t>
  </si>
  <si>
    <t>Cop.Fed.Imp.</t>
  </si>
  <si>
    <t>13,29% anual</t>
  </si>
  <si>
    <t>Mensuales</t>
  </si>
  <si>
    <t>Banco Patagonia Empréstito</t>
  </si>
  <si>
    <t>15,4375% anual</t>
  </si>
  <si>
    <t>En Moneda Extranjera</t>
  </si>
  <si>
    <t>Banco Interamericano de Desarrollo-Prést.B.I.D 619/ OC-AR PSF Y DEPA-</t>
  </si>
  <si>
    <t>Dólar E.E.U.U.</t>
  </si>
  <si>
    <t>4,98% anual</t>
  </si>
  <si>
    <t>Semestral</t>
  </si>
  <si>
    <t>Banco Interamericano de Desarrollo-Prést.B.I.D 830/ OC-AR MUN. Y 932/OC-AR</t>
  </si>
  <si>
    <t>6,98 % anual</t>
  </si>
  <si>
    <t xml:space="preserve">Banco Interamericano de Desarrollo-Préstamo B.I.D 899/ OC-AR- Banco Internacional de Reconstrucción y Fomento-BIRF 4150-AR PROSAP </t>
  </si>
  <si>
    <t>0,79 % anual</t>
  </si>
  <si>
    <t>5,54% anual</t>
  </si>
  <si>
    <t xml:space="preserve">Banco Internacional de Reconstrucción y Fomento-Prést.B.I.R.F 3860/ AR MUN. </t>
  </si>
  <si>
    <t>3,58 % anual</t>
  </si>
  <si>
    <t>Banco Interamericano de Desarrollo-Préstamo B.I.D 940/OC- AR PROMEBA</t>
  </si>
  <si>
    <t>5,54 % anual</t>
  </si>
  <si>
    <t>Banco Interamericano de Desarrollo-Préstamo B.I.D 1640/OC- AR P.D.P.C.P.MZA.</t>
  </si>
  <si>
    <t>1,24%-1,16%  anual</t>
  </si>
  <si>
    <t xml:space="preserve">Banco Internacional de Reconstrucción y Fomento-Prést.B.I.R.F 7425- AR PROSAP </t>
  </si>
  <si>
    <t>3,91% anual</t>
  </si>
  <si>
    <t>Banco Interamericano de Desarrollo - Préstamo B.I.D. 899-1 (PROSAP)</t>
  </si>
  <si>
    <t>5,15% -4,93% anual</t>
  </si>
  <si>
    <t>Banco Internacional de Reconstrucción y Fomento-Prést.B.I.R.F 3280/ AR  PSF Y DEPA</t>
  </si>
  <si>
    <t>4,33 % anual</t>
  </si>
  <si>
    <t>Banco Internacional de Reconstrucción y Fomento-Prést.B.I.R.F 3877/ AR</t>
  </si>
  <si>
    <t>0,932% anual</t>
  </si>
  <si>
    <t>Banco Internacional de Reconstrucción y Fomento - Pést. BIRF 7352-AR - PMG</t>
  </si>
  <si>
    <t>0,93% anual</t>
  </si>
  <si>
    <t>Banco Interamericano de Desarrollo - Préstamo BID 1956/OC-AR - PROSAP II</t>
  </si>
  <si>
    <t>1,32-1,23-1,21% anual</t>
  </si>
  <si>
    <t>Banco Internacional de Reconstrucción y Fomento - Prést 7597/OC-AR- PROSAP</t>
  </si>
  <si>
    <t>1,14% anual</t>
  </si>
  <si>
    <t>Banco Internacional de Reconstrucción y Fomento - Prést 7385-AR- PSBM</t>
  </si>
  <si>
    <t>4,25 %  anual</t>
  </si>
  <si>
    <t>Banco Interamericano de Desarrollo-Préstamo B.I.D 1855/OC- AR PMGM</t>
  </si>
  <si>
    <t>1,50 %  anual</t>
  </si>
  <si>
    <t>Banco Interamericano de Desarrollo - Prestamo BID 2573 OC/AR</t>
  </si>
  <si>
    <t>2,13 %  anual</t>
  </si>
  <si>
    <t>TOTAL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</si>
</sst>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i/>
      <u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u/>
      <sz val="9"/>
      <name val="Arial"/>
      <family val="2"/>
    </font>
    <font>
      <sz val="9"/>
      <name val="Arial"/>
      <family val="2"/>
    </font>
    <font>
      <sz val="9"/>
      <name val="Arial"/>
    </font>
    <font>
      <sz val="8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499984740745262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/>
    </xf>
    <xf numFmtId="4" fontId="7" fillId="0" borderId="18" xfId="0" applyNumberFormat="1" applyFont="1" applyBorder="1" applyAlignment="1">
      <alignment horizontal="center" vertical="center"/>
    </xf>
    <xf numFmtId="4" fontId="7" fillId="0" borderId="18" xfId="0" applyNumberFormat="1" applyFont="1" applyFill="1" applyBorder="1" applyAlignment="1">
      <alignment horizontal="center" vertical="center"/>
    </xf>
    <xf numFmtId="15" fontId="7" fillId="0" borderId="18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4" fontId="7" fillId="0" borderId="21" xfId="0" applyNumberFormat="1" applyFont="1" applyBorder="1" applyAlignment="1">
      <alignment horizontal="center" vertical="center"/>
    </xf>
    <xf numFmtId="15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4" fontId="7" fillId="0" borderId="18" xfId="0" quotePrefix="1" applyNumberFormat="1" applyFont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6" fillId="0" borderId="23" xfId="0" applyFont="1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15" fontId="7" fillId="0" borderId="18" xfId="0" quotePrefix="1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4" fontId="0" fillId="0" borderId="0" xfId="0" applyNumberFormat="1"/>
    <xf numFmtId="0" fontId="7" fillId="0" borderId="24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4" fontId="9" fillId="0" borderId="18" xfId="0" applyNumberFormat="1" applyFont="1" applyFill="1" applyBorder="1" applyAlignment="1">
      <alignment horizontal="center" vertical="center"/>
    </xf>
    <xf numFmtId="4" fontId="7" fillId="3" borderId="18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/>
    </xf>
    <xf numFmtId="4" fontId="7" fillId="0" borderId="18" xfId="0" applyNumberFormat="1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4" xfId="0" applyFont="1" applyFill="1" applyBorder="1" applyAlignment="1">
      <alignment vertical="center"/>
    </xf>
    <xf numFmtId="15" fontId="7" fillId="0" borderId="21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4" fontId="10" fillId="4" borderId="27" xfId="0" applyNumberFormat="1" applyFont="1" applyFill="1" applyBorder="1" applyAlignment="1">
      <alignment horizontal="center" vertical="center"/>
    </xf>
    <xf numFmtId="15" fontId="7" fillId="4" borderId="27" xfId="0" quotePrefix="1" applyNumberFormat="1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vertical="center"/>
    </xf>
    <xf numFmtId="0" fontId="0" fillId="4" borderId="27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6</xdr:row>
      <xdr:rowOff>133350</xdr:rowOff>
    </xdr:from>
    <xdr:to>
      <xdr:col>3</xdr:col>
      <xdr:colOff>457200</xdr:colOff>
      <xdr:row>7</xdr:row>
      <xdr:rowOff>142875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6657975" y="1190625"/>
          <a:ext cx="200025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590550</xdr:colOff>
      <xdr:row>6</xdr:row>
      <xdr:rowOff>123825</xdr:rowOff>
    </xdr:from>
    <xdr:to>
      <xdr:col>3</xdr:col>
      <xdr:colOff>800100</xdr:colOff>
      <xdr:row>7</xdr:row>
      <xdr:rowOff>142875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6991350" y="1181100"/>
          <a:ext cx="209550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3</xdr:col>
      <xdr:colOff>266700</xdr:colOff>
      <xdr:row>5</xdr:row>
      <xdr:rowOff>85725</xdr:rowOff>
    </xdr:from>
    <xdr:to>
      <xdr:col>3</xdr:col>
      <xdr:colOff>457200</xdr:colOff>
      <xdr:row>6</xdr:row>
      <xdr:rowOff>85725</xdr:rowOff>
    </xdr:to>
    <xdr:sp macro="" textlink="">
      <xdr:nvSpPr>
        <xdr:cNvPr id="4" name="Rectangle 5"/>
        <xdr:cNvSpPr>
          <a:spLocks noChangeArrowheads="1"/>
        </xdr:cNvSpPr>
      </xdr:nvSpPr>
      <xdr:spPr bwMode="auto">
        <a:xfrm>
          <a:off x="6667500" y="981075"/>
          <a:ext cx="190500" cy="161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>
    <xdr:from>
      <xdr:col>3</xdr:col>
      <xdr:colOff>590550</xdr:colOff>
      <xdr:row>5</xdr:row>
      <xdr:rowOff>85725</xdr:rowOff>
    </xdr:from>
    <xdr:to>
      <xdr:col>3</xdr:col>
      <xdr:colOff>828675</xdr:colOff>
      <xdr:row>6</xdr:row>
      <xdr:rowOff>95250</xdr:rowOff>
    </xdr:to>
    <xdr:sp macro="" textlink="">
      <xdr:nvSpPr>
        <xdr:cNvPr id="5" name="Rectangle 6"/>
        <xdr:cNvSpPr>
          <a:spLocks noChangeArrowheads="1"/>
        </xdr:cNvSpPr>
      </xdr:nvSpPr>
      <xdr:spPr bwMode="auto">
        <a:xfrm>
          <a:off x="6991350" y="981075"/>
          <a:ext cx="238125" cy="171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>
    <xdr:from>
      <xdr:col>6</xdr:col>
      <xdr:colOff>0</xdr:colOff>
      <xdr:row>5</xdr:row>
      <xdr:rowOff>104775</xdr:rowOff>
    </xdr:from>
    <xdr:to>
      <xdr:col>6</xdr:col>
      <xdr:colOff>0</xdr:colOff>
      <xdr:row>6</xdr:row>
      <xdr:rowOff>85725</xdr:rowOff>
    </xdr:to>
    <xdr:sp macro="" textlink="">
      <xdr:nvSpPr>
        <xdr:cNvPr id="6" name="Rectangle 8"/>
        <xdr:cNvSpPr>
          <a:spLocks noChangeArrowheads="1"/>
        </xdr:cNvSpPr>
      </xdr:nvSpPr>
      <xdr:spPr bwMode="auto">
        <a:xfrm>
          <a:off x="9229725" y="1000125"/>
          <a:ext cx="0" cy="142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4</xdr:col>
      <xdr:colOff>285750</xdr:colOff>
      <xdr:row>6</xdr:row>
      <xdr:rowOff>133350</xdr:rowOff>
    </xdr:from>
    <xdr:to>
      <xdr:col>4</xdr:col>
      <xdr:colOff>485775</xdr:colOff>
      <xdr:row>7</xdr:row>
      <xdr:rowOff>142875</xdr:rowOff>
    </xdr:to>
    <xdr:sp macro="" textlink="">
      <xdr:nvSpPr>
        <xdr:cNvPr id="7" name="Rectangle 11"/>
        <xdr:cNvSpPr>
          <a:spLocks noChangeArrowheads="1"/>
        </xdr:cNvSpPr>
      </xdr:nvSpPr>
      <xdr:spPr bwMode="auto">
        <a:xfrm>
          <a:off x="7610475" y="1190625"/>
          <a:ext cx="200025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28575</xdr:colOff>
      <xdr:row>5</xdr:row>
      <xdr:rowOff>85725</xdr:rowOff>
    </xdr:from>
    <xdr:to>
      <xdr:col>4</xdr:col>
      <xdr:colOff>209550</xdr:colOff>
      <xdr:row>6</xdr:row>
      <xdr:rowOff>95250</xdr:rowOff>
    </xdr:to>
    <xdr:sp macro="" textlink="">
      <xdr:nvSpPr>
        <xdr:cNvPr id="8" name="Rectangle 12"/>
        <xdr:cNvSpPr>
          <a:spLocks noChangeArrowheads="1"/>
        </xdr:cNvSpPr>
      </xdr:nvSpPr>
      <xdr:spPr bwMode="auto">
        <a:xfrm>
          <a:off x="7353300" y="981075"/>
          <a:ext cx="180975" cy="171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  <xdr:twoCellAnchor>
    <xdr:from>
      <xdr:col>4</xdr:col>
      <xdr:colOff>333375</xdr:colOff>
      <xdr:row>5</xdr:row>
      <xdr:rowOff>85725</xdr:rowOff>
    </xdr:from>
    <xdr:to>
      <xdr:col>4</xdr:col>
      <xdr:colOff>514350</xdr:colOff>
      <xdr:row>6</xdr:row>
      <xdr:rowOff>95250</xdr:rowOff>
    </xdr:to>
    <xdr:sp macro="" textlink="">
      <xdr:nvSpPr>
        <xdr:cNvPr id="9" name="Rectangle 13"/>
        <xdr:cNvSpPr>
          <a:spLocks noChangeArrowheads="1"/>
        </xdr:cNvSpPr>
      </xdr:nvSpPr>
      <xdr:spPr bwMode="auto">
        <a:xfrm>
          <a:off x="7658100" y="981075"/>
          <a:ext cx="180975" cy="171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3</xdr:col>
      <xdr:colOff>885825</xdr:colOff>
      <xdr:row>6</xdr:row>
      <xdr:rowOff>133350</xdr:rowOff>
    </xdr:from>
    <xdr:to>
      <xdr:col>4</xdr:col>
      <xdr:colOff>209550</xdr:colOff>
      <xdr:row>7</xdr:row>
      <xdr:rowOff>142875</xdr:rowOff>
    </xdr:to>
    <xdr:sp macro="" textlink="">
      <xdr:nvSpPr>
        <xdr:cNvPr id="10" name="Rectangle 2"/>
        <xdr:cNvSpPr>
          <a:spLocks noChangeArrowheads="1"/>
        </xdr:cNvSpPr>
      </xdr:nvSpPr>
      <xdr:spPr bwMode="auto">
        <a:xfrm>
          <a:off x="7286625" y="1190625"/>
          <a:ext cx="2476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r>
            <a:rPr lang="es-ES"/>
            <a:t>X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%20JAVIER%20UFI\CONTADOR%20GENERAL\Ley%20de%20Responsabilidad%20Fiscal\A&#209;O%202015\2&#186;%20TRIMESTRE%20DE%202015\ANEXO%205%20Y%2016%20%20LEY%20RESP%20FISCAL%202&#186;%20TRIMESTRE%20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JULIO"/>
      <sheetName val="Agosto"/>
      <sheetName val="setiembre"/>
      <sheetName val="ANEXO 5 TOTAL 2º TRIMESTRE"/>
      <sheetName val="ANEXO 16 2º TRIMESTRE"/>
    </sheetNames>
    <sheetDataSet>
      <sheetData sheetId="0" refreshError="1"/>
      <sheetData sheetId="1" refreshError="1"/>
      <sheetData sheetId="2" refreshError="1"/>
      <sheetData sheetId="3" refreshError="1">
        <row r="9">
          <cell r="A9" t="str">
            <v>EJERCICIO 2015</v>
          </cell>
        </row>
        <row r="16">
          <cell r="F16">
            <v>2561728.4</v>
          </cell>
        </row>
        <row r="17">
          <cell r="F17">
            <v>-6.9849193096160889E-10</v>
          </cell>
        </row>
        <row r="22">
          <cell r="F22">
            <v>0</v>
          </cell>
        </row>
        <row r="23">
          <cell r="F23">
            <v>-3849998.04</v>
          </cell>
        </row>
        <row r="24">
          <cell r="F24">
            <v>7193672.3499999996</v>
          </cell>
        </row>
        <row r="25">
          <cell r="F25">
            <v>-575996.13000000245</v>
          </cell>
        </row>
        <row r="26">
          <cell r="F26">
            <v>8773972.0500000007</v>
          </cell>
        </row>
        <row r="27">
          <cell r="F27">
            <v>18161406.289999995</v>
          </cell>
        </row>
        <row r="28">
          <cell r="F28">
            <v>0</v>
          </cell>
        </row>
        <row r="29">
          <cell r="F29">
            <v>11108994.720000004</v>
          </cell>
        </row>
        <row r="30">
          <cell r="F30">
            <v>0</v>
          </cell>
        </row>
        <row r="31">
          <cell r="F31">
            <v>194677186.18000004</v>
          </cell>
        </row>
        <row r="32">
          <cell r="F32">
            <v>0</v>
          </cell>
        </row>
        <row r="33">
          <cell r="F33">
            <v>8670091.129999999</v>
          </cell>
        </row>
        <row r="34">
          <cell r="F34">
            <v>214521303.70000002</v>
          </cell>
        </row>
        <row r="35">
          <cell r="F35">
            <v>151328770.06999996</v>
          </cell>
        </row>
        <row r="36">
          <cell r="F36">
            <v>13263054.25</v>
          </cell>
        </row>
        <row r="37">
          <cell r="F37">
            <v>33036459.469999999</v>
          </cell>
        </row>
        <row r="38">
          <cell r="F38">
            <v>291607685.29000002</v>
          </cell>
        </row>
        <row r="39">
          <cell r="F39">
            <v>134438778.68000001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abSelected="1" workbookViewId="0">
      <selection activeCell="A23" sqref="A23"/>
    </sheetView>
  </sheetViews>
  <sheetFormatPr baseColWidth="10" defaultRowHeight="15"/>
  <cols>
    <col min="1" max="1" width="66.140625" customWidth="1"/>
    <col min="2" max="2" width="15.140625" customWidth="1"/>
    <col min="3" max="3" width="14.7109375" customWidth="1"/>
    <col min="4" max="4" width="13.85546875" customWidth="1"/>
    <col min="6" max="6" width="17.140625" customWidth="1"/>
  </cols>
  <sheetData>
    <row r="1" spans="1:11" ht="15.75">
      <c r="A1" s="1" t="s">
        <v>0</v>
      </c>
    </row>
    <row r="3" spans="1:11" ht="15.75">
      <c r="A3" s="2" t="s">
        <v>1</v>
      </c>
      <c r="B3" s="2"/>
      <c r="C3" s="2"/>
      <c r="D3" s="2"/>
      <c r="E3" s="2"/>
      <c r="F3" s="2"/>
      <c r="G3" s="2"/>
      <c r="H3" s="3"/>
    </row>
    <row r="4" spans="1:11" ht="15.75" thickBot="1"/>
    <row r="5" spans="1:11" ht="15.75" thickTop="1">
      <c r="A5" s="4" t="s">
        <v>2</v>
      </c>
      <c r="B5" s="5"/>
      <c r="C5" s="5"/>
      <c r="D5" s="5"/>
      <c r="E5" s="5" t="s">
        <v>3</v>
      </c>
      <c r="F5" s="5"/>
      <c r="G5" s="5"/>
      <c r="H5" s="5"/>
      <c r="I5" s="5"/>
      <c r="J5" s="5"/>
      <c r="K5" s="6"/>
    </row>
    <row r="6" spans="1:11">
      <c r="A6" s="7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>
      <c r="A7" s="7"/>
      <c r="B7" s="8"/>
      <c r="C7" s="8"/>
      <c r="D7" s="8"/>
      <c r="E7" s="8"/>
      <c r="F7" s="8"/>
      <c r="G7" s="8"/>
      <c r="H7" s="8"/>
      <c r="I7" s="8"/>
      <c r="J7" s="8"/>
      <c r="K7" s="9"/>
    </row>
    <row r="8" spans="1:11" ht="15.75" thickBot="1">
      <c r="A8" s="10" t="str">
        <f>+'[1]ANEXO 5 TOTAL 2º TRIMESTRE'!A9</f>
        <v>EJERCICIO 2015</v>
      </c>
      <c r="B8" s="11"/>
      <c r="C8" s="11" t="s">
        <v>4</v>
      </c>
      <c r="D8" s="11"/>
      <c r="E8" s="11"/>
      <c r="F8" s="11"/>
      <c r="G8" s="11"/>
      <c r="H8" s="11"/>
      <c r="I8" s="11"/>
      <c r="J8" s="11"/>
      <c r="K8" s="12"/>
    </row>
    <row r="9" spans="1:11" ht="16.5" thickTop="1" thickBot="1"/>
    <row r="10" spans="1:11" ht="15.75" thickTop="1">
      <c r="A10" s="13" t="s">
        <v>5</v>
      </c>
      <c r="B10" s="14" t="s">
        <v>6</v>
      </c>
      <c r="C10" s="14" t="s">
        <v>7</v>
      </c>
      <c r="D10" s="14" t="s">
        <v>8</v>
      </c>
      <c r="E10" s="14" t="s">
        <v>9</v>
      </c>
      <c r="F10" s="14" t="s">
        <v>10</v>
      </c>
      <c r="G10" s="15" t="s">
        <v>11</v>
      </c>
      <c r="H10" s="16"/>
      <c r="I10" s="17"/>
      <c r="J10" s="17"/>
      <c r="K10" s="18"/>
    </row>
    <row r="11" spans="1:11" ht="15.75" thickBot="1">
      <c r="A11" s="19"/>
      <c r="B11" s="20"/>
      <c r="C11" s="20"/>
      <c r="D11" s="20"/>
      <c r="E11" s="20"/>
      <c r="F11" s="20"/>
      <c r="G11" s="21"/>
      <c r="H11" s="22"/>
      <c r="I11" s="23"/>
      <c r="J11" s="23"/>
      <c r="K11" s="24"/>
    </row>
    <row r="12" spans="1:11" ht="16.5" thickTop="1" thickBot="1">
      <c r="A12" s="25"/>
      <c r="B12" s="26"/>
      <c r="C12" s="26"/>
      <c r="D12" s="26"/>
      <c r="E12" s="26"/>
      <c r="F12" s="26"/>
      <c r="G12" s="27" t="s">
        <v>12</v>
      </c>
      <c r="H12" s="28"/>
      <c r="I12" s="29"/>
      <c r="J12" s="27" t="s">
        <v>13</v>
      </c>
      <c r="K12" s="29"/>
    </row>
    <row r="13" spans="1:11" ht="15.75" thickTop="1">
      <c r="A13" s="30" t="s">
        <v>14</v>
      </c>
      <c r="B13" s="31"/>
      <c r="C13" s="31"/>
      <c r="D13" s="31"/>
      <c r="E13" s="31"/>
      <c r="F13" s="31"/>
      <c r="G13" s="32" t="s">
        <v>15</v>
      </c>
      <c r="H13" s="32" t="s">
        <v>16</v>
      </c>
      <c r="I13" s="33" t="s">
        <v>17</v>
      </c>
      <c r="J13" s="33" t="s">
        <v>18</v>
      </c>
      <c r="K13" s="34" t="s">
        <v>19</v>
      </c>
    </row>
    <row r="14" spans="1:11">
      <c r="A14" s="35" t="s">
        <v>20</v>
      </c>
      <c r="B14" s="36" t="s">
        <v>21</v>
      </c>
      <c r="C14" s="37">
        <f>+'[1]ANEXO 5 TOTAL 2º TRIMESTRE'!F16/1000</f>
        <v>2561.7284</v>
      </c>
      <c r="D14" s="36" t="s">
        <v>22</v>
      </c>
      <c r="E14" s="38">
        <v>40540</v>
      </c>
      <c r="F14" s="37" t="s">
        <v>23</v>
      </c>
      <c r="G14" s="39">
        <v>6</v>
      </c>
      <c r="H14" s="39">
        <v>12</v>
      </c>
      <c r="I14" s="39">
        <f>+H14+G14</f>
        <v>18</v>
      </c>
      <c r="J14" s="39">
        <v>12</v>
      </c>
      <c r="K14" s="40" t="s">
        <v>24</v>
      </c>
    </row>
    <row r="15" spans="1:11">
      <c r="A15" s="41" t="s">
        <v>25</v>
      </c>
      <c r="B15" s="42" t="s">
        <v>21</v>
      </c>
      <c r="C15" s="37">
        <f>+'[1]ANEXO 5 TOTAL 2º TRIMESTRE'!F17/1000</f>
        <v>-6.984919309616089E-13</v>
      </c>
      <c r="D15" s="42" t="s">
        <v>22</v>
      </c>
      <c r="E15" s="43">
        <v>40541</v>
      </c>
      <c r="F15" s="44" t="s">
        <v>26</v>
      </c>
      <c r="G15" s="45">
        <v>6</v>
      </c>
      <c r="H15" s="45">
        <v>36</v>
      </c>
      <c r="I15" s="45">
        <f>+G15+H15</f>
        <v>42</v>
      </c>
      <c r="J15" s="45">
        <v>36</v>
      </c>
      <c r="K15" s="46" t="s">
        <v>24</v>
      </c>
    </row>
    <row r="16" spans="1:11">
      <c r="A16" s="47"/>
      <c r="B16" s="36"/>
      <c r="C16" s="48"/>
      <c r="D16" s="48"/>
      <c r="E16" s="48"/>
      <c r="F16" s="36"/>
      <c r="G16" s="39"/>
      <c r="H16" s="39"/>
      <c r="I16" s="49"/>
      <c r="J16" s="49"/>
      <c r="K16" s="50"/>
    </row>
    <row r="17" spans="1:12" ht="15" customHeight="1">
      <c r="A17" s="51" t="s">
        <v>27</v>
      </c>
      <c r="B17" s="36"/>
      <c r="C17" s="36"/>
      <c r="D17" s="36"/>
      <c r="E17" s="36"/>
      <c r="F17" s="36"/>
      <c r="G17" s="39"/>
      <c r="H17" s="39"/>
      <c r="I17" s="49"/>
      <c r="J17" s="49"/>
      <c r="K17" s="50"/>
    </row>
    <row r="18" spans="1:12" ht="21.75" customHeight="1">
      <c r="A18" s="52" t="s">
        <v>28</v>
      </c>
      <c r="B18" s="36" t="s">
        <v>29</v>
      </c>
      <c r="C18" s="37">
        <f>+'[1]ANEXO 5 TOTAL 2º TRIMESTRE'!F22/1000</f>
        <v>0</v>
      </c>
      <c r="D18" s="36" t="s">
        <v>22</v>
      </c>
      <c r="E18" s="53">
        <v>33298</v>
      </c>
      <c r="F18" s="37" t="s">
        <v>30</v>
      </c>
      <c r="G18" s="39">
        <v>36</v>
      </c>
      <c r="H18" s="39">
        <v>144</v>
      </c>
      <c r="I18" s="54">
        <v>180</v>
      </c>
      <c r="J18" s="55">
        <v>24</v>
      </c>
      <c r="K18" s="56" t="s">
        <v>31</v>
      </c>
      <c r="L18" s="57"/>
    </row>
    <row r="19" spans="1:12" ht="21.75" customHeight="1">
      <c r="A19" s="52" t="s">
        <v>32</v>
      </c>
      <c r="B19" s="36" t="s">
        <v>29</v>
      </c>
      <c r="C19" s="37">
        <f>+'[1]ANEXO 5 TOTAL 2º TRIMESTRE'!F23/1000</f>
        <v>-3849.9980399999999</v>
      </c>
      <c r="D19" s="36" t="s">
        <v>22</v>
      </c>
      <c r="E19" s="53">
        <v>34790</v>
      </c>
      <c r="F19" s="37" t="s">
        <v>33</v>
      </c>
      <c r="G19" s="39">
        <v>60</v>
      </c>
      <c r="H19" s="39">
        <v>156</v>
      </c>
      <c r="I19" s="54">
        <v>216</v>
      </c>
      <c r="J19" s="54">
        <v>26</v>
      </c>
      <c r="K19" s="56" t="s">
        <v>31</v>
      </c>
      <c r="L19" s="57"/>
    </row>
    <row r="20" spans="1:12" ht="21.75" customHeight="1">
      <c r="A20" s="58" t="s">
        <v>34</v>
      </c>
      <c r="B20" s="36" t="s">
        <v>29</v>
      </c>
      <c r="C20" s="37">
        <f>+'[1]ANEXO 5 TOTAL 2º TRIMESTRE'!F24/1000</f>
        <v>7193.6723499999998</v>
      </c>
      <c r="D20" s="36" t="s">
        <v>22</v>
      </c>
      <c r="E20" s="53">
        <v>35125</v>
      </c>
      <c r="F20" s="37" t="s">
        <v>35</v>
      </c>
      <c r="G20" s="39">
        <v>60</v>
      </c>
      <c r="H20" s="39">
        <v>156</v>
      </c>
      <c r="I20" s="54">
        <v>216</v>
      </c>
      <c r="J20" s="54">
        <v>26</v>
      </c>
      <c r="K20" s="56" t="s">
        <v>31</v>
      </c>
      <c r="L20" s="57"/>
    </row>
    <row r="21" spans="1:12" ht="21.75" customHeight="1">
      <c r="A21" s="59"/>
      <c r="B21" s="36" t="s">
        <v>29</v>
      </c>
      <c r="C21" s="37">
        <f>+'[1]ANEXO 5 TOTAL 2º TRIMESTRE'!F25/1000</f>
        <v>-575.99613000000249</v>
      </c>
      <c r="D21" s="36" t="s">
        <v>22</v>
      </c>
      <c r="E21" s="53">
        <v>35125</v>
      </c>
      <c r="F21" s="37" t="s">
        <v>36</v>
      </c>
      <c r="G21" s="39">
        <v>60</v>
      </c>
      <c r="H21" s="39">
        <v>156</v>
      </c>
      <c r="I21" s="54">
        <v>216</v>
      </c>
      <c r="J21" s="54">
        <v>26</v>
      </c>
      <c r="K21" s="56" t="s">
        <v>31</v>
      </c>
      <c r="L21" s="57"/>
    </row>
    <row r="22" spans="1:12" ht="21.75" customHeight="1">
      <c r="A22" s="52" t="s">
        <v>37</v>
      </c>
      <c r="B22" s="36" t="s">
        <v>29</v>
      </c>
      <c r="C22" s="37">
        <f>+'[1]ANEXO 5 TOTAL 2º TRIMESTRE'!F28</f>
        <v>0</v>
      </c>
      <c r="D22" s="36" t="s">
        <v>22</v>
      </c>
      <c r="E22" s="53">
        <v>35339</v>
      </c>
      <c r="F22" s="37" t="s">
        <v>38</v>
      </c>
      <c r="G22" s="39">
        <v>60</v>
      </c>
      <c r="H22" s="39">
        <v>156</v>
      </c>
      <c r="I22" s="54">
        <v>216</v>
      </c>
      <c r="J22" s="54">
        <v>26</v>
      </c>
      <c r="K22" s="56" t="s">
        <v>31</v>
      </c>
      <c r="L22" s="57"/>
    </row>
    <row r="23" spans="1:12" ht="21.75" customHeight="1">
      <c r="A23" s="52" t="s">
        <v>39</v>
      </c>
      <c r="B23" s="36" t="s">
        <v>29</v>
      </c>
      <c r="C23" s="37">
        <f>+'[1]ANEXO 5 TOTAL 2º TRIMESTRE'!F29/1000</f>
        <v>11108.994720000004</v>
      </c>
      <c r="D23" s="36" t="s">
        <v>22</v>
      </c>
      <c r="E23" s="53">
        <v>37316</v>
      </c>
      <c r="F23" s="37" t="s">
        <v>40</v>
      </c>
      <c r="G23" s="39">
        <v>42</v>
      </c>
      <c r="H23" s="39">
        <v>192</v>
      </c>
      <c r="I23" s="55">
        <v>234</v>
      </c>
      <c r="J23" s="55">
        <v>39</v>
      </c>
      <c r="K23" s="56" t="s">
        <v>31</v>
      </c>
      <c r="L23" s="57"/>
    </row>
    <row r="24" spans="1:12" ht="21.75" customHeight="1">
      <c r="A24" s="52" t="s">
        <v>41</v>
      </c>
      <c r="B24" s="36" t="s">
        <v>29</v>
      </c>
      <c r="C24" s="37">
        <f>+'[1]ANEXO 5 TOTAL 2º TRIMESTRE'!F31/1000</f>
        <v>194677.18618000005</v>
      </c>
      <c r="D24" s="36" t="s">
        <v>22</v>
      </c>
      <c r="E24" s="53">
        <v>38588</v>
      </c>
      <c r="F24" s="60" t="s">
        <v>42</v>
      </c>
      <c r="G24" s="39">
        <v>60</v>
      </c>
      <c r="H24" s="39">
        <v>240</v>
      </c>
      <c r="I24" s="39">
        <v>300</v>
      </c>
      <c r="J24" s="39">
        <v>40</v>
      </c>
      <c r="K24" s="56" t="s">
        <v>31</v>
      </c>
      <c r="L24" s="57"/>
    </row>
    <row r="25" spans="1:12" ht="21.75" customHeight="1">
      <c r="A25" s="52" t="s">
        <v>43</v>
      </c>
      <c r="B25" s="36" t="s">
        <v>29</v>
      </c>
      <c r="C25" s="37">
        <f>+'[1]ANEXO 5 TOTAL 2º TRIMESTRE'!F26/1000</f>
        <v>8773.9720500000003</v>
      </c>
      <c r="D25" s="36" t="s">
        <v>22</v>
      </c>
      <c r="E25" s="53">
        <v>39356</v>
      </c>
      <c r="F25" s="61" t="s">
        <v>44</v>
      </c>
      <c r="G25" s="39">
        <v>60</v>
      </c>
      <c r="H25" s="39">
        <v>120</v>
      </c>
      <c r="I25" s="39">
        <f t="shared" ref="I25:I30" si="0">+G25+H25</f>
        <v>180</v>
      </c>
      <c r="J25" s="39">
        <v>20</v>
      </c>
      <c r="K25" s="56" t="s">
        <v>31</v>
      </c>
      <c r="L25" s="57"/>
    </row>
    <row r="26" spans="1:12" ht="21.75" customHeight="1">
      <c r="A26" s="62" t="s">
        <v>45</v>
      </c>
      <c r="B26" s="36" t="s">
        <v>29</v>
      </c>
      <c r="C26" s="37">
        <f>+'[1]ANEXO 5 TOTAL 2º TRIMESTRE'!F27/1000</f>
        <v>18161.406289999995</v>
      </c>
      <c r="D26" s="36" t="s">
        <v>22</v>
      </c>
      <c r="E26" s="53">
        <v>39356</v>
      </c>
      <c r="F26" s="60" t="s">
        <v>46</v>
      </c>
      <c r="G26" s="39">
        <v>0</v>
      </c>
      <c r="H26" s="39">
        <v>162</v>
      </c>
      <c r="I26" s="39">
        <f t="shared" si="0"/>
        <v>162</v>
      </c>
      <c r="J26" s="39">
        <v>27</v>
      </c>
      <c r="K26" s="56" t="s">
        <v>31</v>
      </c>
      <c r="L26" s="57"/>
    </row>
    <row r="27" spans="1:12" ht="21.75" customHeight="1">
      <c r="A27" s="63" t="s">
        <v>47</v>
      </c>
      <c r="B27" s="36" t="s">
        <v>29</v>
      </c>
      <c r="C27" s="37">
        <f>+'[1]ANEXO 5 TOTAL 2º TRIMESTRE'!F30</f>
        <v>0</v>
      </c>
      <c r="D27" s="36" t="s">
        <v>22</v>
      </c>
      <c r="E27" s="53">
        <v>33270</v>
      </c>
      <c r="F27" s="37" t="s">
        <v>48</v>
      </c>
      <c r="G27" s="39">
        <v>24</v>
      </c>
      <c r="H27" s="39">
        <v>144</v>
      </c>
      <c r="I27" s="39">
        <f t="shared" si="0"/>
        <v>168</v>
      </c>
      <c r="J27" s="39">
        <v>24</v>
      </c>
      <c r="K27" s="40" t="s">
        <v>31</v>
      </c>
      <c r="L27" s="57"/>
    </row>
    <row r="28" spans="1:12" ht="21.75" customHeight="1">
      <c r="A28" s="52" t="s">
        <v>49</v>
      </c>
      <c r="B28" s="36" t="s">
        <v>29</v>
      </c>
      <c r="C28" s="37">
        <f>+'[1]ANEXO 5 TOTAL 2º TRIMESTRE'!F32/1000</f>
        <v>0</v>
      </c>
      <c r="D28" s="36" t="s">
        <v>22</v>
      </c>
      <c r="E28" s="53">
        <v>35339</v>
      </c>
      <c r="F28" s="37" t="s">
        <v>50</v>
      </c>
      <c r="G28" s="39">
        <v>30</v>
      </c>
      <c r="H28" s="39">
        <v>120</v>
      </c>
      <c r="I28" s="39">
        <f t="shared" si="0"/>
        <v>150</v>
      </c>
      <c r="J28" s="39">
        <v>20</v>
      </c>
      <c r="K28" s="40" t="s">
        <v>31</v>
      </c>
      <c r="L28" s="57"/>
    </row>
    <row r="29" spans="1:12" ht="21.75" customHeight="1">
      <c r="A29" s="35" t="s">
        <v>51</v>
      </c>
      <c r="B29" s="36" t="s">
        <v>29</v>
      </c>
      <c r="C29" s="37">
        <f>+'[1]ANEXO 5 TOTAL 2º TRIMESTRE'!F33/1000</f>
        <v>8670.0911299999989</v>
      </c>
      <c r="D29" s="36" t="s">
        <v>22</v>
      </c>
      <c r="E29" s="53">
        <v>38961</v>
      </c>
      <c r="F29" s="37" t="s">
        <v>52</v>
      </c>
      <c r="G29" s="39">
        <v>60</v>
      </c>
      <c r="H29" s="39">
        <v>114</v>
      </c>
      <c r="I29" s="39">
        <f t="shared" si="0"/>
        <v>174</v>
      </c>
      <c r="J29" s="39">
        <v>20</v>
      </c>
      <c r="K29" s="40" t="s">
        <v>31</v>
      </c>
      <c r="L29" s="57"/>
    </row>
    <row r="30" spans="1:12" ht="24.75" customHeight="1">
      <c r="A30" s="35" t="s">
        <v>53</v>
      </c>
      <c r="B30" s="36" t="s">
        <v>29</v>
      </c>
      <c r="C30" s="37">
        <f>+'[1]ANEXO 5 TOTAL 2º TRIMESTRE'!F34/1000</f>
        <v>214521.30370000002</v>
      </c>
      <c r="D30" s="36" t="s">
        <v>22</v>
      </c>
      <c r="E30" s="53">
        <v>40072</v>
      </c>
      <c r="F30" s="64" t="s">
        <v>54</v>
      </c>
      <c r="G30" s="39">
        <v>36</v>
      </c>
      <c r="H30" s="39">
        <v>252</v>
      </c>
      <c r="I30" s="39">
        <f t="shared" si="0"/>
        <v>288</v>
      </c>
      <c r="J30" s="39">
        <v>26</v>
      </c>
      <c r="K30" s="40" t="s">
        <v>31</v>
      </c>
      <c r="L30" s="57"/>
    </row>
    <row r="31" spans="1:12" ht="21.75" customHeight="1">
      <c r="A31" s="35" t="s">
        <v>55</v>
      </c>
      <c r="B31" s="36" t="s">
        <v>29</v>
      </c>
      <c r="C31" s="37">
        <f>+'[1]ANEXO 5 TOTAL 2º TRIMESTRE'!F35/1000</f>
        <v>151328.77006999997</v>
      </c>
      <c r="D31" s="36" t="s">
        <v>22</v>
      </c>
      <c r="E31" s="38">
        <v>39661</v>
      </c>
      <c r="F31" s="37" t="s">
        <v>56</v>
      </c>
      <c r="G31" s="39">
        <v>60</v>
      </c>
      <c r="H31" s="39">
        <v>120</v>
      </c>
      <c r="I31" s="39">
        <v>180</v>
      </c>
      <c r="J31" s="39">
        <v>20</v>
      </c>
      <c r="K31" s="40" t="s">
        <v>31</v>
      </c>
      <c r="L31" s="57"/>
    </row>
    <row r="32" spans="1:12" ht="21.75" customHeight="1">
      <c r="A32" s="35" t="s">
        <v>57</v>
      </c>
      <c r="B32" s="36" t="s">
        <v>29</v>
      </c>
      <c r="C32" s="37">
        <f>+'[1]ANEXO 5 TOTAL 2º TRIMESTRE'!F36/1000</f>
        <v>13263.054249999999</v>
      </c>
      <c r="D32" s="36" t="s">
        <v>22</v>
      </c>
      <c r="E32" s="38">
        <v>38961</v>
      </c>
      <c r="F32" s="37" t="s">
        <v>58</v>
      </c>
      <c r="G32" s="39">
        <v>60</v>
      </c>
      <c r="H32" s="39">
        <v>114</v>
      </c>
      <c r="I32" s="45">
        <v>175</v>
      </c>
      <c r="J32" s="39">
        <v>20</v>
      </c>
      <c r="K32" s="40" t="s">
        <v>31</v>
      </c>
      <c r="L32" s="57"/>
    </row>
    <row r="33" spans="1:12" ht="21.75" customHeight="1">
      <c r="A33" s="65" t="s">
        <v>59</v>
      </c>
      <c r="B33" s="42" t="s">
        <v>29</v>
      </c>
      <c r="C33" s="44">
        <f>+'[1]ANEXO 5 TOTAL 2º TRIMESTRE'!F37/1000</f>
        <v>33036.459470000002</v>
      </c>
      <c r="D33" s="42" t="s">
        <v>22</v>
      </c>
      <c r="E33" s="43">
        <v>41153</v>
      </c>
      <c r="F33" s="44" t="s">
        <v>60</v>
      </c>
      <c r="G33" s="45">
        <v>18</v>
      </c>
      <c r="H33" s="66">
        <v>234</v>
      </c>
      <c r="I33" s="45">
        <f>+G33+H33</f>
        <v>252</v>
      </c>
      <c r="J33" s="67">
        <v>39</v>
      </c>
      <c r="K33" s="46" t="s">
        <v>31</v>
      </c>
      <c r="L33" s="57"/>
    </row>
    <row r="34" spans="1:12" ht="21.75" customHeight="1">
      <c r="A34" s="68" t="s">
        <v>61</v>
      </c>
      <c r="B34" s="42" t="s">
        <v>29</v>
      </c>
      <c r="C34" s="44">
        <f>+'[1]ANEXO 5 TOTAL 2º TRIMESTRE'!F38/1000</f>
        <v>291607.68528999999</v>
      </c>
      <c r="D34" s="42" t="s">
        <v>22</v>
      </c>
      <c r="E34" s="69">
        <v>41635</v>
      </c>
      <c r="F34" s="44" t="s">
        <v>62</v>
      </c>
      <c r="G34" s="45">
        <v>24</v>
      </c>
      <c r="H34" s="66">
        <v>184</v>
      </c>
      <c r="I34" s="45">
        <f>+G34+H34</f>
        <v>208</v>
      </c>
      <c r="J34" s="67">
        <v>46</v>
      </c>
      <c r="K34" s="46" t="s">
        <v>31</v>
      </c>
      <c r="L34" s="57"/>
    </row>
    <row r="35" spans="1:12" ht="21.75" customHeight="1" thickBot="1">
      <c r="A35" s="70"/>
      <c r="B35" s="42" t="s">
        <v>29</v>
      </c>
      <c r="C35" s="44">
        <f>+'[1]ANEXO 5 TOTAL 2º TRIMESTRE'!F39/1000</f>
        <v>134438.77868000002</v>
      </c>
      <c r="D35" s="42" t="s">
        <v>22</v>
      </c>
      <c r="E35" s="69"/>
      <c r="F35" s="44"/>
      <c r="G35" s="45"/>
      <c r="H35" s="71"/>
      <c r="I35" s="71"/>
      <c r="J35" s="71"/>
      <c r="K35" s="72"/>
      <c r="L35" s="57"/>
    </row>
    <row r="36" spans="1:12" ht="33" customHeight="1" thickTop="1" thickBot="1">
      <c r="A36" s="73" t="s">
        <v>63</v>
      </c>
      <c r="B36" s="74"/>
      <c r="C36" s="74">
        <f>SUM(C14:C35)</f>
        <v>1084917.1084100001</v>
      </c>
      <c r="D36" s="74"/>
      <c r="E36" s="75"/>
      <c r="F36" s="74"/>
      <c r="G36" s="76"/>
      <c r="H36" s="77"/>
      <c r="I36" s="78"/>
      <c r="J36" s="78"/>
      <c r="K36" s="78"/>
    </row>
    <row r="37" spans="1:12" ht="15.75" thickTop="1"/>
  </sheetData>
  <mergeCells count="10">
    <mergeCell ref="G10:K11"/>
    <mergeCell ref="G12:I12"/>
    <mergeCell ref="J12:K12"/>
    <mergeCell ref="A20:A21"/>
    <mergeCell ref="A10:A12"/>
    <mergeCell ref="B10:B12"/>
    <mergeCell ref="C10:C12"/>
    <mergeCell ref="D10:D12"/>
    <mergeCell ref="E10:E12"/>
    <mergeCell ref="F10:F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RevolucionUnattended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</dc:creator>
  <cp:lastModifiedBy>Erica</cp:lastModifiedBy>
  <dcterms:created xsi:type="dcterms:W3CDTF">2015-11-30T15:57:30Z</dcterms:created>
  <dcterms:modified xsi:type="dcterms:W3CDTF">2015-11-30T16:16:18Z</dcterms:modified>
</cp:coreProperties>
</file>