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7680" windowHeight="4275" activeTab="2"/>
  </bookViews>
  <sheets>
    <sheet name="Subs.Salud" sheetId="4" r:id="rId1"/>
    <sheet name="Subs.Desarrollo" sheetId="5" r:id="rId2"/>
    <sheet name="Subs.Deportes" sheetId="6" r:id="rId3"/>
  </sheets>
  <definedNames>
    <definedName name="_xlnm._FilterDatabase" localSheetId="1" hidden="1">Subs.Desarrollo!$B$7:$B$44</definedName>
    <definedName name="_xlnm._FilterDatabase" localSheetId="0" hidden="1">Subs.Salud!$A$9:$G$552</definedName>
    <definedName name="_xlnm.Print_Area" localSheetId="1">Subs.Desarrollo!$A$1:$W$44</definedName>
    <definedName name="_xlnm.Print_Area" localSheetId="0">Subs.Salud!$A$1:$G$552</definedName>
    <definedName name="_xlnm.Print_Titles" localSheetId="0">Subs.Salud!$9:$9</definedName>
  </definedNames>
  <calcPr calcId="124519" fullPrecision="0"/>
</workbook>
</file>

<file path=xl/calcChain.xml><?xml version="1.0" encoding="utf-8"?>
<calcChain xmlns="http://schemas.openxmlformats.org/spreadsheetml/2006/main">
  <c r="M44" i="5"/>
  <c r="L44"/>
  <c r="K44"/>
  <c r="D44"/>
  <c r="V43"/>
  <c r="W43" s="1"/>
  <c r="X43" s="1"/>
  <c r="O42"/>
  <c r="J42"/>
  <c r="E42"/>
  <c r="E44" s="1"/>
  <c r="U41"/>
  <c r="T41"/>
  <c r="S41"/>
  <c r="R41"/>
  <c r="Q41"/>
  <c r="P41"/>
  <c r="N41"/>
  <c r="M41"/>
  <c r="L41"/>
  <c r="K41"/>
  <c r="I41"/>
  <c r="H41"/>
  <c r="G41"/>
  <c r="F41"/>
  <c r="D41"/>
  <c r="W40"/>
  <c r="W41" s="1"/>
  <c r="V40"/>
  <c r="V41" s="1"/>
  <c r="O40"/>
  <c r="O41" s="1"/>
  <c r="J40"/>
  <c r="E40"/>
  <c r="E41" s="1"/>
  <c r="O39"/>
  <c r="J39"/>
  <c r="J41" s="1"/>
  <c r="E39"/>
  <c r="X38"/>
  <c r="W38"/>
  <c r="V38"/>
  <c r="U38"/>
  <c r="T38"/>
  <c r="S38"/>
  <c r="R38"/>
  <c r="Q38"/>
  <c r="P38"/>
  <c r="I38"/>
  <c r="H38"/>
  <c r="G38"/>
  <c r="F38"/>
  <c r="D38"/>
  <c r="X37"/>
  <c r="W37"/>
  <c r="V37"/>
  <c r="O37"/>
  <c r="O38" s="1"/>
  <c r="J37"/>
  <c r="E37"/>
  <c r="E38" s="1"/>
  <c r="O36"/>
  <c r="N36"/>
  <c r="N38" s="1"/>
  <c r="E36"/>
  <c r="V35"/>
  <c r="U35"/>
  <c r="T35"/>
  <c r="S35"/>
  <c r="R35"/>
  <c r="Q35"/>
  <c r="P35"/>
  <c r="I35"/>
  <c r="H35"/>
  <c r="G35"/>
  <c r="F35"/>
  <c r="D35"/>
  <c r="W34"/>
  <c r="W35" s="1"/>
  <c r="V34"/>
  <c r="O34"/>
  <c r="O35" s="1"/>
  <c r="J34"/>
  <c r="E34"/>
  <c r="E35" s="1"/>
  <c r="O33"/>
  <c r="N33" s="1"/>
  <c r="E33"/>
  <c r="X32"/>
  <c r="W32"/>
  <c r="V32"/>
  <c r="U32"/>
  <c r="T32"/>
  <c r="S32"/>
  <c r="R32"/>
  <c r="Q32"/>
  <c r="P32"/>
  <c r="N32"/>
  <c r="M32"/>
  <c r="L32"/>
  <c r="K32"/>
  <c r="I32"/>
  <c r="H32"/>
  <c r="G32"/>
  <c r="F32"/>
  <c r="D32"/>
  <c r="X31"/>
  <c r="W31"/>
  <c r="V31"/>
  <c r="O31"/>
  <c r="O32" s="1"/>
  <c r="J31"/>
  <c r="J32" s="1"/>
  <c r="E31"/>
  <c r="E32" s="1"/>
  <c r="O30"/>
  <c r="J30"/>
  <c r="E30"/>
  <c r="V29"/>
  <c r="U29"/>
  <c r="T29"/>
  <c r="S29"/>
  <c r="R29"/>
  <c r="Q29"/>
  <c r="P29"/>
  <c r="N29"/>
  <c r="M29"/>
  <c r="L29"/>
  <c r="K29"/>
  <c r="J29"/>
  <c r="I29"/>
  <c r="H29"/>
  <c r="G29"/>
  <c r="F29"/>
  <c r="D29"/>
  <c r="W28"/>
  <c r="W29" s="1"/>
  <c r="V28"/>
  <c r="O28"/>
  <c r="O29" s="1"/>
  <c r="J28"/>
  <c r="E28"/>
  <c r="E29" s="1"/>
  <c r="O27"/>
  <c r="J27"/>
  <c r="E27"/>
  <c r="X26"/>
  <c r="W26"/>
  <c r="V26"/>
  <c r="U26"/>
  <c r="T26"/>
  <c r="S26"/>
  <c r="R26"/>
  <c r="Q26"/>
  <c r="P26"/>
  <c r="N26"/>
  <c r="M26"/>
  <c r="L26"/>
  <c r="K26"/>
  <c r="I26"/>
  <c r="H26"/>
  <c r="G26"/>
  <c r="F26"/>
  <c r="D26"/>
  <c r="X25"/>
  <c r="W25"/>
  <c r="V25"/>
  <c r="O25"/>
  <c r="O26" s="1"/>
  <c r="J25"/>
  <c r="J26" s="1"/>
  <c r="E25"/>
  <c r="E26" s="1"/>
  <c r="O24"/>
  <c r="J24"/>
  <c r="E24"/>
  <c r="V23"/>
  <c r="U23"/>
  <c r="T23"/>
  <c r="S23"/>
  <c r="R23"/>
  <c r="Q23"/>
  <c r="P23"/>
  <c r="N23"/>
  <c r="M23"/>
  <c r="L23"/>
  <c r="K23"/>
  <c r="J23"/>
  <c r="I23"/>
  <c r="H23"/>
  <c r="G23"/>
  <c r="F23"/>
  <c r="D23"/>
  <c r="W22"/>
  <c r="W23" s="1"/>
  <c r="V22"/>
  <c r="O22"/>
  <c r="O23" s="1"/>
  <c r="J22"/>
  <c r="E22"/>
  <c r="E23" s="1"/>
  <c r="O21"/>
  <c r="J21"/>
  <c r="E21"/>
  <c r="X20"/>
  <c r="W20"/>
  <c r="V20"/>
  <c r="U20"/>
  <c r="T20"/>
  <c r="S20"/>
  <c r="R20"/>
  <c r="Q20"/>
  <c r="P20"/>
  <c r="N20"/>
  <c r="M20"/>
  <c r="L20"/>
  <c r="K20"/>
  <c r="I20"/>
  <c r="H20"/>
  <c r="G20"/>
  <c r="F20"/>
  <c r="D20"/>
  <c r="X19"/>
  <c r="W19"/>
  <c r="V19"/>
  <c r="O19"/>
  <c r="O20" s="1"/>
  <c r="J19"/>
  <c r="J20" s="1"/>
  <c r="E19"/>
  <c r="E20" s="1"/>
  <c r="O18"/>
  <c r="J18"/>
  <c r="E18"/>
  <c r="V17"/>
  <c r="U17"/>
  <c r="T17"/>
  <c r="S17"/>
  <c r="R17"/>
  <c r="Q17"/>
  <c r="P17"/>
  <c r="N17"/>
  <c r="M17"/>
  <c r="L17"/>
  <c r="K17"/>
  <c r="J17"/>
  <c r="I17"/>
  <c r="H17"/>
  <c r="G17"/>
  <c r="F17"/>
  <c r="D17"/>
  <c r="W16"/>
  <c r="W17" s="1"/>
  <c r="V16"/>
  <c r="O16"/>
  <c r="O17" s="1"/>
  <c r="J16"/>
  <c r="E16"/>
  <c r="E17" s="1"/>
  <c r="O15"/>
  <c r="J15"/>
  <c r="E15"/>
  <c r="X14"/>
  <c r="W14"/>
  <c r="V14"/>
  <c r="U14"/>
  <c r="T14"/>
  <c r="S14"/>
  <c r="R14"/>
  <c r="Q14"/>
  <c r="P14"/>
  <c r="N14"/>
  <c r="M14"/>
  <c r="L14"/>
  <c r="K14"/>
  <c r="I14"/>
  <c r="H14"/>
  <c r="G14"/>
  <c r="F14"/>
  <c r="D14"/>
  <c r="X13"/>
  <c r="W13"/>
  <c r="V13"/>
  <c r="O13"/>
  <c r="O14" s="1"/>
  <c r="J13"/>
  <c r="J14" s="1"/>
  <c r="E13"/>
  <c r="E14" s="1"/>
  <c r="O12"/>
  <c r="J12"/>
  <c r="E12"/>
  <c r="V11"/>
  <c r="U11"/>
  <c r="T11"/>
  <c r="S11"/>
  <c r="R11"/>
  <c r="Q11"/>
  <c r="P11"/>
  <c r="N11"/>
  <c r="M11"/>
  <c r="L11"/>
  <c r="K11"/>
  <c r="J11"/>
  <c r="I11"/>
  <c r="H11"/>
  <c r="G11"/>
  <c r="F11"/>
  <c r="D11"/>
  <c r="W10"/>
  <c r="W11" s="1"/>
  <c r="V10"/>
  <c r="O10"/>
  <c r="O11" s="1"/>
  <c r="J10"/>
  <c r="E10"/>
  <c r="E11" s="1"/>
  <c r="X9"/>
  <c r="W9"/>
  <c r="V9"/>
  <c r="O9"/>
  <c r="J9"/>
  <c r="E9"/>
  <c r="N35" l="1"/>
  <c r="M33"/>
  <c r="X10"/>
  <c r="X11" s="1"/>
  <c r="X16"/>
  <c r="X17" s="1"/>
  <c r="X22"/>
  <c r="X23" s="1"/>
  <c r="X28"/>
  <c r="X29" s="1"/>
  <c r="X34"/>
  <c r="X35" s="1"/>
  <c r="X40"/>
  <c r="X41" s="1"/>
  <c r="M36"/>
  <c r="M35" l="1"/>
  <c r="L33"/>
  <c r="L36"/>
  <c r="M38"/>
  <c r="L38" l="1"/>
  <c r="K36"/>
  <c r="L35"/>
  <c r="K33"/>
  <c r="K38" l="1"/>
  <c r="J36"/>
  <c r="J38" s="1"/>
  <c r="J33"/>
  <c r="J35" s="1"/>
  <c r="K35"/>
</calcChain>
</file>

<file path=xl/sharedStrings.xml><?xml version="1.0" encoding="utf-8"?>
<sst xmlns="http://schemas.openxmlformats.org/spreadsheetml/2006/main" count="1812" uniqueCount="167">
  <si>
    <t>Variable</t>
  </si>
  <si>
    <t>Unidad de Medidad</t>
  </si>
  <si>
    <t>Cantidad</t>
  </si>
  <si>
    <t xml:space="preserve">Egresos </t>
  </si>
  <si>
    <t>Partos</t>
  </si>
  <si>
    <t>Camas Disponibles</t>
  </si>
  <si>
    <t>Porcentaje Ocupacional</t>
  </si>
  <si>
    <t>Giro Cama</t>
  </si>
  <si>
    <t>Consultas Externas</t>
  </si>
  <si>
    <t>Consultas  Por Guardia</t>
  </si>
  <si>
    <t>Promedio Permanencia</t>
  </si>
  <si>
    <t>Porcentaje</t>
  </si>
  <si>
    <t>Días Camas Disponibles</t>
  </si>
  <si>
    <t>Cesáreas</t>
  </si>
  <si>
    <t>Nacidos Vivos</t>
  </si>
  <si>
    <t>Nacidos Muertos</t>
  </si>
  <si>
    <t>Abortos</t>
  </si>
  <si>
    <t>Defunciones</t>
  </si>
  <si>
    <t>Indice De Mortalidad</t>
  </si>
  <si>
    <t>Prestaciones En Odontología</t>
  </si>
  <si>
    <t>Prestaciones En Laboratorio</t>
  </si>
  <si>
    <t xml:space="preserve">Estudios Radiográficos </t>
  </si>
  <si>
    <t>Pacientes Día</t>
  </si>
  <si>
    <t>Prestaciones en Odontología</t>
  </si>
  <si>
    <t>Prestaciones en Laboratorio</t>
  </si>
  <si>
    <t>Estudios Radiográficos</t>
  </si>
  <si>
    <t>TOTAL CENTROS DE SALUD</t>
  </si>
  <si>
    <t>TOTAL HOSPITALES</t>
  </si>
  <si>
    <t>Centro Asistencial</t>
  </si>
  <si>
    <t>Hospital José Lencinas</t>
  </si>
  <si>
    <t>Hospital Alfredo Metraux</t>
  </si>
  <si>
    <t>Hospital Héctor Gailhac</t>
  </si>
  <si>
    <t>Hospital Arturo Illia</t>
  </si>
  <si>
    <t>Hospital Domingo Sicoli</t>
  </si>
  <si>
    <t>Hospital Santa Rosa</t>
  </si>
  <si>
    <t>Hospital Eva Perón</t>
  </si>
  <si>
    <t>Area de Salud Capital</t>
  </si>
  <si>
    <t>Area de Salud Gral. Alvear</t>
  </si>
  <si>
    <t>Area de Salud Godoy Cruz</t>
  </si>
  <si>
    <t>Area de Salud Guaymallén</t>
  </si>
  <si>
    <t>Area de Salud Junín</t>
  </si>
  <si>
    <t>Area de Salud La Paz</t>
  </si>
  <si>
    <t>Area de Salud Las Heras</t>
  </si>
  <si>
    <t>Area de Salud Lavalle</t>
  </si>
  <si>
    <t>Area de Salud Luján</t>
  </si>
  <si>
    <t>Area de Salud Maipú</t>
  </si>
  <si>
    <t>Area de Salud Malargüe</t>
  </si>
  <si>
    <t>Area de Salud Rivadavia</t>
  </si>
  <si>
    <t>Area de Salud San Carlos</t>
  </si>
  <si>
    <t>Area de Salud San Martin</t>
  </si>
  <si>
    <t>Area de Salud San Rafael</t>
  </si>
  <si>
    <t>Area de Salud Santa Rosa</t>
  </si>
  <si>
    <t>Area de Salud Tunuyán</t>
  </si>
  <si>
    <t>Area de Salud Tupungato</t>
  </si>
  <si>
    <t>Hospital Central</t>
  </si>
  <si>
    <t>Hospital Humberto Notti</t>
  </si>
  <si>
    <t>Hospital Teodoro Schestakow</t>
  </si>
  <si>
    <t>Hospital Luis Lagomaggiore</t>
  </si>
  <si>
    <t>Hospital Carlos Pereyra</t>
  </si>
  <si>
    <t>Hospital El Sauce</t>
  </si>
  <si>
    <t>Hospital Diego Paroissien</t>
  </si>
  <si>
    <t>Hospital Alfredo Perrupato</t>
  </si>
  <si>
    <t>Hospital General Alvear</t>
  </si>
  <si>
    <t>Hospital Eugenio Bustos</t>
  </si>
  <si>
    <t>Hospital Antonio Scaravelli</t>
  </si>
  <si>
    <t>Hospital Carlos Saporiti</t>
  </si>
  <si>
    <t>Hospital Malargüe</t>
  </si>
  <si>
    <t>Hospital Gral. Las Heras</t>
  </si>
  <si>
    <t>Resumen General</t>
  </si>
  <si>
    <t>Programas</t>
  </si>
  <si>
    <t>Paciente Oncológico bajo programa (recibe medicación)</t>
  </si>
  <si>
    <t>Paciente HIV (Sida) Y Grupo Familiar Apoyado</t>
  </si>
  <si>
    <t>Personas Inscriptas En El Registro Provincial De Tumores</t>
  </si>
  <si>
    <t>Tasa de Mortalidad Materna</t>
  </si>
  <si>
    <t>Tasa</t>
  </si>
  <si>
    <t>Tasa de Mortalidad Infantil</t>
  </si>
  <si>
    <t>Esperanza de Vida al Nacer Mujeres</t>
  </si>
  <si>
    <t>Esperanza de Vida al Nacer Varones</t>
  </si>
  <si>
    <t>Paciente Ablación E Implantes bajo programa (recibe medicación)</t>
  </si>
  <si>
    <t>Paciente Ablación E Implantes en lista de espera</t>
  </si>
  <si>
    <t>Hospital Luis Chrabalowski</t>
  </si>
  <si>
    <t>Resultados Proyectados Año 2017</t>
  </si>
  <si>
    <t>Resultados Proyectados Año 2018</t>
  </si>
  <si>
    <t>Hospital Dr. Ramón Carrillo</t>
  </si>
  <si>
    <t>Estimación
1º Trimestre Año 2017</t>
  </si>
  <si>
    <t>Resultados Proyectados Año 2019</t>
  </si>
  <si>
    <t>ANEXO 30:  ARTICULO 27</t>
  </si>
  <si>
    <r>
      <t xml:space="preserve">REPARTICION/ORGANISMO: </t>
    </r>
    <r>
      <rPr>
        <b/>
        <sz val="8"/>
        <rFont val="Arial"/>
        <family val="2"/>
      </rPr>
      <t>SUBSECRETARIA DE DEPORTES</t>
    </r>
  </si>
  <si>
    <t>EJERCICIO     2017</t>
  </si>
  <si>
    <t>TRIMESTRE</t>
  </si>
  <si>
    <t>X</t>
  </si>
  <si>
    <t xml:space="preserve"> </t>
  </si>
  <si>
    <r>
      <t xml:space="preserve">REPARTICION/ORGANISMO: </t>
    </r>
    <r>
      <rPr>
        <b/>
        <sz val="8"/>
        <rFont val="Arial"/>
        <family val="2"/>
      </rPr>
      <t>SUBSECRETARIA DE SALUD</t>
    </r>
  </si>
  <si>
    <t xml:space="preserve">NOMENCLADOR: 01 08 </t>
  </si>
  <si>
    <t>NOMENCLADOR: 1 08</t>
  </si>
  <si>
    <t>SUBSECRETARÍA DE DESARROLLO SOCIAL</t>
  </si>
  <si>
    <t>EJERCICIO: 2017</t>
  </si>
  <si>
    <t>TRIMESTRE:</t>
  </si>
  <si>
    <t>CUADRO DE INDICADORES Y METAS</t>
  </si>
  <si>
    <t>Denominación de las Variables</t>
  </si>
  <si>
    <t>Unidad de Medida</t>
  </si>
  <si>
    <t>Actividad / Programa / Área</t>
  </si>
  <si>
    <t>1º</t>
  </si>
  <si>
    <t xml:space="preserve">Resultado Anual </t>
  </si>
  <si>
    <t>devengado 1° trimestre 2014</t>
  </si>
  <si>
    <t>devengado 2º trimestre 2014</t>
  </si>
  <si>
    <t>devengado 3º trimestre 2014</t>
  </si>
  <si>
    <t>devengado 4º trimestre 2014</t>
  </si>
  <si>
    <t>Resultado Anual</t>
  </si>
  <si>
    <t>devengado 1° trimestre</t>
  </si>
  <si>
    <t>devengado 2° trimestre</t>
  </si>
  <si>
    <t>devengado 3º trimestre</t>
  </si>
  <si>
    <t>devengado 4º trimestre</t>
  </si>
  <si>
    <t>1er Trimestre</t>
  </si>
  <si>
    <t>2do Trimestre</t>
  </si>
  <si>
    <t>3er trimestre</t>
  </si>
  <si>
    <t>4to trimestre</t>
  </si>
  <si>
    <t>META ANUAL</t>
  </si>
  <si>
    <t>Trimestre 2017</t>
  </si>
  <si>
    <t>Total de beneficiarios del programa</t>
  </si>
  <si>
    <t>PPN  (1)</t>
  </si>
  <si>
    <t>Costo total del programa</t>
  </si>
  <si>
    <t>Pesos</t>
  </si>
  <si>
    <t xml:space="preserve">PPN </t>
  </si>
  <si>
    <t>Costo promedio por beneficiario</t>
  </si>
  <si>
    <t>Pesos/Cantidad</t>
  </si>
  <si>
    <t>PPN</t>
  </si>
  <si>
    <t>EMERGENCIA SOCIAL (2)</t>
  </si>
  <si>
    <t>EMERGENCIA SOCIAL</t>
  </si>
  <si>
    <t>ALBERGUE DE NIÑEZ Y ADOLESCENCIA</t>
  </si>
  <si>
    <t>Costo que demanda el programa</t>
  </si>
  <si>
    <t>FAMILIAS CUIDADORAS de Niños Y Adolescentes</t>
  </si>
  <si>
    <t>Total de niños y adolescentes asistidos por el programa</t>
  </si>
  <si>
    <t>COSE - CENTRO DE EDUCACIÓN SOCIO EDUCATIVA(3)</t>
  </si>
  <si>
    <t>COSE - CENTRO DE EDUCACIÓN SOCIO EDUCATIVA</t>
  </si>
  <si>
    <t>Costo con Total de niños y adolescentes asistidos</t>
  </si>
  <si>
    <t>Total de ancianos albergados en Hogares/Residencias</t>
  </si>
  <si>
    <t xml:space="preserve">ALBERGUE ANCIANIDAD </t>
  </si>
  <si>
    <t>Relación Costo con Total de ancianos albergados</t>
  </si>
  <si>
    <t>ALBERGUE ANCIANIDAD</t>
  </si>
  <si>
    <t>Total de ancianos beneficiarios del programa</t>
  </si>
  <si>
    <t>CUIDADOS DOMICILIARIOS ANCIANIDAD</t>
  </si>
  <si>
    <t>Relación Costo demandado con Total de ancianos</t>
  </si>
  <si>
    <t xml:space="preserve">APOYO ECONOMICO ANCIANIDAD </t>
  </si>
  <si>
    <t>APOYO ECONOMICO ANCIANIDAD</t>
  </si>
  <si>
    <t>ALBERGUE DISCAPACIDAD(3)</t>
  </si>
  <si>
    <t>ALBERGUE DISCAPACIDAD</t>
  </si>
  <si>
    <t>Apoyo técnico y económico para la rehabilitación Discapacidad</t>
  </si>
  <si>
    <t>Apoyo técnico y económico para la rehabilitación Discapacidad (4)</t>
  </si>
  <si>
    <t>INTEGRACIÓN SOCIO LABORAL DISCAPACIDAD(5)</t>
  </si>
  <si>
    <t>INTEGRACIÓN SOCIO LABORAL DISCAPACIDAD</t>
  </si>
  <si>
    <t xml:space="preserve"> -     </t>
  </si>
  <si>
    <t>DETECCIÓN PRECOZ DISCAPACIDAD</t>
  </si>
  <si>
    <t>SUBSECRETARIA DE DEPORTES</t>
  </si>
  <si>
    <t>Nomenclador de Indicadores y Metas</t>
  </si>
  <si>
    <t>C</t>
  </si>
  <si>
    <t>J</t>
  </si>
  <si>
    <t>UO</t>
  </si>
  <si>
    <t>U.G. Consumo</t>
  </si>
  <si>
    <t>PRIMER TRIMESTRE</t>
  </si>
  <si>
    <t>S96414</t>
  </si>
  <si>
    <t>Instituciones con actividad deportiva y/o recreativas asistidas</t>
  </si>
  <si>
    <t>S96415</t>
  </si>
  <si>
    <t>Deportistas asistidos directamente</t>
  </si>
  <si>
    <t>S96416</t>
  </si>
  <si>
    <t>Eventos asistidos</t>
  </si>
  <si>
    <t>Eventos organizados</t>
  </si>
</sst>
</file>

<file path=xl/styles.xml><?xml version="1.0" encoding="utf-8"?>
<styleSheet xmlns="http://schemas.openxmlformats.org/spreadsheetml/2006/main">
  <numFmts count="7">
    <numFmt numFmtId="43" formatCode="_-* #,##0.00\ _€_-;\-* #,##0.00\ _€_-;_-* &quot;-&quot;??\ _€_-;_-@_-"/>
    <numFmt numFmtId="164" formatCode="#,##0.0"/>
    <numFmt numFmtId="165" formatCode="0.0"/>
    <numFmt numFmtId="166" formatCode="0.0%"/>
    <numFmt numFmtId="167" formatCode="0.000"/>
    <numFmt numFmtId="168" formatCode="#,##0.000"/>
    <numFmt numFmtId="173" formatCode="_-* #,##0\ _€_-;\-* #,##0\ _€_-;_-* &quot;-&quot;??\ _€_-;_-@_-"/>
  </numFmts>
  <fonts count="30">
    <font>
      <sz val="10"/>
      <name val="Arial"/>
    </font>
    <font>
      <sz val="10"/>
      <name val="Arial"/>
    </font>
    <font>
      <sz val="12"/>
      <name val="Garamond"/>
    </font>
    <font>
      <sz val="8"/>
      <name val="Garamond"/>
    </font>
    <font>
      <sz val="10"/>
      <color theme="0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Times New Roman"/>
      <family val="1"/>
    </font>
    <font>
      <sz val="10"/>
      <name val="MS Sans Serif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name val="MS Sans Serif"/>
      <family val="2"/>
    </font>
    <font>
      <b/>
      <sz val="11"/>
      <name val="Times New Roman"/>
      <family val="1"/>
    </font>
    <font>
      <sz val="18"/>
      <name val="Times New Roman"/>
      <family val="1"/>
    </font>
    <font>
      <sz val="20"/>
      <name val="Times New Roman"/>
      <family val="1"/>
    </font>
    <font>
      <b/>
      <sz val="8"/>
      <name val="Times New Roman"/>
      <family val="1"/>
    </font>
    <font>
      <b/>
      <sz val="14"/>
      <name val="Times New Roman"/>
      <family val="1"/>
    </font>
    <font>
      <b/>
      <sz val="12"/>
      <name val="MS Sans Serif"/>
      <family val="2"/>
    </font>
    <font>
      <sz val="9"/>
      <name val="MS Sans Serif"/>
      <family val="2"/>
    </font>
    <font>
      <sz val="12"/>
      <name val="Arial"/>
      <family val="2"/>
    </font>
    <font>
      <sz val="10"/>
      <color rgb="FF000080"/>
      <name val="Arial"/>
      <family val="2"/>
    </font>
    <font>
      <b/>
      <sz val="8"/>
      <color rgb="FF000080"/>
      <name val="Arial"/>
      <family val="2"/>
    </font>
    <font>
      <sz val="8"/>
      <color rgb="FF000080"/>
      <name val="Arial"/>
      <family val="2"/>
    </font>
    <font>
      <b/>
      <sz val="9"/>
      <color rgb="FF00008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6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29">
    <xf numFmtId="0" fontId="0" fillId="0" borderId="0" xfId="0"/>
    <xf numFmtId="0" fontId="4" fillId="0" borderId="0" xfId="0" applyFont="1"/>
    <xf numFmtId="0" fontId="5" fillId="0" borderId="0" xfId="0" applyFont="1"/>
    <xf numFmtId="0" fontId="6" fillId="2" borderId="1" xfId="1" applyFont="1" applyFill="1" applyBorder="1" applyAlignment="1">
      <alignment horizontal="center" vertical="center" wrapText="1"/>
    </xf>
    <xf numFmtId="0" fontId="7" fillId="0" borderId="0" xfId="1" applyFont="1" applyBorder="1"/>
    <xf numFmtId="0" fontId="7" fillId="0" borderId="0" xfId="1" applyFont="1" applyBorder="1" applyAlignment="1">
      <alignment horizontal="right"/>
    </xf>
    <xf numFmtId="3" fontId="7" fillId="0" borderId="0" xfId="1" applyNumberFormat="1" applyFont="1" applyFill="1" applyBorder="1" applyAlignment="1">
      <alignment horizontal="right"/>
    </xf>
    <xf numFmtId="167" fontId="7" fillId="0" borderId="0" xfId="1" applyNumberFormat="1" applyFont="1" applyBorder="1" applyAlignment="1">
      <alignment horizontal="right"/>
    </xf>
    <xf numFmtId="168" fontId="7" fillId="0" borderId="0" xfId="1" applyNumberFormat="1" applyFont="1" applyFill="1" applyBorder="1" applyAlignment="1">
      <alignment horizontal="right"/>
    </xf>
    <xf numFmtId="165" fontId="7" fillId="0" borderId="0" xfId="1" applyNumberFormat="1" applyFont="1" applyBorder="1" applyAlignment="1">
      <alignment horizontal="right"/>
    </xf>
    <xf numFmtId="0" fontId="7" fillId="0" borderId="0" xfId="1" applyFont="1" applyFill="1" applyBorder="1" applyAlignment="1"/>
    <xf numFmtId="3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7" fillId="0" borderId="0" xfId="1" applyFont="1" applyFill="1" applyBorder="1" applyAlignment="1">
      <alignment horizontal="left"/>
    </xf>
    <xf numFmtId="164" fontId="7" fillId="0" borderId="0" xfId="1" applyNumberFormat="1" applyFont="1" applyFill="1" applyBorder="1" applyAlignment="1">
      <alignment horizontal="right"/>
    </xf>
    <xf numFmtId="166" fontId="5" fillId="0" borderId="0" xfId="2" applyNumberFormat="1" applyFont="1" applyAlignment="1">
      <alignment horizontal="right"/>
    </xf>
    <xf numFmtId="165" fontId="7" fillId="0" borderId="0" xfId="1" applyNumberFormat="1" applyFont="1" applyFill="1" applyBorder="1" applyAlignment="1">
      <alignment horizontal="right"/>
    </xf>
    <xf numFmtId="1" fontId="5" fillId="0" borderId="0" xfId="0" applyNumberFormat="1" applyFont="1" applyAlignment="1">
      <alignment horizontal="right"/>
    </xf>
    <xf numFmtId="0" fontId="7" fillId="0" borderId="0" xfId="1" applyFont="1" applyFill="1" applyBorder="1"/>
    <xf numFmtId="1" fontId="7" fillId="0" borderId="0" xfId="1" applyNumberFormat="1" applyFont="1" applyFill="1" applyBorder="1" applyAlignment="1">
      <alignment horizontal="right"/>
    </xf>
    <xf numFmtId="0" fontId="5" fillId="0" borderId="0" xfId="0" applyFont="1" applyAlignment="1">
      <alignment horizontal="right" vertical="center" wrapText="1"/>
    </xf>
    <xf numFmtId="0" fontId="6" fillId="2" borderId="0" xfId="1" applyFont="1" applyFill="1" applyBorder="1"/>
    <xf numFmtId="0" fontId="6" fillId="2" borderId="0" xfId="1" applyFont="1" applyFill="1" applyBorder="1" applyAlignment="1"/>
    <xf numFmtId="3" fontId="6" fillId="2" borderId="0" xfId="1" quotePrefix="1" applyNumberFormat="1" applyFont="1" applyFill="1" applyBorder="1" applyAlignment="1">
      <alignment horizontal="right"/>
    </xf>
    <xf numFmtId="3" fontId="7" fillId="0" borderId="0" xfId="1" applyNumberFormat="1" applyFont="1" applyBorder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1" fillId="0" borderId="8" xfId="0" applyFont="1" applyBorder="1" applyAlignment="1">
      <alignment horizontal="center" wrapText="1"/>
    </xf>
    <xf numFmtId="0" fontId="11" fillId="0" borderId="8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3" xfId="0" applyFont="1" applyBorder="1" applyAlignment="1">
      <alignment wrapText="1"/>
    </xf>
    <xf numFmtId="0" fontId="11" fillId="0" borderId="4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10" xfId="0" applyFont="1" applyBorder="1" applyAlignment="1">
      <alignment wrapText="1"/>
    </xf>
    <xf numFmtId="0" fontId="11" fillId="0" borderId="6" xfId="0" applyFont="1" applyBorder="1" applyAlignment="1">
      <alignment wrapText="1"/>
    </xf>
    <xf numFmtId="0" fontId="13" fillId="0" borderId="11" xfId="3" applyFont="1" applyBorder="1"/>
    <xf numFmtId="0" fontId="13" fillId="0" borderId="0" xfId="3" applyFont="1" applyBorder="1"/>
    <xf numFmtId="0" fontId="14" fillId="0" borderId="0" xfId="3" applyFont="1"/>
    <xf numFmtId="0" fontId="14" fillId="0" borderId="11" xfId="3" applyFont="1" applyBorder="1"/>
    <xf numFmtId="0" fontId="14" fillId="0" borderId="0" xfId="3" applyFont="1" applyBorder="1"/>
    <xf numFmtId="43" fontId="13" fillId="0" borderId="0" xfId="4" applyFont="1" applyBorder="1"/>
    <xf numFmtId="0" fontId="15" fillId="0" borderId="11" xfId="3" applyFont="1" applyBorder="1"/>
    <xf numFmtId="0" fontId="16" fillId="0" borderId="0" xfId="3" applyFont="1" applyBorder="1" applyAlignment="1">
      <alignment horizontal="center"/>
    </xf>
    <xf numFmtId="0" fontId="17" fillId="0" borderId="0" xfId="3" applyFont="1" applyAlignment="1">
      <alignment horizontal="center"/>
    </xf>
    <xf numFmtId="0" fontId="15" fillId="0" borderId="3" xfId="3" applyFont="1" applyBorder="1"/>
    <xf numFmtId="0" fontId="13" fillId="0" borderId="4" xfId="3" applyFont="1" applyBorder="1"/>
    <xf numFmtId="0" fontId="13" fillId="0" borderId="5" xfId="3" applyFont="1" applyBorder="1"/>
    <xf numFmtId="0" fontId="18" fillId="0" borderId="2" xfId="3" applyFont="1" applyFill="1" applyBorder="1" applyAlignment="1">
      <alignment horizontal="center"/>
    </xf>
    <xf numFmtId="0" fontId="19" fillId="0" borderId="2" xfId="3" applyFont="1" applyFill="1" applyBorder="1" applyAlignment="1">
      <alignment horizontal="center"/>
    </xf>
    <xf numFmtId="0" fontId="13" fillId="0" borderId="5" xfId="3" applyFont="1" applyFill="1" applyBorder="1"/>
    <xf numFmtId="0" fontId="20" fillId="0" borderId="5" xfId="3" applyFont="1" applyFill="1" applyBorder="1" applyAlignment="1">
      <alignment horizontal="center"/>
    </xf>
    <xf numFmtId="0" fontId="21" fillId="0" borderId="5" xfId="3" applyFont="1" applyFill="1" applyBorder="1" applyAlignment="1">
      <alignment horizontal="center"/>
    </xf>
    <xf numFmtId="0" fontId="13" fillId="0" borderId="0" xfId="3" applyFont="1" applyFill="1" applyBorder="1"/>
    <xf numFmtId="0" fontId="13" fillId="0" borderId="3" xfId="3" applyFont="1" applyFill="1" applyBorder="1"/>
    <xf numFmtId="0" fontId="22" fillId="0" borderId="4" xfId="3" applyFont="1" applyFill="1" applyBorder="1" applyAlignment="1">
      <alignment horizontal="center"/>
    </xf>
    <xf numFmtId="0" fontId="13" fillId="0" borderId="4" xfId="3" applyFont="1" applyFill="1" applyBorder="1"/>
    <xf numFmtId="0" fontId="13" fillId="0" borderId="2" xfId="3" applyFont="1" applyFill="1" applyBorder="1"/>
    <xf numFmtId="0" fontId="14" fillId="0" borderId="4" xfId="3" applyFont="1" applyBorder="1"/>
    <xf numFmtId="0" fontId="14" fillId="0" borderId="2" xfId="3" applyFont="1" applyBorder="1"/>
    <xf numFmtId="0" fontId="23" fillId="0" borderId="7" xfId="3" applyFont="1" applyBorder="1" applyAlignment="1">
      <alignment horizontal="center" vertical="center"/>
    </xf>
    <xf numFmtId="0" fontId="23" fillId="0" borderId="0" xfId="3" applyFont="1" applyBorder="1" applyAlignment="1">
      <alignment horizontal="center" vertical="center"/>
    </xf>
    <xf numFmtId="0" fontId="14" fillId="3" borderId="10" xfId="3" applyFont="1" applyFill="1" applyBorder="1" applyAlignment="1">
      <alignment horizontal="center" vertical="justify"/>
    </xf>
    <xf numFmtId="0" fontId="14" fillId="3" borderId="12" xfId="3" applyFont="1" applyFill="1" applyBorder="1" applyAlignment="1">
      <alignment horizontal="center" vertical="justify"/>
    </xf>
    <xf numFmtId="0" fontId="14" fillId="3" borderId="2" xfId="3" applyFont="1" applyFill="1" applyBorder="1" applyAlignment="1">
      <alignment horizontal="center"/>
    </xf>
    <xf numFmtId="0" fontId="14" fillId="3" borderId="6" xfId="3" applyFont="1" applyFill="1" applyBorder="1" applyAlignment="1">
      <alignment horizontal="center" vertical="justify"/>
    </xf>
    <xf numFmtId="0" fontId="14" fillId="3" borderId="7" xfId="3" applyFont="1" applyFill="1" applyBorder="1" applyAlignment="1">
      <alignment horizontal="center" vertical="justify"/>
    </xf>
    <xf numFmtId="0" fontId="14" fillId="3" borderId="11" xfId="3" applyFont="1" applyFill="1" applyBorder="1" applyAlignment="1">
      <alignment horizontal="center" vertical="justify"/>
    </xf>
    <xf numFmtId="0" fontId="14" fillId="3" borderId="2" xfId="3" applyFont="1" applyFill="1" applyBorder="1" applyAlignment="1">
      <alignment horizontal="center" vertical="justify"/>
    </xf>
    <xf numFmtId="0" fontId="14" fillId="0" borderId="13" xfId="3" applyFont="1" applyBorder="1" applyAlignment="1">
      <alignment vertical="justify"/>
    </xf>
    <xf numFmtId="0" fontId="24" fillId="0" borderId="13" xfId="3" applyFont="1" applyFill="1" applyBorder="1"/>
    <xf numFmtId="3" fontId="14" fillId="0" borderId="13" xfId="3" applyNumberFormat="1" applyFont="1" applyFill="1" applyBorder="1"/>
    <xf numFmtId="3" fontId="14" fillId="0" borderId="14" xfId="3" applyNumberFormat="1" applyFont="1" applyFill="1" applyBorder="1"/>
    <xf numFmtId="3" fontId="14" fillId="0" borderId="13" xfId="3" applyNumberFormat="1" applyFont="1" applyBorder="1"/>
    <xf numFmtId="0" fontId="14" fillId="0" borderId="15" xfId="3" applyFont="1" applyBorder="1" applyAlignment="1">
      <alignment vertical="justify"/>
    </xf>
    <xf numFmtId="0" fontId="24" fillId="0" borderId="15" xfId="3" applyFont="1" applyFill="1" applyBorder="1"/>
    <xf numFmtId="173" fontId="17" fillId="4" borderId="15" xfId="4" applyNumberFormat="1" applyFont="1" applyFill="1" applyBorder="1"/>
    <xf numFmtId="173" fontId="17" fillId="4" borderId="16" xfId="4" applyNumberFormat="1" applyFont="1" applyFill="1" applyBorder="1"/>
    <xf numFmtId="173" fontId="17" fillId="5" borderId="9" xfId="3" applyNumberFormat="1" applyFont="1" applyFill="1" applyBorder="1"/>
    <xf numFmtId="173" fontId="14" fillId="0" borderId="0" xfId="3" applyNumberFormat="1" applyFont="1"/>
    <xf numFmtId="0" fontId="14" fillId="0" borderId="17" xfId="3" applyFont="1" applyBorder="1" applyAlignment="1">
      <alignment vertical="justify"/>
    </xf>
    <xf numFmtId="0" fontId="14" fillId="6" borderId="17" xfId="3" applyFont="1" applyFill="1" applyBorder="1" applyAlignment="1">
      <alignment vertical="justify"/>
    </xf>
    <xf numFmtId="0" fontId="24" fillId="6" borderId="17" xfId="3" applyFont="1" applyFill="1" applyBorder="1"/>
    <xf numFmtId="3" fontId="14" fillId="6" borderId="18" xfId="3" applyNumberFormat="1" applyFont="1" applyFill="1" applyBorder="1"/>
    <xf numFmtId="0" fontId="14" fillId="0" borderId="13" xfId="3" applyFont="1" applyFill="1" applyBorder="1" applyAlignment="1">
      <alignment vertical="justify"/>
    </xf>
    <xf numFmtId="43" fontId="0" fillId="0" borderId="0" xfId="4" applyFont="1"/>
    <xf numFmtId="0" fontId="14" fillId="0" borderId="15" xfId="3" applyFont="1" applyFill="1" applyBorder="1" applyAlignment="1">
      <alignment vertical="justify"/>
    </xf>
    <xf numFmtId="0" fontId="14" fillId="0" borderId="13" xfId="3" applyFont="1" applyBorder="1"/>
    <xf numFmtId="173" fontId="14" fillId="0" borderId="13" xfId="4" applyNumberFormat="1" applyFont="1" applyFill="1" applyBorder="1" applyAlignment="1">
      <alignment horizontal="right"/>
    </xf>
    <xf numFmtId="173" fontId="14" fillId="0" borderId="14" xfId="4" applyNumberFormat="1" applyFont="1" applyFill="1" applyBorder="1" applyAlignment="1">
      <alignment horizontal="right"/>
    </xf>
    <xf numFmtId="0" fontId="14" fillId="0" borderId="15" xfId="3" applyFont="1" applyBorder="1"/>
    <xf numFmtId="173" fontId="14" fillId="0" borderId="13" xfId="4" applyNumberFormat="1" applyFont="1" applyFill="1" applyBorder="1"/>
    <xf numFmtId="173" fontId="14" fillId="0" borderId="14" xfId="4" applyNumberFormat="1" applyFont="1" applyFill="1" applyBorder="1"/>
    <xf numFmtId="0" fontId="14" fillId="6" borderId="15" xfId="3" applyFont="1" applyFill="1" applyBorder="1" applyAlignment="1">
      <alignment vertical="justify"/>
    </xf>
    <xf numFmtId="173" fontId="14" fillId="0" borderId="13" xfId="4" applyNumberFormat="1" applyFont="1" applyBorder="1"/>
    <xf numFmtId="3" fontId="14" fillId="6" borderId="17" xfId="3" applyNumberFormat="1" applyFont="1" applyFill="1" applyBorder="1"/>
    <xf numFmtId="3" fontId="14" fillId="6" borderId="19" xfId="3" applyNumberFormat="1" applyFont="1" applyFill="1" applyBorder="1"/>
    <xf numFmtId="173" fontId="17" fillId="6" borderId="17" xfId="4" applyNumberFormat="1" applyFont="1" applyFill="1" applyBorder="1"/>
    <xf numFmtId="0" fontId="14" fillId="0" borderId="0" xfId="3" applyFont="1" applyBorder="1" applyAlignment="1">
      <alignment vertical="justify"/>
    </xf>
    <xf numFmtId="0" fontId="14" fillId="0" borderId="0" xfId="3" applyFont="1" applyFill="1" applyBorder="1" applyAlignment="1">
      <alignment vertical="justify"/>
    </xf>
    <xf numFmtId="0" fontId="7" fillId="0" borderId="0" xfId="3" applyFill="1" applyAlignment="1"/>
    <xf numFmtId="43" fontId="14" fillId="0" borderId="0" xfId="4" applyFont="1" applyFill="1" applyBorder="1" applyAlignment="1">
      <alignment horizontal="center" vertical="justify"/>
    </xf>
    <xf numFmtId="0" fontId="14" fillId="0" borderId="0" xfId="3" applyFont="1" applyFill="1" applyBorder="1"/>
    <xf numFmtId="0" fontId="14" fillId="0" borderId="0" xfId="3" applyFont="1" applyFill="1" applyBorder="1" applyAlignment="1">
      <alignment vertical="justify" wrapText="1"/>
    </xf>
    <xf numFmtId="0" fontId="7" fillId="0" borderId="0" xfId="3" applyFill="1" applyAlignment="1">
      <alignment wrapText="1"/>
    </xf>
    <xf numFmtId="0" fontId="14" fillId="0" borderId="0" xfId="3" applyFont="1" applyFill="1" applyBorder="1" applyAlignment="1">
      <alignment horizontal="center" vertical="justify"/>
    </xf>
    <xf numFmtId="0" fontId="14" fillId="0" borderId="0" xfId="3" applyFont="1" applyFill="1"/>
    <xf numFmtId="0" fontId="25" fillId="0" borderId="0" xfId="0" applyFont="1"/>
    <xf numFmtId="0" fontId="10" fillId="0" borderId="0" xfId="0" applyFont="1"/>
    <xf numFmtId="0" fontId="10" fillId="0" borderId="0" xfId="0" applyFont="1" applyAlignment="1">
      <alignment wrapText="1"/>
    </xf>
    <xf numFmtId="0" fontId="27" fillId="0" borderId="2" xfId="0" applyFont="1" applyBorder="1" applyAlignment="1">
      <alignment horizontal="center" wrapText="1"/>
    </xf>
    <xf numFmtId="0" fontId="27" fillId="0" borderId="5" xfId="0" applyFont="1" applyBorder="1" applyAlignment="1">
      <alignment horizontal="center" wrapText="1"/>
    </xf>
    <xf numFmtId="0" fontId="28" fillId="0" borderId="6" xfId="0" applyFont="1" applyBorder="1" applyAlignment="1">
      <alignment horizontal="center"/>
    </xf>
    <xf numFmtId="0" fontId="28" fillId="0" borderId="8" xfId="0" applyFont="1" applyBorder="1" applyAlignment="1">
      <alignment horizontal="center"/>
    </xf>
    <xf numFmtId="0" fontId="28" fillId="0" borderId="8" xfId="0" applyFont="1" applyBorder="1"/>
    <xf numFmtId="0" fontId="29" fillId="0" borderId="8" xfId="0" applyFont="1" applyBorder="1" applyAlignment="1">
      <alignment wrapText="1"/>
    </xf>
    <xf numFmtId="0" fontId="28" fillId="0" borderId="8" xfId="0" applyFont="1" applyBorder="1" applyAlignment="1">
      <alignment wrapText="1"/>
    </xf>
    <xf numFmtId="0" fontId="10" fillId="0" borderId="0" xfId="0" applyFont="1"/>
    <xf numFmtId="0" fontId="26" fillId="0" borderId="0" xfId="0" applyFont="1"/>
    <xf numFmtId="0" fontId="28" fillId="0" borderId="10" xfId="0" applyFont="1" applyBorder="1" applyAlignment="1">
      <alignment horizontal="center"/>
    </xf>
    <xf numFmtId="0" fontId="28" fillId="0" borderId="6" xfId="0" applyFont="1" applyBorder="1" applyAlignment="1">
      <alignment horizontal="center"/>
    </xf>
    <xf numFmtId="0" fontId="28" fillId="0" borderId="10" xfId="0" applyFont="1" applyBorder="1"/>
    <xf numFmtId="0" fontId="28" fillId="0" borderId="6" xfId="0" applyFont="1" applyBorder="1"/>
    <xf numFmtId="0" fontId="28" fillId="0" borderId="10" xfId="0" applyFont="1" applyBorder="1" applyAlignment="1">
      <alignment wrapText="1"/>
    </xf>
    <xf numFmtId="0" fontId="28" fillId="0" borderId="6" xfId="0" applyFont="1" applyBorder="1" applyAlignment="1">
      <alignment wrapText="1"/>
    </xf>
    <xf numFmtId="0" fontId="28" fillId="0" borderId="20" xfId="0" applyFont="1" applyBorder="1" applyAlignment="1">
      <alignment horizontal="center"/>
    </xf>
    <xf numFmtId="0" fontId="9" fillId="0" borderId="0" xfId="0" applyFont="1" applyAlignment="1">
      <alignment horizontal="left"/>
    </xf>
  </cellXfs>
  <cellStyles count="6">
    <cellStyle name="Euro" xfId="5"/>
    <cellStyle name="Millares 2" xfId="4"/>
    <cellStyle name="Normal" xfId="0" builtinId="0"/>
    <cellStyle name="Normal 2" xfId="3"/>
    <cellStyle name="Normal_Base de datos Indicadores MDSyS 2005" xfId="1"/>
    <cellStyle name="Porcentual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62"/>
  <sheetViews>
    <sheetView view="pageBreakPreview" zoomScaleSheetLayoutView="100" workbookViewId="0">
      <selection activeCell="A10" sqref="A10"/>
    </sheetView>
  </sheetViews>
  <sheetFormatPr baseColWidth="10" defaultColWidth="12.5703125" defaultRowHeight="12.75"/>
  <cols>
    <col min="1" max="1" width="25.85546875" style="2" bestFit="1" customWidth="1"/>
    <col min="2" max="2" width="27.85546875" style="2" customWidth="1"/>
    <col min="3" max="3" width="10.28515625" style="2" customWidth="1"/>
    <col min="4" max="5" width="12.5703125" style="2"/>
    <col min="6" max="6" width="13.5703125" style="2" bestFit="1" customWidth="1"/>
    <col min="7" max="7" width="13.5703125" style="2" customWidth="1"/>
    <col min="8" max="16384" width="12.5703125" style="2"/>
  </cols>
  <sheetData>
    <row r="1" spans="1:7" s="1" customFormat="1"/>
    <row r="2" spans="1:7" s="1" customFormat="1" ht="15">
      <c r="A2" s="26"/>
      <c r="B2"/>
      <c r="C2"/>
      <c r="D2"/>
      <c r="E2"/>
      <c r="F2"/>
    </row>
    <row r="3" spans="1:7" s="1" customFormat="1" ht="15.75" thickBot="1">
      <c r="A3" s="26" t="s">
        <v>86</v>
      </c>
      <c r="B3"/>
      <c r="C3"/>
      <c r="D3"/>
      <c r="E3"/>
      <c r="F3"/>
    </row>
    <row r="4" spans="1:7" s="1" customFormat="1" ht="13.5" thickBot="1">
      <c r="A4" s="30" t="s">
        <v>92</v>
      </c>
      <c r="B4" s="31"/>
      <c r="C4" s="31"/>
      <c r="D4" s="31"/>
      <c r="E4" s="31"/>
      <c r="F4" s="32"/>
    </row>
    <row r="5" spans="1:7" s="1" customFormat="1" ht="13.5" thickBot="1">
      <c r="A5" s="33" t="s">
        <v>93</v>
      </c>
      <c r="B5" s="34"/>
      <c r="C5" s="34"/>
      <c r="D5" s="34"/>
      <c r="E5" s="34"/>
      <c r="F5" s="35"/>
    </row>
    <row r="6" spans="1:7" s="1" customFormat="1" ht="13.5" thickBot="1">
      <c r="A6" s="36" t="s">
        <v>88</v>
      </c>
      <c r="B6" s="36" t="s">
        <v>89</v>
      </c>
      <c r="C6" s="27">
        <v>1</v>
      </c>
      <c r="D6" s="27">
        <v>2</v>
      </c>
      <c r="E6" s="27">
        <v>3</v>
      </c>
      <c r="F6" s="27">
        <v>4</v>
      </c>
    </row>
    <row r="7" spans="1:7" s="1" customFormat="1" ht="13.5" thickBot="1">
      <c r="A7" s="37"/>
      <c r="B7" s="37"/>
      <c r="C7" s="28" t="s">
        <v>90</v>
      </c>
      <c r="D7" s="29" t="s">
        <v>91</v>
      </c>
      <c r="E7" s="29"/>
      <c r="F7" s="29" t="s">
        <v>91</v>
      </c>
    </row>
    <row r="8" spans="1:7" s="1" customFormat="1"/>
    <row r="9" spans="1:7" s="4" customFormat="1" ht="53.25" customHeight="1">
      <c r="A9" s="3" t="s">
        <v>28</v>
      </c>
      <c r="B9" s="3" t="s">
        <v>0</v>
      </c>
      <c r="C9" s="3" t="s">
        <v>1</v>
      </c>
      <c r="D9" s="3" t="s">
        <v>84</v>
      </c>
      <c r="E9" s="3" t="s">
        <v>81</v>
      </c>
      <c r="F9" s="3" t="s">
        <v>82</v>
      </c>
      <c r="G9" s="3" t="s">
        <v>85</v>
      </c>
    </row>
    <row r="10" spans="1:7" s="4" customFormat="1" ht="15" customHeight="1">
      <c r="A10" s="4" t="s">
        <v>69</v>
      </c>
      <c r="B10" s="4" t="s">
        <v>70</v>
      </c>
      <c r="C10" s="4" t="s">
        <v>2</v>
      </c>
      <c r="D10" s="6"/>
      <c r="E10" s="6"/>
      <c r="F10" s="6"/>
      <c r="G10" s="6"/>
    </row>
    <row r="11" spans="1:7" s="4" customFormat="1" ht="15" customHeight="1">
      <c r="A11" s="4" t="s">
        <v>69</v>
      </c>
      <c r="B11" s="4" t="s">
        <v>78</v>
      </c>
      <c r="C11" s="4" t="s">
        <v>2</v>
      </c>
      <c r="D11" s="6"/>
      <c r="E11" s="6"/>
      <c r="F11" s="6"/>
      <c r="G11" s="6"/>
    </row>
    <row r="12" spans="1:7" s="4" customFormat="1" ht="15" customHeight="1">
      <c r="A12" s="4" t="s">
        <v>69</v>
      </c>
      <c r="B12" s="4" t="s">
        <v>79</v>
      </c>
      <c r="C12" s="4" t="s">
        <v>2</v>
      </c>
      <c r="D12" s="7"/>
      <c r="E12" s="8"/>
      <c r="F12" s="8"/>
      <c r="G12" s="8"/>
    </row>
    <row r="13" spans="1:7" s="4" customFormat="1" ht="15" customHeight="1">
      <c r="A13" s="4" t="s">
        <v>69</v>
      </c>
      <c r="B13" s="4" t="s">
        <v>71</v>
      </c>
      <c r="C13" s="4" t="s">
        <v>2</v>
      </c>
      <c r="D13" s="6"/>
      <c r="E13" s="6"/>
      <c r="F13" s="6"/>
      <c r="G13" s="6"/>
    </row>
    <row r="14" spans="1:7" s="4" customFormat="1" ht="15" customHeight="1">
      <c r="A14" s="4" t="s">
        <v>69</v>
      </c>
      <c r="B14" s="4" t="s">
        <v>72</v>
      </c>
      <c r="C14" s="4" t="s">
        <v>2</v>
      </c>
      <c r="D14" s="5"/>
      <c r="E14" s="5"/>
      <c r="F14" s="5"/>
      <c r="G14" s="5"/>
    </row>
    <row r="15" spans="1:7" s="4" customFormat="1" ht="15" customHeight="1">
      <c r="A15" s="4" t="s">
        <v>69</v>
      </c>
      <c r="B15" s="4" t="s">
        <v>73</v>
      </c>
      <c r="C15" s="4" t="s">
        <v>74</v>
      </c>
      <c r="D15" s="9"/>
      <c r="E15" s="9"/>
      <c r="F15" s="9"/>
      <c r="G15" s="9"/>
    </row>
    <row r="16" spans="1:7" s="4" customFormat="1" ht="15" customHeight="1">
      <c r="A16" s="4" t="s">
        <v>69</v>
      </c>
      <c r="B16" s="4" t="s">
        <v>75</v>
      </c>
      <c r="C16" s="4" t="s">
        <v>74</v>
      </c>
      <c r="D16" s="9"/>
      <c r="E16" s="9"/>
      <c r="F16" s="9"/>
      <c r="G16" s="9"/>
    </row>
    <row r="17" spans="1:7" s="4" customFormat="1" ht="15" customHeight="1">
      <c r="A17" s="4" t="s">
        <v>69</v>
      </c>
      <c r="B17" s="4" t="s">
        <v>76</v>
      </c>
      <c r="C17" s="4" t="s">
        <v>2</v>
      </c>
      <c r="D17" s="5"/>
      <c r="E17" s="5"/>
      <c r="F17" s="5"/>
      <c r="G17" s="5"/>
    </row>
    <row r="18" spans="1:7" s="4" customFormat="1" ht="15" customHeight="1">
      <c r="A18" s="4" t="s">
        <v>69</v>
      </c>
      <c r="B18" s="4" t="s">
        <v>77</v>
      </c>
      <c r="C18" s="4" t="s">
        <v>2</v>
      </c>
      <c r="D18" s="5"/>
      <c r="E18" s="5"/>
      <c r="F18" s="5"/>
      <c r="G18" s="5"/>
    </row>
    <row r="19" spans="1:7" s="4" customFormat="1" ht="15" customHeight="1">
      <c r="A19" s="4" t="s">
        <v>29</v>
      </c>
      <c r="B19" s="10" t="s">
        <v>8</v>
      </c>
      <c r="C19" s="10" t="s">
        <v>2</v>
      </c>
      <c r="D19" s="6">
        <v>5307</v>
      </c>
      <c r="E19" s="11">
        <v>21749</v>
      </c>
      <c r="F19" s="11">
        <v>20578</v>
      </c>
      <c r="G19" s="11">
        <v>20599</v>
      </c>
    </row>
    <row r="20" spans="1:7" s="4" customFormat="1" ht="15" customHeight="1">
      <c r="A20" s="4" t="s">
        <v>29</v>
      </c>
      <c r="B20" s="10" t="s">
        <v>9</v>
      </c>
      <c r="C20" s="10" t="s">
        <v>2</v>
      </c>
      <c r="D20" s="6">
        <v>2872</v>
      </c>
      <c r="E20" s="11">
        <v>11772</v>
      </c>
      <c r="F20" s="11">
        <v>11431</v>
      </c>
      <c r="G20" s="11">
        <v>11442</v>
      </c>
    </row>
    <row r="21" spans="1:7" s="4" customFormat="1" ht="15" customHeight="1">
      <c r="A21" s="4" t="s">
        <v>29</v>
      </c>
      <c r="B21" s="10" t="s">
        <v>3</v>
      </c>
      <c r="C21" s="10" t="s">
        <v>2</v>
      </c>
      <c r="D21" s="6">
        <v>134</v>
      </c>
      <c r="E21" s="12">
        <v>551</v>
      </c>
      <c r="F21" s="12">
        <v>543</v>
      </c>
      <c r="G21" s="11">
        <v>544</v>
      </c>
    </row>
    <row r="22" spans="1:7" s="4" customFormat="1" ht="15" customHeight="1">
      <c r="A22" s="4" t="s">
        <v>29</v>
      </c>
      <c r="B22" s="13" t="s">
        <v>10</v>
      </c>
      <c r="C22" s="10" t="s">
        <v>2</v>
      </c>
      <c r="D22" s="14">
        <v>4.7</v>
      </c>
      <c r="E22" s="14">
        <v>4.7</v>
      </c>
      <c r="F22" s="14">
        <v>4.5999999999999996</v>
      </c>
      <c r="G22" s="14">
        <v>4.5999999999999996</v>
      </c>
    </row>
    <row r="23" spans="1:7" s="4" customFormat="1" ht="15" customHeight="1">
      <c r="A23" s="4" t="s">
        <v>29</v>
      </c>
      <c r="B23" s="10" t="s">
        <v>6</v>
      </c>
      <c r="C23" s="10" t="s">
        <v>11</v>
      </c>
      <c r="D23" s="15">
        <v>0.312</v>
      </c>
      <c r="E23" s="15">
        <v>0.312</v>
      </c>
      <c r="F23" s="15">
        <v>0.307</v>
      </c>
      <c r="G23" s="15">
        <v>0.307</v>
      </c>
    </row>
    <row r="24" spans="1:7" s="4" customFormat="1" ht="15" customHeight="1">
      <c r="A24" s="4" t="s">
        <v>29</v>
      </c>
      <c r="B24" s="10" t="s">
        <v>7</v>
      </c>
      <c r="C24" s="10" t="s">
        <v>2</v>
      </c>
      <c r="D24" s="16">
        <v>5.8</v>
      </c>
      <c r="E24" s="16">
        <v>24</v>
      </c>
      <c r="F24" s="16">
        <v>24.7</v>
      </c>
      <c r="G24" s="16">
        <v>24.7</v>
      </c>
    </row>
    <row r="25" spans="1:7" s="4" customFormat="1" ht="15" customHeight="1">
      <c r="A25" s="4" t="s">
        <v>29</v>
      </c>
      <c r="B25" s="13" t="s">
        <v>5</v>
      </c>
      <c r="C25" s="10" t="s">
        <v>2</v>
      </c>
      <c r="D25" s="17">
        <v>23</v>
      </c>
      <c r="E25" s="11">
        <v>23</v>
      </c>
      <c r="F25" s="11">
        <v>22</v>
      </c>
      <c r="G25" s="11">
        <v>22</v>
      </c>
    </row>
    <row r="26" spans="1:7" s="4" customFormat="1" ht="15" customHeight="1">
      <c r="A26" s="4" t="s">
        <v>29</v>
      </c>
      <c r="B26" s="13" t="s">
        <v>12</v>
      </c>
      <c r="C26" s="10" t="s">
        <v>2</v>
      </c>
      <c r="D26" s="6">
        <v>2038</v>
      </c>
      <c r="E26" s="11">
        <v>8351</v>
      </c>
      <c r="F26" s="11">
        <v>8153</v>
      </c>
      <c r="G26" s="11">
        <v>8161</v>
      </c>
    </row>
    <row r="27" spans="1:7" s="4" customFormat="1" ht="15" customHeight="1">
      <c r="A27" s="4" t="s">
        <v>29</v>
      </c>
      <c r="B27" s="13" t="s">
        <v>4</v>
      </c>
      <c r="C27" s="10" t="s">
        <v>2</v>
      </c>
      <c r="D27" s="6">
        <v>0</v>
      </c>
      <c r="E27" s="11">
        <v>0</v>
      </c>
      <c r="F27" s="11">
        <v>0</v>
      </c>
      <c r="G27" s="11">
        <v>0</v>
      </c>
    </row>
    <row r="28" spans="1:7" s="4" customFormat="1" ht="15" customHeight="1">
      <c r="A28" s="4" t="s">
        <v>29</v>
      </c>
      <c r="B28" s="13" t="s">
        <v>13</v>
      </c>
      <c r="C28" s="10" t="s">
        <v>2</v>
      </c>
      <c r="D28" s="6">
        <v>0</v>
      </c>
      <c r="E28" s="12">
        <v>0</v>
      </c>
      <c r="F28" s="12">
        <v>0</v>
      </c>
      <c r="G28" s="11">
        <v>0</v>
      </c>
    </row>
    <row r="29" spans="1:7" s="4" customFormat="1" ht="15" customHeight="1">
      <c r="A29" s="4" t="s">
        <v>29</v>
      </c>
      <c r="B29" s="13" t="s">
        <v>14</v>
      </c>
      <c r="C29" s="13" t="s">
        <v>2</v>
      </c>
      <c r="D29" s="6">
        <v>0</v>
      </c>
      <c r="E29" s="12">
        <v>0</v>
      </c>
      <c r="F29" s="12">
        <v>0</v>
      </c>
      <c r="G29" s="11">
        <v>0</v>
      </c>
    </row>
    <row r="30" spans="1:7" s="4" customFormat="1" ht="15" customHeight="1">
      <c r="A30" s="4" t="s">
        <v>29</v>
      </c>
      <c r="B30" s="13" t="s">
        <v>15</v>
      </c>
      <c r="C30" s="13" t="s">
        <v>2</v>
      </c>
      <c r="D30" s="6">
        <v>0</v>
      </c>
      <c r="E30" s="12">
        <v>0</v>
      </c>
      <c r="F30" s="12">
        <v>0</v>
      </c>
      <c r="G30" s="11">
        <v>0</v>
      </c>
    </row>
    <row r="31" spans="1:7" s="4" customFormat="1" ht="15" customHeight="1">
      <c r="A31" s="4" t="s">
        <v>29</v>
      </c>
      <c r="B31" s="10" t="s">
        <v>16</v>
      </c>
      <c r="C31" s="10" t="s">
        <v>2</v>
      </c>
      <c r="D31" s="6">
        <v>0</v>
      </c>
      <c r="E31" s="12">
        <v>0</v>
      </c>
      <c r="F31" s="12">
        <v>0</v>
      </c>
      <c r="G31" s="11">
        <v>0</v>
      </c>
    </row>
    <row r="32" spans="1:7" s="4" customFormat="1" ht="15" customHeight="1">
      <c r="A32" s="4" t="s">
        <v>29</v>
      </c>
      <c r="B32" s="13" t="s">
        <v>22</v>
      </c>
      <c r="C32" s="10" t="s">
        <v>2</v>
      </c>
      <c r="D32" s="6">
        <v>635</v>
      </c>
      <c r="E32" s="11">
        <v>2604</v>
      </c>
      <c r="F32" s="11">
        <v>2503</v>
      </c>
      <c r="G32" s="11">
        <v>2506</v>
      </c>
    </row>
    <row r="33" spans="1:7" s="4" customFormat="1" ht="15" customHeight="1">
      <c r="A33" s="4" t="s">
        <v>29</v>
      </c>
      <c r="B33" s="10" t="s">
        <v>17</v>
      </c>
      <c r="C33" s="10" t="s">
        <v>2</v>
      </c>
      <c r="D33" s="6">
        <v>1</v>
      </c>
      <c r="E33" s="12">
        <v>5</v>
      </c>
      <c r="F33" s="12">
        <v>4</v>
      </c>
      <c r="G33" s="11">
        <v>4</v>
      </c>
    </row>
    <row r="34" spans="1:7" s="4" customFormat="1" ht="15" customHeight="1">
      <c r="A34" s="4" t="s">
        <v>29</v>
      </c>
      <c r="B34" s="13" t="s">
        <v>18</v>
      </c>
      <c r="C34" s="10" t="s">
        <v>11</v>
      </c>
      <c r="D34" s="15">
        <v>7.0000000000000001E-3</v>
      </c>
      <c r="E34" s="15">
        <v>8.9999999999999993E-3</v>
      </c>
      <c r="F34" s="15">
        <v>7.0000000000000001E-3</v>
      </c>
      <c r="G34" s="15">
        <v>7.0000000000000001E-3</v>
      </c>
    </row>
    <row r="35" spans="1:7" s="4" customFormat="1" ht="15" customHeight="1">
      <c r="A35" s="4" t="s">
        <v>29</v>
      </c>
      <c r="B35" s="10" t="s">
        <v>19</v>
      </c>
      <c r="C35" s="10" t="s">
        <v>2</v>
      </c>
      <c r="D35" s="6">
        <v>463</v>
      </c>
      <c r="E35" s="11">
        <v>1899</v>
      </c>
      <c r="F35" s="11">
        <v>1726</v>
      </c>
      <c r="G35" s="11">
        <v>1728</v>
      </c>
    </row>
    <row r="36" spans="1:7" s="4" customFormat="1" ht="15" customHeight="1">
      <c r="A36" s="4" t="s">
        <v>29</v>
      </c>
      <c r="B36" s="10" t="s">
        <v>20</v>
      </c>
      <c r="C36" s="10" t="s">
        <v>2</v>
      </c>
      <c r="D36" s="6">
        <v>20116</v>
      </c>
      <c r="E36" s="11">
        <v>82442</v>
      </c>
      <c r="F36" s="11">
        <v>82046</v>
      </c>
      <c r="G36" s="11">
        <v>82128</v>
      </c>
    </row>
    <row r="37" spans="1:7" s="4" customFormat="1" ht="15" customHeight="1">
      <c r="A37" s="4" t="s">
        <v>29</v>
      </c>
      <c r="B37" s="10" t="s">
        <v>21</v>
      </c>
      <c r="C37" s="10" t="s">
        <v>2</v>
      </c>
      <c r="D37" s="6">
        <v>1439</v>
      </c>
      <c r="E37" s="11">
        <v>5896</v>
      </c>
      <c r="F37" s="11">
        <v>5771</v>
      </c>
      <c r="G37" s="11">
        <v>5777</v>
      </c>
    </row>
    <row r="38" spans="1:7" s="4" customFormat="1" ht="15" customHeight="1">
      <c r="A38" s="4" t="s">
        <v>30</v>
      </c>
      <c r="B38" s="10" t="s">
        <v>8</v>
      </c>
      <c r="C38" s="10" t="s">
        <v>2</v>
      </c>
      <c r="D38" s="6">
        <v>5410</v>
      </c>
      <c r="E38" s="11">
        <v>22174</v>
      </c>
      <c r="F38" s="11">
        <v>22665</v>
      </c>
      <c r="G38" s="11">
        <v>22688</v>
      </c>
    </row>
    <row r="39" spans="1:7" s="4" customFormat="1" ht="15" customHeight="1">
      <c r="A39" s="4" t="s">
        <v>30</v>
      </c>
      <c r="B39" s="10" t="s">
        <v>9</v>
      </c>
      <c r="C39" s="10" t="s">
        <v>2</v>
      </c>
      <c r="D39" s="6">
        <v>5302</v>
      </c>
      <c r="E39" s="11">
        <v>21730</v>
      </c>
      <c r="F39" s="11">
        <v>21596</v>
      </c>
      <c r="G39" s="11">
        <v>21618</v>
      </c>
    </row>
    <row r="40" spans="1:7" s="4" customFormat="1" ht="15" customHeight="1">
      <c r="A40" s="4" t="s">
        <v>30</v>
      </c>
      <c r="B40" s="10" t="s">
        <v>3</v>
      </c>
      <c r="C40" s="10" t="s">
        <v>2</v>
      </c>
      <c r="D40" s="6">
        <v>0</v>
      </c>
      <c r="E40" s="12">
        <v>0</v>
      </c>
      <c r="F40" s="12">
        <v>0</v>
      </c>
      <c r="G40" s="11">
        <v>0</v>
      </c>
    </row>
    <row r="41" spans="1:7" s="4" customFormat="1" ht="15" customHeight="1">
      <c r="A41" s="4" t="s">
        <v>30</v>
      </c>
      <c r="B41" s="13" t="s">
        <v>10</v>
      </c>
      <c r="C41" s="10" t="s">
        <v>2</v>
      </c>
      <c r="D41" s="14">
        <v>0</v>
      </c>
      <c r="E41" s="14">
        <v>0</v>
      </c>
      <c r="F41" s="14">
        <v>0</v>
      </c>
      <c r="G41" s="11">
        <v>0</v>
      </c>
    </row>
    <row r="42" spans="1:7" s="4" customFormat="1" ht="15" customHeight="1">
      <c r="A42" s="4" t="s">
        <v>30</v>
      </c>
      <c r="B42" s="10" t="s">
        <v>6</v>
      </c>
      <c r="C42" s="13" t="s">
        <v>11</v>
      </c>
      <c r="D42" s="15">
        <v>0</v>
      </c>
      <c r="E42" s="15">
        <v>0</v>
      </c>
      <c r="F42" s="15">
        <v>0</v>
      </c>
      <c r="G42" s="15">
        <v>0</v>
      </c>
    </row>
    <row r="43" spans="1:7" s="4" customFormat="1" ht="15" customHeight="1">
      <c r="A43" s="4" t="s">
        <v>30</v>
      </c>
      <c r="B43" s="10" t="s">
        <v>7</v>
      </c>
      <c r="C43" s="10" t="s">
        <v>2</v>
      </c>
      <c r="D43" s="16">
        <v>0</v>
      </c>
      <c r="E43" s="16">
        <v>0</v>
      </c>
      <c r="F43" s="16">
        <v>0</v>
      </c>
      <c r="G43" s="11">
        <v>0</v>
      </c>
    </row>
    <row r="44" spans="1:7" s="4" customFormat="1" ht="15" customHeight="1">
      <c r="A44" s="4" t="s">
        <v>30</v>
      </c>
      <c r="B44" s="13" t="s">
        <v>5</v>
      </c>
      <c r="C44" s="10" t="s">
        <v>2</v>
      </c>
      <c r="D44" s="17">
        <v>0</v>
      </c>
      <c r="E44" s="11">
        <v>0</v>
      </c>
      <c r="F44" s="11">
        <v>0</v>
      </c>
      <c r="G44" s="11">
        <v>0</v>
      </c>
    </row>
    <row r="45" spans="1:7" s="4" customFormat="1" ht="15" customHeight="1">
      <c r="A45" s="4" t="s">
        <v>30</v>
      </c>
      <c r="B45" s="10" t="s">
        <v>12</v>
      </c>
      <c r="C45" s="10" t="s">
        <v>2</v>
      </c>
      <c r="D45" s="11">
        <v>0</v>
      </c>
      <c r="E45" s="12">
        <v>0</v>
      </c>
      <c r="F45" s="12">
        <v>0</v>
      </c>
      <c r="G45" s="11">
        <v>0</v>
      </c>
    </row>
    <row r="46" spans="1:7" s="4" customFormat="1" ht="15" customHeight="1">
      <c r="A46" s="4" t="s">
        <v>30</v>
      </c>
      <c r="B46" s="10" t="s">
        <v>4</v>
      </c>
      <c r="C46" s="10" t="s">
        <v>2</v>
      </c>
      <c r="D46" s="6">
        <v>0</v>
      </c>
      <c r="E46" s="11">
        <v>0</v>
      </c>
      <c r="F46" s="11">
        <v>0</v>
      </c>
      <c r="G46" s="11">
        <v>0</v>
      </c>
    </row>
    <row r="47" spans="1:7" s="4" customFormat="1" ht="15" customHeight="1">
      <c r="A47" s="4" t="s">
        <v>30</v>
      </c>
      <c r="B47" s="10" t="s">
        <v>13</v>
      </c>
      <c r="C47" s="10" t="s">
        <v>2</v>
      </c>
      <c r="D47" s="19">
        <v>0</v>
      </c>
      <c r="E47" s="11">
        <v>0</v>
      </c>
      <c r="F47" s="11">
        <v>0</v>
      </c>
      <c r="G47" s="11">
        <v>0</v>
      </c>
    </row>
    <row r="48" spans="1:7" s="4" customFormat="1" ht="15" customHeight="1">
      <c r="A48" s="4" t="s">
        <v>30</v>
      </c>
      <c r="B48" s="13" t="s">
        <v>14</v>
      </c>
      <c r="C48" s="13" t="s">
        <v>2</v>
      </c>
      <c r="D48" s="19">
        <v>0</v>
      </c>
      <c r="E48" s="12">
        <v>0</v>
      </c>
      <c r="F48" s="12">
        <v>0</v>
      </c>
      <c r="G48" s="11">
        <v>0</v>
      </c>
    </row>
    <row r="49" spans="1:7" s="4" customFormat="1" ht="15" customHeight="1">
      <c r="A49" s="4" t="s">
        <v>30</v>
      </c>
      <c r="B49" s="13" t="s">
        <v>15</v>
      </c>
      <c r="C49" s="13" t="s">
        <v>2</v>
      </c>
      <c r="D49" s="19">
        <v>0</v>
      </c>
      <c r="E49" s="12">
        <v>0</v>
      </c>
      <c r="F49" s="12">
        <v>0</v>
      </c>
      <c r="G49" s="11">
        <v>0</v>
      </c>
    </row>
    <row r="50" spans="1:7" s="4" customFormat="1" ht="15" customHeight="1">
      <c r="A50" s="4" t="s">
        <v>30</v>
      </c>
      <c r="B50" s="10" t="s">
        <v>16</v>
      </c>
      <c r="C50" s="10" t="s">
        <v>2</v>
      </c>
      <c r="D50" s="19">
        <v>0</v>
      </c>
      <c r="E50" s="12">
        <v>0</v>
      </c>
      <c r="F50" s="12">
        <v>0</v>
      </c>
      <c r="G50" s="11">
        <v>0</v>
      </c>
    </row>
    <row r="51" spans="1:7" s="4" customFormat="1" ht="15" customHeight="1">
      <c r="A51" s="4" t="s">
        <v>30</v>
      </c>
      <c r="B51" s="10" t="s">
        <v>22</v>
      </c>
      <c r="C51" s="10" t="s">
        <v>2</v>
      </c>
      <c r="D51" s="6">
        <v>0</v>
      </c>
      <c r="E51" s="11">
        <v>0</v>
      </c>
      <c r="F51" s="11">
        <v>0</v>
      </c>
      <c r="G51" s="11">
        <v>0</v>
      </c>
    </row>
    <row r="52" spans="1:7" s="4" customFormat="1" ht="15" customHeight="1">
      <c r="A52" s="4" t="s">
        <v>30</v>
      </c>
      <c r="B52" s="10" t="s">
        <v>17</v>
      </c>
      <c r="C52" s="10" t="s">
        <v>2</v>
      </c>
      <c r="D52" s="19">
        <v>0</v>
      </c>
      <c r="E52" s="12">
        <v>0</v>
      </c>
      <c r="F52" s="12">
        <v>0</v>
      </c>
      <c r="G52" s="11">
        <v>0</v>
      </c>
    </row>
    <row r="53" spans="1:7" s="4" customFormat="1" ht="15" customHeight="1">
      <c r="A53" s="4" t="s">
        <v>30</v>
      </c>
      <c r="B53" s="13" t="s">
        <v>18</v>
      </c>
      <c r="C53" s="10" t="s">
        <v>11</v>
      </c>
      <c r="D53" s="15">
        <v>0</v>
      </c>
      <c r="E53" s="15">
        <v>0</v>
      </c>
      <c r="F53" s="15">
        <v>0</v>
      </c>
      <c r="G53" s="11">
        <v>0</v>
      </c>
    </row>
    <row r="54" spans="1:7" s="4" customFormat="1" ht="15" customHeight="1">
      <c r="A54" s="4" t="s">
        <v>30</v>
      </c>
      <c r="B54" s="10" t="s">
        <v>19</v>
      </c>
      <c r="C54" s="10" t="s">
        <v>2</v>
      </c>
      <c r="D54" s="6">
        <v>78</v>
      </c>
      <c r="E54" s="11">
        <v>319</v>
      </c>
      <c r="F54" s="11">
        <v>288</v>
      </c>
      <c r="G54" s="11">
        <v>288</v>
      </c>
    </row>
    <row r="55" spans="1:7" s="4" customFormat="1" ht="15" customHeight="1">
      <c r="A55" s="4" t="s">
        <v>30</v>
      </c>
      <c r="B55" s="10" t="s">
        <v>20</v>
      </c>
      <c r="C55" s="10" t="s">
        <v>2</v>
      </c>
      <c r="D55" s="6">
        <v>9295</v>
      </c>
      <c r="E55" s="11">
        <v>38094</v>
      </c>
      <c r="F55" s="11">
        <v>38387</v>
      </c>
      <c r="G55" s="11">
        <v>38425</v>
      </c>
    </row>
    <row r="56" spans="1:7" s="4" customFormat="1" ht="15" customHeight="1">
      <c r="A56" s="4" t="s">
        <v>30</v>
      </c>
      <c r="B56" s="10" t="s">
        <v>21</v>
      </c>
      <c r="C56" s="10" t="s">
        <v>2</v>
      </c>
      <c r="D56" s="6">
        <v>512</v>
      </c>
      <c r="E56" s="11">
        <v>2097</v>
      </c>
      <c r="F56" s="11">
        <v>2077</v>
      </c>
      <c r="G56" s="11">
        <v>2079</v>
      </c>
    </row>
    <row r="57" spans="1:7" s="4" customFormat="1" ht="15" customHeight="1">
      <c r="A57" s="4" t="s">
        <v>31</v>
      </c>
      <c r="B57" s="10" t="s">
        <v>8</v>
      </c>
      <c r="C57" s="10" t="s">
        <v>2</v>
      </c>
      <c r="D57" s="6">
        <v>2668</v>
      </c>
      <c r="E57" s="11">
        <v>10935</v>
      </c>
      <c r="F57" s="11">
        <v>9272</v>
      </c>
      <c r="G57" s="11">
        <v>9281</v>
      </c>
    </row>
    <row r="58" spans="1:7" s="4" customFormat="1" ht="15" customHeight="1">
      <c r="A58" s="4" t="s">
        <v>31</v>
      </c>
      <c r="B58" s="10" t="s">
        <v>9</v>
      </c>
      <c r="C58" s="10" t="s">
        <v>2</v>
      </c>
      <c r="D58" s="6">
        <v>1293</v>
      </c>
      <c r="E58" s="11">
        <v>5299</v>
      </c>
      <c r="F58" s="11">
        <v>4954</v>
      </c>
      <c r="G58" s="11">
        <v>4959</v>
      </c>
    </row>
    <row r="59" spans="1:7" s="4" customFormat="1" ht="15" customHeight="1">
      <c r="A59" s="4" t="s">
        <v>31</v>
      </c>
      <c r="B59" s="10" t="s">
        <v>3</v>
      </c>
      <c r="C59" s="10" t="s">
        <v>2</v>
      </c>
      <c r="D59" s="6">
        <v>11</v>
      </c>
      <c r="E59" s="12">
        <v>45</v>
      </c>
      <c r="F59" s="12">
        <v>45</v>
      </c>
      <c r="G59" s="11">
        <v>45</v>
      </c>
    </row>
    <row r="60" spans="1:7" s="4" customFormat="1" ht="15" customHeight="1">
      <c r="A60" s="4" t="s">
        <v>31</v>
      </c>
      <c r="B60" s="13" t="s">
        <v>10</v>
      </c>
      <c r="C60" s="10" t="s">
        <v>2</v>
      </c>
      <c r="D60" s="14">
        <v>467.5</v>
      </c>
      <c r="E60" s="14">
        <v>468.3</v>
      </c>
      <c r="F60" s="14">
        <v>464.1</v>
      </c>
      <c r="G60" s="14">
        <v>464.5</v>
      </c>
    </row>
    <row r="61" spans="1:7" s="4" customFormat="1" ht="15" customHeight="1">
      <c r="A61" s="4" t="s">
        <v>31</v>
      </c>
      <c r="B61" s="10" t="s">
        <v>6</v>
      </c>
      <c r="C61" s="10" t="s">
        <v>11</v>
      </c>
      <c r="D61" s="15">
        <v>0.58499999999999996</v>
      </c>
      <c r="E61" s="15">
        <v>0.58499999999999996</v>
      </c>
      <c r="F61" s="15">
        <v>0.57399999999999995</v>
      </c>
      <c r="G61" s="15">
        <v>0.57399999999999995</v>
      </c>
    </row>
    <row r="62" spans="1:7" s="4" customFormat="1" ht="15" customHeight="1">
      <c r="A62" s="4" t="s">
        <v>31</v>
      </c>
      <c r="B62" s="10" t="s">
        <v>7</v>
      </c>
      <c r="C62" s="10" t="s">
        <v>2</v>
      </c>
      <c r="D62" s="16">
        <v>0.1</v>
      </c>
      <c r="E62" s="16">
        <v>0.5</v>
      </c>
      <c r="F62" s="16">
        <v>0.5</v>
      </c>
      <c r="G62" s="11">
        <v>1</v>
      </c>
    </row>
    <row r="63" spans="1:7" s="4" customFormat="1" ht="15" customHeight="1">
      <c r="A63" s="4" t="s">
        <v>31</v>
      </c>
      <c r="B63" s="13" t="s">
        <v>5</v>
      </c>
      <c r="C63" s="10" t="s">
        <v>2</v>
      </c>
      <c r="D63" s="17">
        <v>98</v>
      </c>
      <c r="E63" s="11">
        <v>99</v>
      </c>
      <c r="F63" s="11">
        <v>100</v>
      </c>
      <c r="G63" s="11">
        <v>100</v>
      </c>
    </row>
    <row r="64" spans="1:7" s="4" customFormat="1" ht="15" customHeight="1">
      <c r="A64" s="4" t="s">
        <v>31</v>
      </c>
      <c r="B64" s="10" t="s">
        <v>12</v>
      </c>
      <c r="C64" s="10" t="s">
        <v>2</v>
      </c>
      <c r="D64" s="6">
        <v>8784</v>
      </c>
      <c r="E64" s="11">
        <v>35998</v>
      </c>
      <c r="F64" s="11">
        <v>36372</v>
      </c>
      <c r="G64" s="11">
        <v>36408</v>
      </c>
    </row>
    <row r="65" spans="1:7" s="4" customFormat="1" ht="15" customHeight="1">
      <c r="A65" s="4" t="s">
        <v>31</v>
      </c>
      <c r="B65" s="10" t="s">
        <v>4</v>
      </c>
      <c r="C65" s="10" t="s">
        <v>2</v>
      </c>
      <c r="D65" s="6">
        <v>0</v>
      </c>
      <c r="E65" s="11">
        <v>0</v>
      </c>
      <c r="F65" s="11">
        <v>0</v>
      </c>
      <c r="G65" s="11">
        <v>0</v>
      </c>
    </row>
    <row r="66" spans="1:7" s="4" customFormat="1" ht="15" customHeight="1">
      <c r="A66" s="4" t="s">
        <v>31</v>
      </c>
      <c r="B66" s="10" t="s">
        <v>13</v>
      </c>
      <c r="C66" s="10" t="s">
        <v>2</v>
      </c>
      <c r="D66" s="6">
        <v>0</v>
      </c>
      <c r="E66" s="12">
        <v>0</v>
      </c>
      <c r="F66" s="12">
        <v>0</v>
      </c>
      <c r="G66" s="11">
        <v>0</v>
      </c>
    </row>
    <row r="67" spans="1:7" s="4" customFormat="1" ht="15" customHeight="1">
      <c r="A67" s="4" t="s">
        <v>31</v>
      </c>
      <c r="B67" s="13" t="s">
        <v>14</v>
      </c>
      <c r="C67" s="13" t="s">
        <v>2</v>
      </c>
      <c r="D67" s="6">
        <v>0</v>
      </c>
      <c r="E67" s="12">
        <v>0</v>
      </c>
      <c r="F67" s="12">
        <v>0</v>
      </c>
      <c r="G67" s="11">
        <v>0</v>
      </c>
    </row>
    <row r="68" spans="1:7" s="4" customFormat="1" ht="15" customHeight="1">
      <c r="A68" s="4" t="s">
        <v>31</v>
      </c>
      <c r="B68" s="13" t="s">
        <v>15</v>
      </c>
      <c r="C68" s="13" t="s">
        <v>2</v>
      </c>
      <c r="D68" s="6">
        <v>0</v>
      </c>
      <c r="E68" s="12">
        <v>0</v>
      </c>
      <c r="F68" s="12">
        <v>0</v>
      </c>
      <c r="G68" s="11">
        <v>0</v>
      </c>
    </row>
    <row r="69" spans="1:7" s="4" customFormat="1" ht="15" customHeight="1">
      <c r="A69" s="4" t="s">
        <v>31</v>
      </c>
      <c r="B69" s="10" t="s">
        <v>16</v>
      </c>
      <c r="C69" s="10" t="s">
        <v>2</v>
      </c>
      <c r="D69" s="6">
        <v>0</v>
      </c>
      <c r="E69" s="12">
        <v>0</v>
      </c>
      <c r="F69" s="12">
        <v>0</v>
      </c>
      <c r="G69" s="11">
        <v>0</v>
      </c>
    </row>
    <row r="70" spans="1:7" s="4" customFormat="1" ht="15" customHeight="1">
      <c r="A70" s="4" t="s">
        <v>31</v>
      </c>
      <c r="B70" s="10" t="s">
        <v>22</v>
      </c>
      <c r="C70" s="10" t="s">
        <v>2</v>
      </c>
      <c r="D70" s="6">
        <v>5142</v>
      </c>
      <c r="E70" s="11">
        <v>21072</v>
      </c>
      <c r="F70" s="11">
        <v>20883</v>
      </c>
      <c r="G70" s="11">
        <v>20904</v>
      </c>
    </row>
    <row r="71" spans="1:7" s="4" customFormat="1" ht="15" customHeight="1">
      <c r="A71" s="4" t="s">
        <v>31</v>
      </c>
      <c r="B71" s="10" t="s">
        <v>17</v>
      </c>
      <c r="C71" s="10" t="s">
        <v>2</v>
      </c>
      <c r="D71" s="6">
        <v>4</v>
      </c>
      <c r="E71" s="12">
        <v>16</v>
      </c>
      <c r="F71" s="12">
        <v>16</v>
      </c>
      <c r="G71" s="11">
        <v>16</v>
      </c>
    </row>
    <row r="72" spans="1:7" s="4" customFormat="1" ht="15" customHeight="1">
      <c r="A72" s="4" t="s">
        <v>31</v>
      </c>
      <c r="B72" s="13" t="s">
        <v>18</v>
      </c>
      <c r="C72" s="10" t="s">
        <v>11</v>
      </c>
      <c r="D72" s="15">
        <v>0.36399999999999999</v>
      </c>
      <c r="E72" s="15">
        <v>0.35599999999999998</v>
      </c>
      <c r="F72" s="15">
        <v>0.35599999999999998</v>
      </c>
      <c r="G72" s="15">
        <v>0.35599999999999998</v>
      </c>
    </row>
    <row r="73" spans="1:7" s="4" customFormat="1" ht="15" customHeight="1">
      <c r="A73" s="4" t="s">
        <v>31</v>
      </c>
      <c r="B73" s="10" t="s">
        <v>19</v>
      </c>
      <c r="C73" s="10" t="s">
        <v>2</v>
      </c>
      <c r="D73" s="6">
        <v>273</v>
      </c>
      <c r="E73" s="11">
        <v>1118</v>
      </c>
      <c r="F73" s="11">
        <v>1106</v>
      </c>
      <c r="G73" s="11">
        <v>1107</v>
      </c>
    </row>
    <row r="74" spans="1:7" s="4" customFormat="1" ht="15" customHeight="1">
      <c r="A74" s="4" t="s">
        <v>31</v>
      </c>
      <c r="B74" s="10" t="s">
        <v>20</v>
      </c>
      <c r="C74" s="10" t="s">
        <v>2</v>
      </c>
      <c r="D74" s="6">
        <v>4464</v>
      </c>
      <c r="E74" s="11">
        <v>18296</v>
      </c>
      <c r="F74" s="11">
        <v>17763</v>
      </c>
      <c r="G74" s="11">
        <v>17781</v>
      </c>
    </row>
    <row r="75" spans="1:7" s="4" customFormat="1" ht="15" customHeight="1">
      <c r="A75" s="4" t="s">
        <v>31</v>
      </c>
      <c r="B75" s="10" t="s">
        <v>21</v>
      </c>
      <c r="C75" s="10" t="s">
        <v>2</v>
      </c>
      <c r="D75" s="6">
        <v>757</v>
      </c>
      <c r="E75" s="11">
        <v>3101</v>
      </c>
      <c r="F75" s="11">
        <v>3286</v>
      </c>
      <c r="G75" s="11">
        <v>3289</v>
      </c>
    </row>
    <row r="76" spans="1:7" s="4" customFormat="1" ht="15" customHeight="1">
      <c r="A76" s="4" t="s">
        <v>32</v>
      </c>
      <c r="B76" s="10" t="s">
        <v>8</v>
      </c>
      <c r="C76" s="10" t="s">
        <v>2</v>
      </c>
      <c r="D76" s="6">
        <v>2214</v>
      </c>
      <c r="E76" s="11">
        <v>9073</v>
      </c>
      <c r="F76" s="11">
        <v>8714</v>
      </c>
      <c r="G76" s="11">
        <v>8723</v>
      </c>
    </row>
    <row r="77" spans="1:7" s="4" customFormat="1" ht="15" customHeight="1">
      <c r="A77" s="4" t="s">
        <v>32</v>
      </c>
      <c r="B77" s="10" t="s">
        <v>9</v>
      </c>
      <c r="C77" s="10" t="s">
        <v>2</v>
      </c>
      <c r="D77" s="6">
        <v>4511</v>
      </c>
      <c r="E77" s="11">
        <v>18488</v>
      </c>
      <c r="F77" s="11">
        <v>19035</v>
      </c>
      <c r="G77" s="11">
        <v>19054</v>
      </c>
    </row>
    <row r="78" spans="1:7" s="4" customFormat="1" ht="15" customHeight="1">
      <c r="A78" s="4" t="s">
        <v>32</v>
      </c>
      <c r="B78" s="10" t="s">
        <v>3</v>
      </c>
      <c r="C78" s="10" t="s">
        <v>2</v>
      </c>
      <c r="D78" s="6">
        <v>181</v>
      </c>
      <c r="E78" s="12">
        <v>743</v>
      </c>
      <c r="F78" s="12">
        <v>737</v>
      </c>
      <c r="G78" s="11">
        <v>738</v>
      </c>
    </row>
    <row r="79" spans="1:7" s="4" customFormat="1" ht="15" customHeight="1">
      <c r="A79" s="4" t="s">
        <v>32</v>
      </c>
      <c r="B79" s="13" t="s">
        <v>10</v>
      </c>
      <c r="C79" s="10" t="s">
        <v>2</v>
      </c>
      <c r="D79" s="14">
        <v>3</v>
      </c>
      <c r="E79" s="14">
        <v>3</v>
      </c>
      <c r="F79" s="14">
        <v>2.9</v>
      </c>
      <c r="G79" s="14">
        <v>2.9</v>
      </c>
    </row>
    <row r="80" spans="1:7" s="4" customFormat="1" ht="15" customHeight="1">
      <c r="A80" s="4" t="s">
        <v>32</v>
      </c>
      <c r="B80" s="10" t="s">
        <v>6</v>
      </c>
      <c r="C80" s="10" t="s">
        <v>11</v>
      </c>
      <c r="D80" s="15">
        <v>0.35299999999999998</v>
      </c>
      <c r="E80" s="15">
        <v>0.35299999999999998</v>
      </c>
      <c r="F80" s="15">
        <v>0.33900000000000002</v>
      </c>
      <c r="G80" s="15">
        <v>0.33900000000000002</v>
      </c>
    </row>
    <row r="81" spans="1:7" s="4" customFormat="1" ht="15" customHeight="1">
      <c r="A81" s="4" t="s">
        <v>32</v>
      </c>
      <c r="B81" s="10" t="s">
        <v>7</v>
      </c>
      <c r="C81" s="10" t="s">
        <v>2</v>
      </c>
      <c r="D81" s="16">
        <v>45.3</v>
      </c>
      <c r="E81" s="16">
        <v>43.3</v>
      </c>
      <c r="F81" s="16">
        <v>43.3</v>
      </c>
      <c r="G81" s="11">
        <v>43</v>
      </c>
    </row>
    <row r="82" spans="1:7" s="4" customFormat="1" ht="15" customHeight="1">
      <c r="A82" s="4" t="s">
        <v>32</v>
      </c>
      <c r="B82" s="13" t="s">
        <v>5</v>
      </c>
      <c r="C82" s="10" t="s">
        <v>2</v>
      </c>
      <c r="D82" s="6">
        <v>4</v>
      </c>
      <c r="E82" s="11">
        <v>17</v>
      </c>
      <c r="F82" s="11">
        <v>17</v>
      </c>
      <c r="G82" s="11">
        <v>17</v>
      </c>
    </row>
    <row r="83" spans="1:7" s="4" customFormat="1" ht="15" customHeight="1">
      <c r="A83" s="4" t="s">
        <v>32</v>
      </c>
      <c r="B83" s="10" t="s">
        <v>12</v>
      </c>
      <c r="C83" s="10" t="s">
        <v>2</v>
      </c>
      <c r="D83" s="6">
        <v>1531</v>
      </c>
      <c r="E83" s="11">
        <v>6274</v>
      </c>
      <c r="F83" s="11">
        <v>6228</v>
      </c>
      <c r="G83" s="11">
        <v>6234</v>
      </c>
    </row>
    <row r="84" spans="1:7" s="4" customFormat="1" ht="15" customHeight="1">
      <c r="A84" s="4" t="s">
        <v>32</v>
      </c>
      <c r="B84" s="10" t="s">
        <v>4</v>
      </c>
      <c r="C84" s="10" t="s">
        <v>2</v>
      </c>
      <c r="D84" s="6">
        <v>6</v>
      </c>
      <c r="E84" s="11">
        <v>25</v>
      </c>
      <c r="F84" s="11">
        <v>19</v>
      </c>
      <c r="G84" s="11">
        <v>19</v>
      </c>
    </row>
    <row r="85" spans="1:7" s="4" customFormat="1" ht="15" customHeight="1">
      <c r="A85" s="4" t="s">
        <v>32</v>
      </c>
      <c r="B85" s="10" t="s">
        <v>13</v>
      </c>
      <c r="C85" s="10" t="s">
        <v>2</v>
      </c>
      <c r="D85" s="6">
        <v>0</v>
      </c>
      <c r="E85" s="12">
        <v>0</v>
      </c>
      <c r="F85" s="12">
        <v>0</v>
      </c>
      <c r="G85" s="11">
        <v>0</v>
      </c>
    </row>
    <row r="86" spans="1:7" s="4" customFormat="1" ht="15" customHeight="1">
      <c r="A86" s="4" t="s">
        <v>32</v>
      </c>
      <c r="B86" s="13" t="s">
        <v>14</v>
      </c>
      <c r="C86" s="13" t="s">
        <v>2</v>
      </c>
      <c r="D86" s="6">
        <v>8</v>
      </c>
      <c r="E86" s="12">
        <v>34</v>
      </c>
      <c r="F86" s="12">
        <v>34</v>
      </c>
      <c r="G86" s="11">
        <v>34</v>
      </c>
    </row>
    <row r="87" spans="1:7" s="4" customFormat="1" ht="15" customHeight="1">
      <c r="A87" s="4" t="s">
        <v>32</v>
      </c>
      <c r="B87" s="13" t="s">
        <v>15</v>
      </c>
      <c r="C87" s="13" t="s">
        <v>2</v>
      </c>
      <c r="D87" s="6">
        <v>0</v>
      </c>
      <c r="E87" s="12">
        <v>2</v>
      </c>
      <c r="F87" s="12">
        <v>2</v>
      </c>
      <c r="G87" s="11">
        <v>2</v>
      </c>
    </row>
    <row r="88" spans="1:7" s="4" customFormat="1" ht="15" customHeight="1">
      <c r="A88" s="4" t="s">
        <v>32</v>
      </c>
      <c r="B88" s="10" t="s">
        <v>16</v>
      </c>
      <c r="C88" s="10" t="s">
        <v>2</v>
      </c>
      <c r="D88" s="6">
        <v>0</v>
      </c>
      <c r="E88" s="12">
        <v>1</v>
      </c>
      <c r="F88" s="12">
        <v>1</v>
      </c>
      <c r="G88" s="11">
        <v>1</v>
      </c>
    </row>
    <row r="89" spans="1:7" s="4" customFormat="1" ht="15" customHeight="1">
      <c r="A89" s="4" t="s">
        <v>32</v>
      </c>
      <c r="B89" s="10" t="s">
        <v>22</v>
      </c>
      <c r="C89" s="10" t="s">
        <v>2</v>
      </c>
      <c r="D89" s="6">
        <v>540</v>
      </c>
      <c r="E89" s="11">
        <v>2212</v>
      </c>
      <c r="F89" s="11">
        <v>2112</v>
      </c>
      <c r="G89" s="11">
        <v>2114</v>
      </c>
    </row>
    <row r="90" spans="1:7" s="4" customFormat="1" ht="15" customHeight="1">
      <c r="A90" s="4" t="s">
        <v>32</v>
      </c>
      <c r="B90" s="10" t="s">
        <v>17</v>
      </c>
      <c r="C90" s="10" t="s">
        <v>2</v>
      </c>
      <c r="D90" s="6">
        <v>5</v>
      </c>
      <c r="E90" s="12">
        <v>21</v>
      </c>
      <c r="F90" s="12">
        <v>21</v>
      </c>
      <c r="G90" s="11">
        <v>21</v>
      </c>
    </row>
    <row r="91" spans="1:7" s="4" customFormat="1" ht="15" customHeight="1">
      <c r="A91" s="4" t="s">
        <v>32</v>
      </c>
      <c r="B91" s="13" t="s">
        <v>18</v>
      </c>
      <c r="C91" s="10" t="s">
        <v>11</v>
      </c>
      <c r="D91" s="15">
        <v>2.8000000000000001E-2</v>
      </c>
      <c r="E91" s="15">
        <v>2.8000000000000001E-2</v>
      </c>
      <c r="F91" s="15">
        <v>2.8000000000000001E-2</v>
      </c>
      <c r="G91" s="15">
        <v>2.8000000000000001E-2</v>
      </c>
    </row>
    <row r="92" spans="1:7" s="4" customFormat="1" ht="15" customHeight="1">
      <c r="A92" s="4" t="s">
        <v>32</v>
      </c>
      <c r="B92" s="10" t="s">
        <v>19</v>
      </c>
      <c r="C92" s="10" t="s">
        <v>2</v>
      </c>
      <c r="D92" s="6">
        <v>1353</v>
      </c>
      <c r="E92" s="11">
        <v>5546</v>
      </c>
      <c r="F92" s="11">
        <v>5709</v>
      </c>
      <c r="G92" s="11">
        <v>5715</v>
      </c>
    </row>
    <row r="93" spans="1:7" s="4" customFormat="1" ht="15" customHeight="1">
      <c r="A93" s="4" t="s">
        <v>32</v>
      </c>
      <c r="B93" s="10" t="s">
        <v>20</v>
      </c>
      <c r="C93" s="10" t="s">
        <v>2</v>
      </c>
      <c r="D93" s="6">
        <v>10967</v>
      </c>
      <c r="E93" s="11">
        <v>44945</v>
      </c>
      <c r="F93" s="11">
        <v>46407</v>
      </c>
      <c r="G93" s="11">
        <v>46453</v>
      </c>
    </row>
    <row r="94" spans="1:7" s="4" customFormat="1" ht="15" customHeight="1">
      <c r="A94" s="4" t="s">
        <v>32</v>
      </c>
      <c r="B94" s="10" t="s">
        <v>21</v>
      </c>
      <c r="C94" s="10" t="s">
        <v>2</v>
      </c>
      <c r="D94" s="6">
        <v>525</v>
      </c>
      <c r="E94" s="11">
        <v>2151</v>
      </c>
      <c r="F94" s="11">
        <v>2094</v>
      </c>
      <c r="G94" s="11">
        <v>2096</v>
      </c>
    </row>
    <row r="95" spans="1:7" s="4" customFormat="1" ht="15" customHeight="1">
      <c r="A95" s="4" t="s">
        <v>33</v>
      </c>
      <c r="B95" s="10" t="s">
        <v>8</v>
      </c>
      <c r="C95" s="10" t="s">
        <v>2</v>
      </c>
      <c r="D95" s="6">
        <v>1523</v>
      </c>
      <c r="E95" s="11">
        <v>6240</v>
      </c>
      <c r="F95" s="11">
        <v>5385</v>
      </c>
      <c r="G95" s="11">
        <v>5390</v>
      </c>
    </row>
    <row r="96" spans="1:7" s="4" customFormat="1" ht="15" customHeight="1">
      <c r="A96" s="4" t="s">
        <v>33</v>
      </c>
      <c r="B96" s="10" t="s">
        <v>9</v>
      </c>
      <c r="C96" s="10" t="s">
        <v>2</v>
      </c>
      <c r="D96" s="6">
        <v>11740</v>
      </c>
      <c r="E96" s="11">
        <v>48116</v>
      </c>
      <c r="F96" s="11">
        <v>49332</v>
      </c>
      <c r="G96" s="11">
        <v>49381</v>
      </c>
    </row>
    <row r="97" spans="1:7" s="4" customFormat="1" ht="15" customHeight="1">
      <c r="A97" s="4" t="s">
        <v>33</v>
      </c>
      <c r="B97" s="10" t="s">
        <v>3</v>
      </c>
      <c r="C97" s="10" t="s">
        <v>2</v>
      </c>
      <c r="D97" s="6">
        <v>237</v>
      </c>
      <c r="E97" s="11">
        <v>973</v>
      </c>
      <c r="F97" s="11">
        <v>951</v>
      </c>
      <c r="G97" s="11">
        <v>952</v>
      </c>
    </row>
    <row r="98" spans="1:7" s="4" customFormat="1" ht="15" customHeight="1">
      <c r="A98" s="4" t="s">
        <v>33</v>
      </c>
      <c r="B98" s="13" t="s">
        <v>10</v>
      </c>
      <c r="C98" s="10" t="s">
        <v>2</v>
      </c>
      <c r="D98" s="14">
        <v>3.8</v>
      </c>
      <c r="E98" s="14">
        <v>3.7</v>
      </c>
      <c r="F98" s="14">
        <v>3.7</v>
      </c>
      <c r="G98" s="14">
        <v>3.7</v>
      </c>
    </row>
    <row r="99" spans="1:7" s="4" customFormat="1" ht="15" customHeight="1">
      <c r="A99" s="4" t="s">
        <v>33</v>
      </c>
      <c r="B99" s="10" t="s">
        <v>6</v>
      </c>
      <c r="C99" s="10" t="s">
        <v>11</v>
      </c>
      <c r="D99" s="15">
        <v>0.34</v>
      </c>
      <c r="E99" s="15">
        <v>0.34</v>
      </c>
      <c r="F99" s="15">
        <v>0.33600000000000002</v>
      </c>
      <c r="G99" s="15">
        <v>0.33600000000000002</v>
      </c>
    </row>
    <row r="100" spans="1:7" s="4" customFormat="1" ht="15" customHeight="1">
      <c r="A100" s="4" t="s">
        <v>33</v>
      </c>
      <c r="B100" s="10" t="s">
        <v>7</v>
      </c>
      <c r="C100" s="10" t="s">
        <v>2</v>
      </c>
      <c r="D100" s="16">
        <v>8.1999999999999993</v>
      </c>
      <c r="E100" s="16">
        <v>33.4</v>
      </c>
      <c r="F100" s="16">
        <v>33.4</v>
      </c>
      <c r="G100" s="11">
        <v>33</v>
      </c>
    </row>
    <row r="101" spans="1:7" s="4" customFormat="1" ht="15" customHeight="1">
      <c r="A101" s="4" t="s">
        <v>33</v>
      </c>
      <c r="B101" s="13" t="s">
        <v>5</v>
      </c>
      <c r="C101" s="10" t="s">
        <v>2</v>
      </c>
      <c r="D101" s="17">
        <v>29</v>
      </c>
      <c r="E101" s="11">
        <v>29</v>
      </c>
      <c r="F101" s="11">
        <v>29</v>
      </c>
      <c r="G101" s="11">
        <v>29</v>
      </c>
    </row>
    <row r="102" spans="1:7" s="4" customFormat="1" ht="15" customHeight="1">
      <c r="A102" s="4" t="s">
        <v>33</v>
      </c>
      <c r="B102" s="10" t="s">
        <v>12</v>
      </c>
      <c r="C102" s="10" t="s">
        <v>2</v>
      </c>
      <c r="D102" s="6">
        <v>2613</v>
      </c>
      <c r="E102" s="11">
        <v>10710</v>
      </c>
      <c r="F102" s="11">
        <v>10514</v>
      </c>
      <c r="G102" s="11">
        <v>10525</v>
      </c>
    </row>
    <row r="103" spans="1:7" s="4" customFormat="1" ht="15" customHeight="1">
      <c r="A103" s="4" t="s">
        <v>33</v>
      </c>
      <c r="B103" s="10" t="s">
        <v>4</v>
      </c>
      <c r="C103" s="10" t="s">
        <v>2</v>
      </c>
      <c r="D103" s="6">
        <v>92</v>
      </c>
      <c r="E103" s="11">
        <v>376</v>
      </c>
      <c r="F103" s="11">
        <v>376</v>
      </c>
      <c r="G103" s="11">
        <v>376</v>
      </c>
    </row>
    <row r="104" spans="1:7" s="4" customFormat="1" ht="15" customHeight="1">
      <c r="A104" s="4" t="s">
        <v>33</v>
      </c>
      <c r="B104" s="10" t="s">
        <v>13</v>
      </c>
      <c r="C104" s="10" t="s">
        <v>2</v>
      </c>
      <c r="D104" s="6">
        <v>0</v>
      </c>
      <c r="E104" s="12">
        <v>0</v>
      </c>
      <c r="F104" s="12">
        <v>0</v>
      </c>
      <c r="G104" s="11">
        <v>0</v>
      </c>
    </row>
    <row r="105" spans="1:7" s="4" customFormat="1" ht="15" customHeight="1">
      <c r="A105" s="4" t="s">
        <v>33</v>
      </c>
      <c r="B105" s="13" t="s">
        <v>14</v>
      </c>
      <c r="C105" s="13" t="s">
        <v>2</v>
      </c>
      <c r="D105" s="6">
        <v>92</v>
      </c>
      <c r="E105" s="12">
        <v>376</v>
      </c>
      <c r="F105" s="12">
        <v>376</v>
      </c>
      <c r="G105" s="11">
        <v>376</v>
      </c>
    </row>
    <row r="106" spans="1:7" s="4" customFormat="1" ht="15" customHeight="1">
      <c r="A106" s="4" t="s">
        <v>33</v>
      </c>
      <c r="B106" s="13" t="s">
        <v>15</v>
      </c>
      <c r="C106" s="13" t="s">
        <v>2</v>
      </c>
      <c r="D106" s="6">
        <v>0</v>
      </c>
      <c r="E106" s="12">
        <v>0</v>
      </c>
      <c r="F106" s="12">
        <v>0</v>
      </c>
      <c r="G106" s="11">
        <v>0</v>
      </c>
    </row>
    <row r="107" spans="1:7" s="4" customFormat="1" ht="15" customHeight="1">
      <c r="A107" s="4" t="s">
        <v>33</v>
      </c>
      <c r="B107" s="10" t="s">
        <v>16</v>
      </c>
      <c r="C107" s="10" t="s">
        <v>2</v>
      </c>
      <c r="D107" s="6">
        <v>0</v>
      </c>
      <c r="E107" s="12">
        <v>0</v>
      </c>
      <c r="F107" s="12">
        <v>0</v>
      </c>
      <c r="G107" s="11">
        <v>0</v>
      </c>
    </row>
    <row r="108" spans="1:7" s="4" customFormat="1" ht="15" customHeight="1">
      <c r="A108" s="4" t="s">
        <v>33</v>
      </c>
      <c r="B108" s="10" t="s">
        <v>22</v>
      </c>
      <c r="C108" s="10" t="s">
        <v>2</v>
      </c>
      <c r="D108" s="6">
        <v>889</v>
      </c>
      <c r="E108" s="11">
        <v>3643</v>
      </c>
      <c r="F108" s="11">
        <v>3530</v>
      </c>
      <c r="G108" s="11">
        <v>3534</v>
      </c>
    </row>
    <row r="109" spans="1:7" s="4" customFormat="1" ht="15" customHeight="1">
      <c r="A109" s="4" t="s">
        <v>33</v>
      </c>
      <c r="B109" s="10" t="s">
        <v>17</v>
      </c>
      <c r="C109" s="10" t="s">
        <v>2</v>
      </c>
      <c r="D109" s="6">
        <v>6</v>
      </c>
      <c r="E109" s="12">
        <v>24</v>
      </c>
      <c r="F109" s="12">
        <v>23</v>
      </c>
      <c r="G109" s="11">
        <v>23</v>
      </c>
    </row>
    <row r="110" spans="1:7" s="4" customFormat="1" ht="15" customHeight="1">
      <c r="A110" s="4" t="s">
        <v>33</v>
      </c>
      <c r="B110" s="13" t="s">
        <v>18</v>
      </c>
      <c r="C110" s="10" t="s">
        <v>11</v>
      </c>
      <c r="D110" s="15">
        <v>2.5000000000000001E-2</v>
      </c>
      <c r="E110" s="15">
        <v>2.5000000000000001E-2</v>
      </c>
      <c r="F110" s="15">
        <v>2.4E-2</v>
      </c>
      <c r="G110" s="15">
        <v>2.4E-2</v>
      </c>
    </row>
    <row r="111" spans="1:7" s="4" customFormat="1" ht="15" customHeight="1">
      <c r="A111" s="4" t="s">
        <v>33</v>
      </c>
      <c r="B111" s="10" t="s">
        <v>19</v>
      </c>
      <c r="C111" s="10" t="s">
        <v>2</v>
      </c>
      <c r="D111" s="6">
        <v>1061</v>
      </c>
      <c r="E111" s="11">
        <v>4348</v>
      </c>
      <c r="F111" s="11">
        <v>4270</v>
      </c>
      <c r="G111" s="11">
        <v>4274</v>
      </c>
    </row>
    <row r="112" spans="1:7" s="4" customFormat="1" ht="15" customHeight="1">
      <c r="A112" s="4" t="s">
        <v>33</v>
      </c>
      <c r="B112" s="10" t="s">
        <v>20</v>
      </c>
      <c r="C112" s="10" t="s">
        <v>2</v>
      </c>
      <c r="D112" s="6">
        <v>16274</v>
      </c>
      <c r="E112" s="11">
        <v>66698</v>
      </c>
      <c r="F112" s="11">
        <v>68668</v>
      </c>
      <c r="G112" s="11">
        <v>68737</v>
      </c>
    </row>
    <row r="113" spans="1:7" s="4" customFormat="1" ht="15" customHeight="1">
      <c r="A113" s="4" t="s">
        <v>33</v>
      </c>
      <c r="B113" s="10" t="s">
        <v>21</v>
      </c>
      <c r="C113" s="10" t="s">
        <v>2</v>
      </c>
      <c r="D113" s="6">
        <v>2888</v>
      </c>
      <c r="E113" s="11">
        <v>11836</v>
      </c>
      <c r="F113" s="11">
        <v>12199</v>
      </c>
      <c r="G113" s="11">
        <v>12211</v>
      </c>
    </row>
    <row r="114" spans="1:7" s="4" customFormat="1" ht="15" customHeight="1">
      <c r="A114" s="4" t="s">
        <v>34</v>
      </c>
      <c r="B114" s="10" t="s">
        <v>8</v>
      </c>
      <c r="C114" s="10" t="s">
        <v>2</v>
      </c>
      <c r="D114" s="6">
        <v>7783</v>
      </c>
      <c r="E114" s="11">
        <v>31896</v>
      </c>
      <c r="F114" s="11">
        <v>32979</v>
      </c>
      <c r="G114" s="11">
        <v>33012</v>
      </c>
    </row>
    <row r="115" spans="1:7" s="4" customFormat="1" ht="15" customHeight="1">
      <c r="A115" s="4" t="s">
        <v>34</v>
      </c>
      <c r="B115" s="10" t="s">
        <v>9</v>
      </c>
      <c r="C115" s="10" t="s">
        <v>2</v>
      </c>
      <c r="D115" s="6">
        <v>3234</v>
      </c>
      <c r="E115" s="11">
        <v>13256</v>
      </c>
      <c r="F115" s="11">
        <v>13278</v>
      </c>
      <c r="G115" s="11">
        <v>13291</v>
      </c>
    </row>
    <row r="116" spans="1:7" s="4" customFormat="1" ht="15" customHeight="1">
      <c r="A116" s="4" t="s">
        <v>34</v>
      </c>
      <c r="B116" s="10" t="s">
        <v>3</v>
      </c>
      <c r="C116" s="10" t="s">
        <v>2</v>
      </c>
      <c r="D116" s="6">
        <v>146</v>
      </c>
      <c r="E116" s="12">
        <v>600</v>
      </c>
      <c r="F116" s="12">
        <v>609</v>
      </c>
      <c r="G116" s="11">
        <v>610</v>
      </c>
    </row>
    <row r="117" spans="1:7" s="4" customFormat="1" ht="15" customHeight="1">
      <c r="A117" s="4" t="s">
        <v>34</v>
      </c>
      <c r="B117" s="13" t="s">
        <v>10</v>
      </c>
      <c r="C117" s="10" t="s">
        <v>2</v>
      </c>
      <c r="D117" s="14">
        <v>5.3</v>
      </c>
      <c r="E117" s="14">
        <v>5.3</v>
      </c>
      <c r="F117" s="14">
        <v>5.4</v>
      </c>
      <c r="G117" s="14">
        <v>5.4</v>
      </c>
    </row>
    <row r="118" spans="1:7" s="4" customFormat="1" ht="15" customHeight="1">
      <c r="A118" s="4" t="s">
        <v>34</v>
      </c>
      <c r="B118" s="10" t="s">
        <v>6</v>
      </c>
      <c r="C118" s="10" t="s">
        <v>11</v>
      </c>
      <c r="D118" s="15">
        <v>0.55700000000000005</v>
      </c>
      <c r="E118" s="15">
        <v>0.55700000000000005</v>
      </c>
      <c r="F118" s="15">
        <v>0.58399999999999996</v>
      </c>
      <c r="G118" s="15">
        <v>0.58399999999999996</v>
      </c>
    </row>
    <row r="119" spans="1:7" s="4" customFormat="1" ht="15" customHeight="1">
      <c r="A119" s="4" t="s">
        <v>34</v>
      </c>
      <c r="B119" s="10" t="s">
        <v>7</v>
      </c>
      <c r="C119" s="10" t="s">
        <v>2</v>
      </c>
      <c r="D119" s="16">
        <v>9.1</v>
      </c>
      <c r="E119" s="16">
        <v>36</v>
      </c>
      <c r="F119" s="16">
        <v>36</v>
      </c>
      <c r="G119" s="11">
        <v>36</v>
      </c>
    </row>
    <row r="120" spans="1:7" s="4" customFormat="1" ht="15" customHeight="1">
      <c r="A120" s="4" t="s">
        <v>34</v>
      </c>
      <c r="B120" s="13" t="s">
        <v>5</v>
      </c>
      <c r="C120" s="10" t="s">
        <v>2</v>
      </c>
      <c r="D120" s="17">
        <v>16</v>
      </c>
      <c r="E120" s="11">
        <v>16</v>
      </c>
      <c r="F120" s="11">
        <v>16</v>
      </c>
      <c r="G120" s="11">
        <v>16</v>
      </c>
    </row>
    <row r="121" spans="1:7" s="4" customFormat="1" ht="15" customHeight="1">
      <c r="A121" s="4" t="s">
        <v>34</v>
      </c>
      <c r="B121" s="10" t="s">
        <v>12</v>
      </c>
      <c r="C121" s="10" t="s">
        <v>2</v>
      </c>
      <c r="D121" s="6">
        <v>1402</v>
      </c>
      <c r="E121" s="11">
        <v>5746</v>
      </c>
      <c r="F121" s="11">
        <v>5670</v>
      </c>
      <c r="G121" s="11">
        <v>5676</v>
      </c>
    </row>
    <row r="122" spans="1:7" s="4" customFormat="1" ht="15" customHeight="1">
      <c r="A122" s="4" t="s">
        <v>34</v>
      </c>
      <c r="B122" s="10" t="s">
        <v>4</v>
      </c>
      <c r="C122" s="10" t="s">
        <v>2</v>
      </c>
      <c r="D122" s="6">
        <v>32</v>
      </c>
      <c r="E122" s="11">
        <v>133</v>
      </c>
      <c r="F122" s="11">
        <v>136</v>
      </c>
      <c r="G122" s="11">
        <v>136</v>
      </c>
    </row>
    <row r="123" spans="1:7" s="4" customFormat="1" ht="15" customHeight="1">
      <c r="A123" s="4" t="s">
        <v>34</v>
      </c>
      <c r="B123" s="10" t="s">
        <v>13</v>
      </c>
      <c r="C123" s="10" t="s">
        <v>2</v>
      </c>
      <c r="D123" s="6">
        <v>0</v>
      </c>
      <c r="E123" s="12">
        <v>0</v>
      </c>
      <c r="F123" s="12">
        <v>0</v>
      </c>
      <c r="G123" s="11">
        <v>0</v>
      </c>
    </row>
    <row r="124" spans="1:7" s="4" customFormat="1" ht="15" customHeight="1">
      <c r="A124" s="4" t="s">
        <v>34</v>
      </c>
      <c r="B124" s="13" t="s">
        <v>14</v>
      </c>
      <c r="C124" s="13" t="s">
        <v>2</v>
      </c>
      <c r="D124" s="6">
        <v>32</v>
      </c>
      <c r="E124" s="12">
        <v>130</v>
      </c>
      <c r="F124" s="12">
        <v>130</v>
      </c>
      <c r="G124" s="11">
        <v>130</v>
      </c>
    </row>
    <row r="125" spans="1:7" s="4" customFormat="1" ht="15" customHeight="1">
      <c r="A125" s="4" t="s">
        <v>34</v>
      </c>
      <c r="B125" s="13" t="s">
        <v>15</v>
      </c>
      <c r="C125" s="13" t="s">
        <v>2</v>
      </c>
      <c r="D125" s="6">
        <v>0</v>
      </c>
      <c r="E125" s="12">
        <v>0</v>
      </c>
      <c r="F125" s="12">
        <v>0</v>
      </c>
      <c r="G125" s="11">
        <v>0</v>
      </c>
    </row>
    <row r="126" spans="1:7" s="4" customFormat="1" ht="15" customHeight="1">
      <c r="A126" s="4" t="s">
        <v>34</v>
      </c>
      <c r="B126" s="10" t="s">
        <v>16</v>
      </c>
      <c r="C126" s="10" t="s">
        <v>2</v>
      </c>
      <c r="D126" s="6">
        <v>0</v>
      </c>
      <c r="E126" s="12">
        <v>0</v>
      </c>
      <c r="F126" s="12">
        <v>0</v>
      </c>
      <c r="G126" s="11">
        <v>0</v>
      </c>
    </row>
    <row r="127" spans="1:7" s="4" customFormat="1" ht="15" customHeight="1">
      <c r="A127" s="4" t="s">
        <v>34</v>
      </c>
      <c r="B127" s="10" t="s">
        <v>22</v>
      </c>
      <c r="C127" s="10" t="s">
        <v>2</v>
      </c>
      <c r="D127" s="6">
        <v>781</v>
      </c>
      <c r="E127" s="11">
        <v>3200</v>
      </c>
      <c r="F127" s="11">
        <v>3314</v>
      </c>
      <c r="G127" s="11">
        <v>3317</v>
      </c>
    </row>
    <row r="128" spans="1:7" s="4" customFormat="1" ht="15" customHeight="1">
      <c r="A128" s="4" t="s">
        <v>34</v>
      </c>
      <c r="B128" s="10" t="s">
        <v>17</v>
      </c>
      <c r="C128" s="10" t="s">
        <v>2</v>
      </c>
      <c r="D128" s="6">
        <v>3</v>
      </c>
      <c r="E128" s="12">
        <v>13</v>
      </c>
      <c r="F128" s="12">
        <v>12</v>
      </c>
      <c r="G128" s="11">
        <v>12</v>
      </c>
    </row>
    <row r="129" spans="1:7" s="4" customFormat="1" ht="15" customHeight="1">
      <c r="A129" s="4" t="s">
        <v>34</v>
      </c>
      <c r="B129" s="13" t="s">
        <v>18</v>
      </c>
      <c r="C129" s="10" t="s">
        <v>11</v>
      </c>
      <c r="D129" s="15">
        <v>2.1000000000000001E-2</v>
      </c>
      <c r="E129" s="15">
        <v>2.1999999999999999E-2</v>
      </c>
      <c r="F129" s="15">
        <v>0.02</v>
      </c>
      <c r="G129" s="15">
        <v>0.02</v>
      </c>
    </row>
    <row r="130" spans="1:7" s="4" customFormat="1" ht="15" customHeight="1">
      <c r="A130" s="4" t="s">
        <v>34</v>
      </c>
      <c r="B130" s="10" t="s">
        <v>19</v>
      </c>
      <c r="C130" s="10" t="s">
        <v>2</v>
      </c>
      <c r="D130" s="6">
        <v>526</v>
      </c>
      <c r="E130" s="11">
        <v>2157</v>
      </c>
      <c r="F130" s="11">
        <v>2115</v>
      </c>
      <c r="G130" s="11">
        <v>2117</v>
      </c>
    </row>
    <row r="131" spans="1:7" s="4" customFormat="1" ht="15" customHeight="1">
      <c r="A131" s="4" t="s">
        <v>34</v>
      </c>
      <c r="B131" s="10" t="s">
        <v>20</v>
      </c>
      <c r="C131" s="10" t="s">
        <v>2</v>
      </c>
      <c r="D131" s="6">
        <v>5278</v>
      </c>
      <c r="E131" s="11">
        <v>21633</v>
      </c>
      <c r="F131" s="11">
        <v>22430</v>
      </c>
      <c r="G131" s="11">
        <v>22452</v>
      </c>
    </row>
    <row r="132" spans="1:7" s="4" customFormat="1" ht="15" customHeight="1">
      <c r="A132" s="4" t="s">
        <v>34</v>
      </c>
      <c r="B132" s="10" t="s">
        <v>21</v>
      </c>
      <c r="C132" s="10" t="s">
        <v>2</v>
      </c>
      <c r="D132" s="6">
        <v>2247</v>
      </c>
      <c r="E132" s="11">
        <v>9211</v>
      </c>
      <c r="F132" s="11">
        <v>9748</v>
      </c>
      <c r="G132" s="11">
        <v>9758</v>
      </c>
    </row>
    <row r="133" spans="1:7" s="4" customFormat="1" ht="15" customHeight="1">
      <c r="A133" s="4" t="s">
        <v>80</v>
      </c>
      <c r="B133" s="10" t="s">
        <v>8</v>
      </c>
      <c r="C133" s="10" t="s">
        <v>2</v>
      </c>
      <c r="D133" s="6">
        <v>4342</v>
      </c>
      <c r="E133" s="11">
        <v>17797</v>
      </c>
      <c r="F133" s="11">
        <v>18194</v>
      </c>
      <c r="G133" s="11">
        <v>18212</v>
      </c>
    </row>
    <row r="134" spans="1:7" s="4" customFormat="1" ht="15" customHeight="1">
      <c r="A134" s="4" t="s">
        <v>80</v>
      </c>
      <c r="B134" s="10" t="s">
        <v>9</v>
      </c>
      <c r="C134" s="10" t="s">
        <v>2</v>
      </c>
      <c r="D134" s="6">
        <v>1217</v>
      </c>
      <c r="E134" s="11">
        <v>4988</v>
      </c>
      <c r="F134" s="11">
        <v>4460</v>
      </c>
      <c r="G134" s="11">
        <v>4464</v>
      </c>
    </row>
    <row r="135" spans="1:7" s="4" customFormat="1" ht="15" customHeight="1">
      <c r="A135" s="4" t="s">
        <v>80</v>
      </c>
      <c r="B135" s="10" t="s">
        <v>3</v>
      </c>
      <c r="C135" s="10" t="s">
        <v>2</v>
      </c>
      <c r="D135" s="6">
        <v>76</v>
      </c>
      <c r="E135" s="12">
        <v>312</v>
      </c>
      <c r="F135" s="12">
        <v>317</v>
      </c>
      <c r="G135" s="11">
        <v>317</v>
      </c>
    </row>
    <row r="136" spans="1:7" s="4" customFormat="1" ht="15" customHeight="1">
      <c r="A136" s="4" t="s">
        <v>80</v>
      </c>
      <c r="B136" s="13" t="s">
        <v>10</v>
      </c>
      <c r="C136" s="10" t="s">
        <v>2</v>
      </c>
      <c r="D136" s="14">
        <v>3.5</v>
      </c>
      <c r="E136" s="14">
        <v>3.5</v>
      </c>
      <c r="F136" s="14">
        <v>3.3</v>
      </c>
      <c r="G136" s="14">
        <v>3.4</v>
      </c>
    </row>
    <row r="137" spans="1:7" s="4" customFormat="1" ht="15" customHeight="1">
      <c r="A137" s="4" t="s">
        <v>80</v>
      </c>
      <c r="B137" s="10" t="s">
        <v>6</v>
      </c>
      <c r="C137" s="10" t="s">
        <v>11</v>
      </c>
      <c r="D137" s="15">
        <v>0.14099999999999999</v>
      </c>
      <c r="E137" s="15">
        <v>0.14099999999999999</v>
      </c>
      <c r="F137" s="15">
        <v>0.13600000000000001</v>
      </c>
      <c r="G137" s="15">
        <v>0.13600000000000001</v>
      </c>
    </row>
    <row r="138" spans="1:7" s="4" customFormat="1" ht="15" customHeight="1">
      <c r="A138" s="4" t="s">
        <v>80</v>
      </c>
      <c r="B138" s="10" t="s">
        <v>7</v>
      </c>
      <c r="C138" s="10" t="s">
        <v>2</v>
      </c>
      <c r="D138" s="16">
        <v>3.6</v>
      </c>
      <c r="E138" s="16">
        <v>14.2</v>
      </c>
      <c r="F138" s="16">
        <v>14.2</v>
      </c>
      <c r="G138" s="11">
        <v>14</v>
      </c>
    </row>
    <row r="139" spans="1:7" s="4" customFormat="1" ht="15" customHeight="1">
      <c r="A139" s="4" t="s">
        <v>80</v>
      </c>
      <c r="B139" s="13" t="s">
        <v>5</v>
      </c>
      <c r="C139" s="10" t="s">
        <v>2</v>
      </c>
      <c r="D139" s="17">
        <v>21</v>
      </c>
      <c r="E139" s="11">
        <v>21</v>
      </c>
      <c r="F139" s="11">
        <v>21</v>
      </c>
      <c r="G139" s="11">
        <v>21</v>
      </c>
    </row>
    <row r="140" spans="1:7" s="4" customFormat="1" ht="15" customHeight="1">
      <c r="A140" s="4" t="s">
        <v>80</v>
      </c>
      <c r="B140" s="10" t="s">
        <v>12</v>
      </c>
      <c r="C140" s="10" t="s">
        <v>2</v>
      </c>
      <c r="D140" s="6">
        <v>1899</v>
      </c>
      <c r="E140" s="11">
        <v>7784</v>
      </c>
      <c r="F140" s="11">
        <v>7781</v>
      </c>
      <c r="G140" s="11">
        <v>7789</v>
      </c>
    </row>
    <row r="141" spans="1:7" s="4" customFormat="1" ht="15" customHeight="1">
      <c r="A141" s="4" t="s">
        <v>80</v>
      </c>
      <c r="B141" s="10" t="s">
        <v>4</v>
      </c>
      <c r="C141" s="10" t="s">
        <v>2</v>
      </c>
      <c r="D141" s="6">
        <v>4</v>
      </c>
      <c r="E141" s="11">
        <v>18</v>
      </c>
      <c r="F141" s="11">
        <v>18</v>
      </c>
      <c r="G141" s="11">
        <v>18</v>
      </c>
    </row>
    <row r="142" spans="1:7" s="4" customFormat="1" ht="15" customHeight="1">
      <c r="A142" s="4" t="s">
        <v>80</v>
      </c>
      <c r="B142" s="10" t="s">
        <v>13</v>
      </c>
      <c r="C142" s="10" t="s">
        <v>2</v>
      </c>
      <c r="D142" s="6">
        <v>0</v>
      </c>
      <c r="E142" s="12">
        <v>0</v>
      </c>
      <c r="F142" s="12">
        <v>0</v>
      </c>
      <c r="G142" s="11">
        <v>0</v>
      </c>
    </row>
    <row r="143" spans="1:7" s="4" customFormat="1" ht="15" customHeight="1">
      <c r="A143" s="4" t="s">
        <v>80</v>
      </c>
      <c r="B143" s="13" t="s">
        <v>14</v>
      </c>
      <c r="C143" s="13" t="s">
        <v>2</v>
      </c>
      <c r="D143" s="6">
        <v>4</v>
      </c>
      <c r="E143" s="12">
        <v>18</v>
      </c>
      <c r="F143" s="12">
        <v>18</v>
      </c>
      <c r="G143" s="11">
        <v>18</v>
      </c>
    </row>
    <row r="144" spans="1:7" s="4" customFormat="1" ht="15" customHeight="1">
      <c r="A144" s="4" t="s">
        <v>80</v>
      </c>
      <c r="B144" s="13" t="s">
        <v>15</v>
      </c>
      <c r="C144" s="13" t="s">
        <v>2</v>
      </c>
      <c r="D144" s="6">
        <v>0</v>
      </c>
      <c r="E144" s="12">
        <v>0</v>
      </c>
      <c r="F144" s="12">
        <v>0</v>
      </c>
      <c r="G144" s="11">
        <v>0</v>
      </c>
    </row>
    <row r="145" spans="1:7" s="4" customFormat="1" ht="15" customHeight="1">
      <c r="A145" s="4" t="s">
        <v>80</v>
      </c>
      <c r="B145" s="10" t="s">
        <v>16</v>
      </c>
      <c r="C145" s="10" t="s">
        <v>2</v>
      </c>
      <c r="D145" s="6">
        <v>0</v>
      </c>
      <c r="E145" s="12">
        <v>0</v>
      </c>
      <c r="F145" s="12">
        <v>0</v>
      </c>
      <c r="G145" s="11">
        <v>0</v>
      </c>
    </row>
    <row r="146" spans="1:7" s="4" customFormat="1" ht="15" customHeight="1">
      <c r="A146" s="4" t="s">
        <v>80</v>
      </c>
      <c r="B146" s="10" t="s">
        <v>22</v>
      </c>
      <c r="C146" s="10" t="s">
        <v>2</v>
      </c>
      <c r="D146" s="6">
        <v>268</v>
      </c>
      <c r="E146" s="11">
        <v>1099</v>
      </c>
      <c r="F146" s="11">
        <v>1061</v>
      </c>
      <c r="G146" s="11">
        <v>1062</v>
      </c>
    </row>
    <row r="147" spans="1:7" s="4" customFormat="1" ht="15" customHeight="1">
      <c r="A147" s="4" t="s">
        <v>80</v>
      </c>
      <c r="B147" s="10" t="s">
        <v>17</v>
      </c>
      <c r="C147" s="10" t="s">
        <v>2</v>
      </c>
      <c r="D147" s="6">
        <v>1</v>
      </c>
      <c r="E147" s="12">
        <v>5</v>
      </c>
      <c r="F147" s="12">
        <v>5</v>
      </c>
      <c r="G147" s="11">
        <v>5</v>
      </c>
    </row>
    <row r="148" spans="1:7" s="4" customFormat="1" ht="15" customHeight="1">
      <c r="A148" s="4" t="s">
        <v>80</v>
      </c>
      <c r="B148" s="13" t="s">
        <v>18</v>
      </c>
      <c r="C148" s="10" t="s">
        <v>11</v>
      </c>
      <c r="D148" s="15">
        <v>1.2999999999999999E-2</v>
      </c>
      <c r="E148" s="15">
        <v>1.6E-2</v>
      </c>
      <c r="F148" s="15">
        <v>1.6E-2</v>
      </c>
      <c r="G148" s="15">
        <v>1.6E-2</v>
      </c>
    </row>
    <row r="149" spans="1:7" s="4" customFormat="1" ht="15" customHeight="1">
      <c r="A149" s="4" t="s">
        <v>80</v>
      </c>
      <c r="B149" s="10" t="s">
        <v>19</v>
      </c>
      <c r="C149" s="10" t="s">
        <v>2</v>
      </c>
      <c r="D149" s="6">
        <v>651</v>
      </c>
      <c r="E149" s="11">
        <v>2668</v>
      </c>
      <c r="F149" s="11">
        <v>2638</v>
      </c>
      <c r="G149" s="11">
        <v>2641</v>
      </c>
    </row>
    <row r="150" spans="1:7" s="4" customFormat="1" ht="15" customHeight="1">
      <c r="A150" s="4" t="s">
        <v>80</v>
      </c>
      <c r="B150" s="10" t="s">
        <v>20</v>
      </c>
      <c r="C150" s="10" t="s">
        <v>2</v>
      </c>
      <c r="D150" s="6">
        <v>2278</v>
      </c>
      <c r="E150" s="11">
        <v>9336</v>
      </c>
      <c r="F150" s="11">
        <v>9127</v>
      </c>
      <c r="G150" s="11">
        <v>9136</v>
      </c>
    </row>
    <row r="151" spans="1:7" s="4" customFormat="1" ht="15" customHeight="1">
      <c r="A151" s="4" t="s">
        <v>80</v>
      </c>
      <c r="B151" s="10" t="s">
        <v>21</v>
      </c>
      <c r="C151" s="10" t="s">
        <v>2</v>
      </c>
      <c r="D151" s="6">
        <v>1470</v>
      </c>
      <c r="E151" s="11">
        <v>6024</v>
      </c>
      <c r="F151" s="11">
        <v>6185</v>
      </c>
      <c r="G151" s="11">
        <v>6191</v>
      </c>
    </row>
    <row r="152" spans="1:7" s="4" customFormat="1" ht="15" customHeight="1">
      <c r="A152" s="4" t="s">
        <v>35</v>
      </c>
      <c r="B152" s="10" t="s">
        <v>8</v>
      </c>
      <c r="C152" s="10" t="s">
        <v>2</v>
      </c>
      <c r="D152" s="6">
        <v>1566</v>
      </c>
      <c r="E152" s="11">
        <v>6418</v>
      </c>
      <c r="F152" s="11">
        <v>6173</v>
      </c>
      <c r="G152" s="11">
        <v>6179</v>
      </c>
    </row>
    <row r="153" spans="1:7" s="4" customFormat="1" ht="15" customHeight="1">
      <c r="A153" s="4" t="s">
        <v>35</v>
      </c>
      <c r="B153" s="10" t="s">
        <v>9</v>
      </c>
      <c r="C153" s="10" t="s">
        <v>2</v>
      </c>
      <c r="D153" s="6">
        <v>0</v>
      </c>
      <c r="E153" s="12">
        <v>0</v>
      </c>
      <c r="F153" s="12">
        <v>0</v>
      </c>
      <c r="G153" s="11">
        <v>0</v>
      </c>
    </row>
    <row r="154" spans="1:7" s="4" customFormat="1" ht="15" customHeight="1">
      <c r="A154" s="4" t="s">
        <v>35</v>
      </c>
      <c r="B154" s="10" t="s">
        <v>3</v>
      </c>
      <c r="C154" s="10" t="s">
        <v>2</v>
      </c>
      <c r="D154" s="6">
        <v>1</v>
      </c>
      <c r="E154" s="12">
        <v>3</v>
      </c>
      <c r="F154" s="12">
        <v>3</v>
      </c>
      <c r="G154" s="11">
        <v>3</v>
      </c>
    </row>
    <row r="155" spans="1:7" s="4" customFormat="1" ht="15" customHeight="1">
      <c r="A155" s="4" t="s">
        <v>35</v>
      </c>
      <c r="B155" s="13" t="s">
        <v>10</v>
      </c>
      <c r="C155" s="10" t="s">
        <v>2</v>
      </c>
      <c r="D155" s="14">
        <v>1967</v>
      </c>
      <c r="E155" s="14">
        <v>2687.3</v>
      </c>
      <c r="F155" s="14">
        <v>2645.7</v>
      </c>
      <c r="G155" s="14">
        <v>2648.3</v>
      </c>
    </row>
    <row r="156" spans="1:7" s="4" customFormat="1" ht="15" customHeight="1">
      <c r="A156" s="4" t="s">
        <v>35</v>
      </c>
      <c r="B156" s="10" t="s">
        <v>6</v>
      </c>
      <c r="C156" s="10" t="s">
        <v>11</v>
      </c>
      <c r="D156" s="15">
        <v>0.95299999999999996</v>
      </c>
      <c r="E156" s="15">
        <v>0.95399999999999996</v>
      </c>
      <c r="F156" s="15">
        <v>0.93899999999999995</v>
      </c>
      <c r="G156" s="15">
        <v>0.93899999999999995</v>
      </c>
    </row>
    <row r="157" spans="1:7" s="4" customFormat="1" ht="15" customHeight="1">
      <c r="A157" s="4" t="s">
        <v>35</v>
      </c>
      <c r="B157" s="10" t="s">
        <v>7</v>
      </c>
      <c r="C157" s="10" t="s">
        <v>2</v>
      </c>
      <c r="D157" s="16">
        <v>0</v>
      </c>
      <c r="E157" s="16">
        <v>0.2</v>
      </c>
      <c r="F157" s="16">
        <v>0.2</v>
      </c>
      <c r="G157" s="11">
        <v>0</v>
      </c>
    </row>
    <row r="158" spans="1:7" s="4" customFormat="1" ht="15" customHeight="1">
      <c r="A158" s="4" t="s">
        <v>35</v>
      </c>
      <c r="B158" s="13" t="s">
        <v>5</v>
      </c>
      <c r="C158" s="10" t="s">
        <v>2</v>
      </c>
      <c r="D158" s="17">
        <v>23</v>
      </c>
      <c r="E158" s="11">
        <v>23</v>
      </c>
      <c r="F158" s="11">
        <v>23</v>
      </c>
      <c r="G158" s="11">
        <v>23</v>
      </c>
    </row>
    <row r="159" spans="1:7" s="4" customFormat="1" ht="15" customHeight="1">
      <c r="A159" s="4" t="s">
        <v>35</v>
      </c>
      <c r="B159" s="10" t="s">
        <v>12</v>
      </c>
      <c r="C159" s="10" t="s">
        <v>2</v>
      </c>
      <c r="D159" s="6">
        <v>2063</v>
      </c>
      <c r="E159" s="11">
        <v>8454</v>
      </c>
      <c r="F159" s="11">
        <v>8456</v>
      </c>
      <c r="G159" s="11">
        <v>8464</v>
      </c>
    </row>
    <row r="160" spans="1:7" s="4" customFormat="1" ht="15" customHeight="1">
      <c r="A160" s="4" t="s">
        <v>35</v>
      </c>
      <c r="B160" s="10" t="s">
        <v>4</v>
      </c>
      <c r="C160" s="10" t="s">
        <v>2</v>
      </c>
      <c r="D160" s="6">
        <v>0</v>
      </c>
      <c r="E160" s="11">
        <v>0</v>
      </c>
      <c r="F160" s="11">
        <v>0</v>
      </c>
      <c r="G160" s="11">
        <v>0</v>
      </c>
    </row>
    <row r="161" spans="1:7" s="4" customFormat="1" ht="15" customHeight="1">
      <c r="A161" s="4" t="s">
        <v>35</v>
      </c>
      <c r="B161" s="10" t="s">
        <v>13</v>
      </c>
      <c r="C161" s="10" t="s">
        <v>2</v>
      </c>
      <c r="D161" s="6">
        <v>0</v>
      </c>
      <c r="E161" s="12">
        <v>0</v>
      </c>
      <c r="F161" s="12">
        <v>0</v>
      </c>
      <c r="G161" s="11">
        <v>0</v>
      </c>
    </row>
    <row r="162" spans="1:7" s="4" customFormat="1" ht="15" customHeight="1">
      <c r="A162" s="4" t="s">
        <v>35</v>
      </c>
      <c r="B162" s="13" t="s">
        <v>14</v>
      </c>
      <c r="C162" s="13" t="s">
        <v>2</v>
      </c>
      <c r="D162" s="6">
        <v>0</v>
      </c>
      <c r="E162" s="12">
        <v>0</v>
      </c>
      <c r="F162" s="12">
        <v>0</v>
      </c>
      <c r="G162" s="11">
        <v>0</v>
      </c>
    </row>
    <row r="163" spans="1:7" s="4" customFormat="1" ht="15" customHeight="1">
      <c r="A163" s="4" t="s">
        <v>35</v>
      </c>
      <c r="B163" s="13" t="s">
        <v>15</v>
      </c>
      <c r="C163" s="13" t="s">
        <v>2</v>
      </c>
      <c r="D163" s="6">
        <v>0</v>
      </c>
      <c r="E163" s="12">
        <v>0</v>
      </c>
      <c r="F163" s="12">
        <v>0</v>
      </c>
      <c r="G163" s="11">
        <v>0</v>
      </c>
    </row>
    <row r="164" spans="1:7" s="4" customFormat="1" ht="15" customHeight="1">
      <c r="A164" s="4" t="s">
        <v>35</v>
      </c>
      <c r="B164" s="10" t="s">
        <v>16</v>
      </c>
      <c r="C164" s="10" t="s">
        <v>2</v>
      </c>
      <c r="D164" s="6">
        <v>0</v>
      </c>
      <c r="E164" s="12">
        <v>0</v>
      </c>
      <c r="F164" s="12">
        <v>0</v>
      </c>
      <c r="G164" s="11">
        <v>0</v>
      </c>
    </row>
    <row r="165" spans="1:7" s="4" customFormat="1" ht="15" customHeight="1">
      <c r="A165" s="4" t="s">
        <v>35</v>
      </c>
      <c r="B165" s="10" t="s">
        <v>22</v>
      </c>
      <c r="C165" s="10" t="s">
        <v>2</v>
      </c>
      <c r="D165" s="6">
        <v>1967</v>
      </c>
      <c r="E165" s="11">
        <v>8062</v>
      </c>
      <c r="F165" s="11">
        <v>7937</v>
      </c>
      <c r="G165" s="11">
        <v>7945</v>
      </c>
    </row>
    <row r="166" spans="1:7" s="4" customFormat="1" ht="15" customHeight="1">
      <c r="A166" s="4" t="s">
        <v>35</v>
      </c>
      <c r="B166" s="10" t="s">
        <v>17</v>
      </c>
      <c r="C166" s="10" t="s">
        <v>2</v>
      </c>
      <c r="D166" s="6">
        <v>0</v>
      </c>
      <c r="E166" s="12">
        <v>0</v>
      </c>
      <c r="F166" s="12">
        <v>0</v>
      </c>
      <c r="G166" s="11">
        <v>0</v>
      </c>
    </row>
    <row r="167" spans="1:7" s="4" customFormat="1" ht="15" customHeight="1">
      <c r="A167" s="4" t="s">
        <v>35</v>
      </c>
      <c r="B167" s="13" t="s">
        <v>18</v>
      </c>
      <c r="C167" s="10" t="s">
        <v>11</v>
      </c>
      <c r="D167" s="15">
        <v>0</v>
      </c>
      <c r="E167" s="15">
        <v>0</v>
      </c>
      <c r="F167" s="15">
        <v>0</v>
      </c>
      <c r="G167" s="15">
        <v>0</v>
      </c>
    </row>
    <row r="168" spans="1:7" s="4" customFormat="1" ht="15" customHeight="1">
      <c r="A168" s="4" t="s">
        <v>35</v>
      </c>
      <c r="B168" s="10" t="s">
        <v>19</v>
      </c>
      <c r="C168" s="10" t="s">
        <v>2</v>
      </c>
      <c r="D168" s="6">
        <v>567</v>
      </c>
      <c r="E168" s="11">
        <v>2322</v>
      </c>
      <c r="F168" s="11">
        <v>2364</v>
      </c>
      <c r="G168" s="11">
        <v>2366</v>
      </c>
    </row>
    <row r="169" spans="1:7" s="4" customFormat="1" ht="15" customHeight="1">
      <c r="A169" s="4" t="s">
        <v>35</v>
      </c>
      <c r="B169" s="10" t="s">
        <v>20</v>
      </c>
      <c r="C169" s="10" t="s">
        <v>2</v>
      </c>
      <c r="D169" s="6">
        <v>17338</v>
      </c>
      <c r="E169" s="11">
        <v>71059</v>
      </c>
      <c r="F169" s="11">
        <v>75054</v>
      </c>
      <c r="G169" s="11">
        <v>75129</v>
      </c>
    </row>
    <row r="170" spans="1:7" s="4" customFormat="1" ht="15" customHeight="1">
      <c r="A170" s="4" t="s">
        <v>35</v>
      </c>
      <c r="B170" s="10" t="s">
        <v>21</v>
      </c>
      <c r="C170" s="10" t="s">
        <v>2</v>
      </c>
      <c r="D170" s="6">
        <v>447</v>
      </c>
      <c r="E170" s="11">
        <v>1831</v>
      </c>
      <c r="F170" s="11">
        <v>1909</v>
      </c>
      <c r="G170" s="11">
        <v>1911</v>
      </c>
    </row>
    <row r="171" spans="1:7" s="4" customFormat="1">
      <c r="A171" s="4" t="s">
        <v>36</v>
      </c>
      <c r="B171" s="4" t="s">
        <v>8</v>
      </c>
      <c r="C171" s="4" t="s">
        <v>2</v>
      </c>
      <c r="D171" s="6">
        <v>16754</v>
      </c>
      <c r="E171" s="11">
        <v>68665</v>
      </c>
      <c r="F171" s="11">
        <v>64169</v>
      </c>
      <c r="G171" s="11">
        <v>64233</v>
      </c>
    </row>
    <row r="172" spans="1:7" s="4" customFormat="1">
      <c r="A172" s="4" t="s">
        <v>36</v>
      </c>
      <c r="B172" s="4" t="s">
        <v>23</v>
      </c>
      <c r="C172" s="4" t="s">
        <v>2</v>
      </c>
      <c r="D172" s="6">
        <v>3824</v>
      </c>
      <c r="E172" s="11">
        <v>15671</v>
      </c>
      <c r="F172" s="11">
        <v>15182</v>
      </c>
      <c r="G172" s="11">
        <v>15197</v>
      </c>
    </row>
    <row r="173" spans="1:7" s="4" customFormat="1" ht="15" customHeight="1">
      <c r="A173" s="4" t="s">
        <v>36</v>
      </c>
      <c r="B173" s="4" t="s">
        <v>24</v>
      </c>
      <c r="C173" s="4" t="s">
        <v>2</v>
      </c>
      <c r="D173" s="6">
        <v>5543</v>
      </c>
      <c r="E173" s="11">
        <v>22716</v>
      </c>
      <c r="F173" s="11">
        <v>26109</v>
      </c>
      <c r="G173" s="11">
        <v>26135</v>
      </c>
    </row>
    <row r="174" spans="1:7" s="4" customFormat="1" ht="15" customHeight="1">
      <c r="A174" s="4" t="s">
        <v>36</v>
      </c>
      <c r="B174" s="4" t="s">
        <v>25</v>
      </c>
      <c r="C174" s="4" t="s">
        <v>2</v>
      </c>
      <c r="D174" s="6">
        <v>274</v>
      </c>
      <c r="E174" s="11">
        <v>1123</v>
      </c>
      <c r="F174" s="11">
        <v>1158</v>
      </c>
      <c r="G174" s="11">
        <v>1159</v>
      </c>
    </row>
    <row r="175" spans="1:7" s="4" customFormat="1" ht="15" customHeight="1">
      <c r="A175" s="4" t="s">
        <v>37</v>
      </c>
      <c r="B175" s="18" t="s">
        <v>8</v>
      </c>
      <c r="C175" s="18" t="s">
        <v>2</v>
      </c>
      <c r="D175" s="6">
        <v>13055</v>
      </c>
      <c r="E175" s="11">
        <v>53504</v>
      </c>
      <c r="F175" s="11">
        <v>53678</v>
      </c>
      <c r="G175" s="11">
        <v>53732</v>
      </c>
    </row>
    <row r="176" spans="1:7" s="4" customFormat="1" ht="15" customHeight="1">
      <c r="A176" s="4" t="s">
        <v>37</v>
      </c>
      <c r="B176" s="18" t="s">
        <v>23</v>
      </c>
      <c r="C176" s="18" t="s">
        <v>2</v>
      </c>
      <c r="D176" s="6">
        <v>632</v>
      </c>
      <c r="E176" s="11">
        <v>2590</v>
      </c>
      <c r="F176" s="11">
        <v>2590</v>
      </c>
      <c r="G176" s="11">
        <v>2593</v>
      </c>
    </row>
    <row r="177" spans="1:7" s="4" customFormat="1" ht="15" customHeight="1">
      <c r="A177" s="4" t="s">
        <v>37</v>
      </c>
      <c r="B177" s="18" t="s">
        <v>24</v>
      </c>
      <c r="C177" s="18" t="s">
        <v>2</v>
      </c>
      <c r="D177" s="6">
        <v>1805</v>
      </c>
      <c r="E177" s="11">
        <v>7397</v>
      </c>
      <c r="F177" s="11">
        <v>7109</v>
      </c>
      <c r="G177" s="11">
        <v>7116</v>
      </c>
    </row>
    <row r="178" spans="1:7" s="4" customFormat="1" ht="15" customHeight="1">
      <c r="A178" s="4" t="s">
        <v>37</v>
      </c>
      <c r="B178" s="18" t="s">
        <v>25</v>
      </c>
      <c r="C178" s="18" t="s">
        <v>2</v>
      </c>
      <c r="D178" s="6">
        <v>449</v>
      </c>
      <c r="E178" s="11">
        <v>1841</v>
      </c>
      <c r="F178" s="11">
        <v>1921</v>
      </c>
      <c r="G178" s="11">
        <v>1923</v>
      </c>
    </row>
    <row r="179" spans="1:7" s="4" customFormat="1" ht="15" customHeight="1">
      <c r="A179" s="4" t="s">
        <v>38</v>
      </c>
      <c r="B179" s="18" t="s">
        <v>8</v>
      </c>
      <c r="C179" s="18" t="s">
        <v>2</v>
      </c>
      <c r="D179" s="6">
        <v>39680</v>
      </c>
      <c r="E179" s="11">
        <v>162622</v>
      </c>
      <c r="F179" s="11">
        <v>156976</v>
      </c>
      <c r="G179" s="11">
        <v>157133</v>
      </c>
    </row>
    <row r="180" spans="1:7" s="4" customFormat="1" ht="15" customHeight="1">
      <c r="A180" s="4" t="s">
        <v>38</v>
      </c>
      <c r="B180" s="18" t="s">
        <v>23</v>
      </c>
      <c r="C180" s="18" t="s">
        <v>2</v>
      </c>
      <c r="D180" s="6">
        <v>3441</v>
      </c>
      <c r="E180" s="11">
        <v>14101</v>
      </c>
      <c r="F180" s="11">
        <v>11978</v>
      </c>
      <c r="G180" s="11">
        <v>11990</v>
      </c>
    </row>
    <row r="181" spans="1:7" s="4" customFormat="1" ht="15" customHeight="1">
      <c r="A181" s="4" t="s">
        <v>38</v>
      </c>
      <c r="B181" s="18" t="s">
        <v>24</v>
      </c>
      <c r="C181" s="18" t="s">
        <v>2</v>
      </c>
      <c r="D181" s="6">
        <v>30212</v>
      </c>
      <c r="E181" s="11">
        <v>123820</v>
      </c>
      <c r="F181" s="11">
        <v>123176</v>
      </c>
      <c r="G181" s="11">
        <v>123299</v>
      </c>
    </row>
    <row r="182" spans="1:7" s="4" customFormat="1" ht="15" customHeight="1">
      <c r="A182" s="4" t="s">
        <v>38</v>
      </c>
      <c r="B182" s="18" t="s">
        <v>25</v>
      </c>
      <c r="C182" s="18" t="s">
        <v>2</v>
      </c>
      <c r="D182" s="6">
        <v>1926</v>
      </c>
      <c r="E182" s="11">
        <v>7895</v>
      </c>
      <c r="F182" s="11">
        <v>7926</v>
      </c>
      <c r="G182" s="11">
        <v>7934</v>
      </c>
    </row>
    <row r="183" spans="1:7" s="4" customFormat="1" ht="15" customHeight="1">
      <c r="A183" s="4" t="s">
        <v>39</v>
      </c>
      <c r="B183" s="18" t="s">
        <v>8</v>
      </c>
      <c r="C183" s="18" t="s">
        <v>2</v>
      </c>
      <c r="D183" s="6">
        <v>42624</v>
      </c>
      <c r="E183" s="11">
        <v>174687</v>
      </c>
      <c r="F183" s="11">
        <v>165083</v>
      </c>
      <c r="G183" s="11">
        <v>165248</v>
      </c>
    </row>
    <row r="184" spans="1:7" s="4" customFormat="1" ht="15" customHeight="1">
      <c r="A184" s="4" t="s">
        <v>39</v>
      </c>
      <c r="B184" s="18" t="s">
        <v>23</v>
      </c>
      <c r="C184" s="18" t="s">
        <v>2</v>
      </c>
      <c r="D184" s="6">
        <v>4398</v>
      </c>
      <c r="E184" s="11">
        <v>18023</v>
      </c>
      <c r="F184" s="11">
        <v>15788</v>
      </c>
      <c r="G184" s="11">
        <v>15804</v>
      </c>
    </row>
    <row r="185" spans="1:7" s="4" customFormat="1" ht="15" customHeight="1">
      <c r="A185" s="4" t="s">
        <v>39</v>
      </c>
      <c r="B185" s="18" t="s">
        <v>24</v>
      </c>
      <c r="C185" s="18" t="s">
        <v>2</v>
      </c>
      <c r="D185" s="6">
        <v>48044</v>
      </c>
      <c r="E185" s="11">
        <v>196901</v>
      </c>
      <c r="F185" s="11">
        <v>197862</v>
      </c>
      <c r="G185" s="11">
        <v>198060</v>
      </c>
    </row>
    <row r="186" spans="1:7" s="4" customFormat="1" ht="15" customHeight="1">
      <c r="A186" s="4" t="s">
        <v>39</v>
      </c>
      <c r="B186" s="18" t="s">
        <v>25</v>
      </c>
      <c r="C186" s="18" t="s">
        <v>2</v>
      </c>
      <c r="D186" s="6">
        <v>3158</v>
      </c>
      <c r="E186" s="11">
        <v>12943</v>
      </c>
      <c r="F186" s="11">
        <v>13278</v>
      </c>
      <c r="G186" s="11">
        <v>13291</v>
      </c>
    </row>
    <row r="187" spans="1:7" s="4" customFormat="1" ht="15" customHeight="1">
      <c r="A187" s="4" t="s">
        <v>40</v>
      </c>
      <c r="B187" s="18" t="s">
        <v>8</v>
      </c>
      <c r="C187" s="18" t="s">
        <v>2</v>
      </c>
      <c r="D187" s="6">
        <v>24287</v>
      </c>
      <c r="E187" s="11">
        <v>99535</v>
      </c>
      <c r="F187" s="11">
        <v>99521</v>
      </c>
      <c r="G187" s="11">
        <v>99621</v>
      </c>
    </row>
    <row r="188" spans="1:7" s="4" customFormat="1" ht="15" customHeight="1">
      <c r="A188" s="4" t="s">
        <v>40</v>
      </c>
      <c r="B188" s="18" t="s">
        <v>23</v>
      </c>
      <c r="C188" s="18" t="s">
        <v>2</v>
      </c>
      <c r="D188" s="6">
        <v>1835</v>
      </c>
      <c r="E188" s="11">
        <v>7521</v>
      </c>
      <c r="F188" s="11">
        <v>7538</v>
      </c>
      <c r="G188" s="11">
        <v>7546</v>
      </c>
    </row>
    <row r="189" spans="1:7" s="4" customFormat="1" ht="15" customHeight="1">
      <c r="A189" s="4" t="s">
        <v>40</v>
      </c>
      <c r="B189" s="18" t="s">
        <v>24</v>
      </c>
      <c r="C189" s="18" t="s">
        <v>2</v>
      </c>
      <c r="D189" s="6">
        <v>18915</v>
      </c>
      <c r="E189" s="11">
        <v>77522</v>
      </c>
      <c r="F189" s="11">
        <v>81393</v>
      </c>
      <c r="G189" s="11">
        <v>81474</v>
      </c>
    </row>
    <row r="190" spans="1:7" s="4" customFormat="1" ht="15" customHeight="1">
      <c r="A190" s="4" t="s">
        <v>40</v>
      </c>
      <c r="B190" s="18" t="s">
        <v>25</v>
      </c>
      <c r="C190" s="18" t="s">
        <v>2</v>
      </c>
      <c r="D190" s="6">
        <v>1238</v>
      </c>
      <c r="E190" s="11">
        <v>5073</v>
      </c>
      <c r="F190" s="11">
        <v>5273</v>
      </c>
      <c r="G190" s="11">
        <v>5278</v>
      </c>
    </row>
    <row r="191" spans="1:7" s="4" customFormat="1" ht="15" customHeight="1">
      <c r="A191" s="4" t="s">
        <v>41</v>
      </c>
      <c r="B191" s="18" t="s">
        <v>8</v>
      </c>
      <c r="C191" s="18" t="s">
        <v>2</v>
      </c>
      <c r="D191" s="6">
        <v>2063</v>
      </c>
      <c r="E191" s="11">
        <v>8453</v>
      </c>
      <c r="F191" s="11">
        <v>8678</v>
      </c>
      <c r="G191" s="11">
        <v>8687</v>
      </c>
    </row>
    <row r="192" spans="1:7" s="4" customFormat="1" ht="15" customHeight="1">
      <c r="A192" s="4" t="s">
        <v>41</v>
      </c>
      <c r="B192" s="18" t="s">
        <v>23</v>
      </c>
      <c r="C192" s="18" t="s">
        <v>2</v>
      </c>
      <c r="D192" s="6">
        <v>38</v>
      </c>
      <c r="E192" s="11">
        <v>157</v>
      </c>
      <c r="F192" s="11">
        <v>106</v>
      </c>
      <c r="G192" s="11">
        <v>106</v>
      </c>
    </row>
    <row r="193" spans="1:7" s="4" customFormat="1" ht="15" customHeight="1">
      <c r="A193" s="4" t="s">
        <v>41</v>
      </c>
      <c r="B193" s="18" t="s">
        <v>24</v>
      </c>
      <c r="C193" s="18" t="s">
        <v>2</v>
      </c>
      <c r="D193" s="6">
        <v>0</v>
      </c>
      <c r="E193" s="11">
        <v>0</v>
      </c>
      <c r="F193" s="11">
        <v>0</v>
      </c>
      <c r="G193" s="11">
        <v>0</v>
      </c>
    </row>
    <row r="194" spans="1:7" s="4" customFormat="1" ht="15" customHeight="1">
      <c r="A194" s="4" t="s">
        <v>41</v>
      </c>
      <c r="B194" s="18" t="s">
        <v>25</v>
      </c>
      <c r="C194" s="18" t="s">
        <v>2</v>
      </c>
      <c r="D194" s="6">
        <v>0</v>
      </c>
      <c r="E194" s="11">
        <v>0</v>
      </c>
      <c r="F194" s="11">
        <v>0</v>
      </c>
      <c r="G194" s="11">
        <v>0</v>
      </c>
    </row>
    <row r="195" spans="1:7" s="4" customFormat="1" ht="15" customHeight="1">
      <c r="A195" s="4" t="s">
        <v>42</v>
      </c>
      <c r="B195" s="18" t="s">
        <v>8</v>
      </c>
      <c r="C195" s="18" t="s">
        <v>2</v>
      </c>
      <c r="D195" s="6">
        <v>40648</v>
      </c>
      <c r="E195" s="11">
        <v>166589</v>
      </c>
      <c r="F195" s="11">
        <v>158999</v>
      </c>
      <c r="G195" s="11">
        <v>159158</v>
      </c>
    </row>
    <row r="196" spans="1:7" s="4" customFormat="1" ht="15" customHeight="1">
      <c r="A196" s="4" t="s">
        <v>42</v>
      </c>
      <c r="B196" s="18" t="s">
        <v>23</v>
      </c>
      <c r="C196" s="18" t="s">
        <v>2</v>
      </c>
      <c r="D196" s="6">
        <v>12763</v>
      </c>
      <c r="E196" s="11">
        <v>52307</v>
      </c>
      <c r="F196" s="11">
        <v>53108</v>
      </c>
      <c r="G196" s="11">
        <v>53161</v>
      </c>
    </row>
    <row r="197" spans="1:7" s="4" customFormat="1" ht="15" customHeight="1">
      <c r="A197" s="4" t="s">
        <v>42</v>
      </c>
      <c r="B197" s="18" t="s">
        <v>24</v>
      </c>
      <c r="C197" s="18" t="s">
        <v>2</v>
      </c>
      <c r="D197" s="6">
        <v>34736</v>
      </c>
      <c r="E197" s="11">
        <v>142362</v>
      </c>
      <c r="F197" s="11">
        <v>144051</v>
      </c>
      <c r="G197" s="11">
        <v>144195</v>
      </c>
    </row>
    <row r="198" spans="1:7" s="4" customFormat="1" ht="15" customHeight="1">
      <c r="A198" s="4" t="s">
        <v>42</v>
      </c>
      <c r="B198" s="18" t="s">
        <v>25</v>
      </c>
      <c r="C198" s="18" t="s">
        <v>2</v>
      </c>
      <c r="D198" s="6">
        <v>1257</v>
      </c>
      <c r="E198" s="11">
        <v>5150</v>
      </c>
      <c r="F198" s="11">
        <v>4952</v>
      </c>
      <c r="G198" s="11">
        <v>4957</v>
      </c>
    </row>
    <row r="199" spans="1:7" s="4" customFormat="1" ht="15" customHeight="1">
      <c r="A199" s="4" t="s">
        <v>43</v>
      </c>
      <c r="B199" s="18" t="s">
        <v>8</v>
      </c>
      <c r="C199" s="18" t="s">
        <v>2</v>
      </c>
      <c r="D199" s="6">
        <v>3795</v>
      </c>
      <c r="E199" s="11">
        <v>15553</v>
      </c>
      <c r="F199" s="11">
        <v>12613</v>
      </c>
      <c r="G199" s="11">
        <v>12626</v>
      </c>
    </row>
    <row r="200" spans="1:7" s="4" customFormat="1" ht="15" customHeight="1">
      <c r="A200" s="4" t="s">
        <v>43</v>
      </c>
      <c r="B200" s="18" t="s">
        <v>23</v>
      </c>
      <c r="C200" s="18" t="s">
        <v>2</v>
      </c>
      <c r="D200" s="6">
        <v>4585</v>
      </c>
      <c r="E200" s="11">
        <v>18792</v>
      </c>
      <c r="F200" s="11">
        <v>18576</v>
      </c>
      <c r="G200" s="11">
        <v>18595</v>
      </c>
    </row>
    <row r="201" spans="1:7" s="4" customFormat="1" ht="15" customHeight="1">
      <c r="A201" s="4" t="s">
        <v>43</v>
      </c>
      <c r="B201" s="18" t="s">
        <v>24</v>
      </c>
      <c r="C201" s="18" t="s">
        <v>2</v>
      </c>
      <c r="D201" s="6">
        <v>0</v>
      </c>
      <c r="E201" s="11">
        <v>0</v>
      </c>
      <c r="F201" s="11">
        <v>0</v>
      </c>
      <c r="G201" s="11">
        <v>0</v>
      </c>
    </row>
    <row r="202" spans="1:7" s="4" customFormat="1" ht="15" customHeight="1">
      <c r="A202" s="4" t="s">
        <v>43</v>
      </c>
      <c r="B202" s="18" t="s">
        <v>25</v>
      </c>
      <c r="C202" s="18" t="s">
        <v>2</v>
      </c>
      <c r="D202" s="6">
        <v>0</v>
      </c>
      <c r="E202" s="11">
        <v>0</v>
      </c>
      <c r="F202" s="11">
        <v>0</v>
      </c>
      <c r="G202" s="11">
        <v>0</v>
      </c>
    </row>
    <row r="203" spans="1:7" s="4" customFormat="1" ht="15" customHeight="1">
      <c r="A203" s="4" t="s">
        <v>44</v>
      </c>
      <c r="B203" s="18" t="s">
        <v>8</v>
      </c>
      <c r="C203" s="18" t="s">
        <v>2</v>
      </c>
      <c r="D203" s="6">
        <v>41159</v>
      </c>
      <c r="E203" s="11">
        <v>168683</v>
      </c>
      <c r="F203" s="11">
        <v>168844</v>
      </c>
      <c r="G203" s="11">
        <v>169013</v>
      </c>
    </row>
    <row r="204" spans="1:7" s="4" customFormat="1" ht="15" customHeight="1">
      <c r="A204" s="4" t="s">
        <v>44</v>
      </c>
      <c r="B204" s="18" t="s">
        <v>23</v>
      </c>
      <c r="C204" s="18" t="s">
        <v>2</v>
      </c>
      <c r="D204" s="6">
        <v>8988</v>
      </c>
      <c r="E204" s="11">
        <v>36838</v>
      </c>
      <c r="F204" s="11">
        <v>37908</v>
      </c>
      <c r="G204" s="11">
        <v>37946</v>
      </c>
    </row>
    <row r="205" spans="1:7" s="4" customFormat="1" ht="15" customHeight="1">
      <c r="A205" s="4" t="s">
        <v>44</v>
      </c>
      <c r="B205" s="18" t="s">
        <v>24</v>
      </c>
      <c r="C205" s="18" t="s">
        <v>2</v>
      </c>
      <c r="D205" s="6">
        <v>17992</v>
      </c>
      <c r="E205" s="11">
        <v>73737</v>
      </c>
      <c r="F205" s="11">
        <v>75075</v>
      </c>
      <c r="G205" s="11">
        <v>75150</v>
      </c>
    </row>
    <row r="206" spans="1:7" s="4" customFormat="1" ht="15" customHeight="1">
      <c r="A206" s="4" t="s">
        <v>44</v>
      </c>
      <c r="B206" s="18" t="s">
        <v>25</v>
      </c>
      <c r="C206" s="18" t="s">
        <v>2</v>
      </c>
      <c r="D206" s="6">
        <v>1718</v>
      </c>
      <c r="E206" s="11">
        <v>7040</v>
      </c>
      <c r="F206" s="11">
        <v>7107</v>
      </c>
      <c r="G206" s="11">
        <v>7114</v>
      </c>
    </row>
    <row r="207" spans="1:7" s="4" customFormat="1" ht="15" customHeight="1">
      <c r="A207" s="4" t="s">
        <v>45</v>
      </c>
      <c r="B207" s="18" t="s">
        <v>8</v>
      </c>
      <c r="C207" s="18" t="s">
        <v>2</v>
      </c>
      <c r="D207" s="6">
        <v>42840</v>
      </c>
      <c r="E207" s="11">
        <v>175573</v>
      </c>
      <c r="F207" s="11">
        <v>172988</v>
      </c>
      <c r="G207" s="11">
        <v>173161</v>
      </c>
    </row>
    <row r="208" spans="1:7" s="4" customFormat="1" ht="15" customHeight="1">
      <c r="A208" s="4" t="s">
        <v>45</v>
      </c>
      <c r="B208" s="18" t="s">
        <v>23</v>
      </c>
      <c r="C208" s="18" t="s">
        <v>2</v>
      </c>
      <c r="D208" s="6">
        <v>6969</v>
      </c>
      <c r="E208" s="11">
        <v>28563</v>
      </c>
      <c r="F208" s="11">
        <v>28173</v>
      </c>
      <c r="G208" s="11">
        <v>28201</v>
      </c>
    </row>
    <row r="209" spans="1:7" s="4" customFormat="1" ht="15" customHeight="1">
      <c r="A209" s="4" t="s">
        <v>45</v>
      </c>
      <c r="B209" s="18" t="s">
        <v>24</v>
      </c>
      <c r="C209" s="18" t="s">
        <v>2</v>
      </c>
      <c r="D209" s="6">
        <v>0</v>
      </c>
      <c r="E209" s="11">
        <v>0</v>
      </c>
      <c r="F209" s="11">
        <v>0</v>
      </c>
      <c r="G209" s="11">
        <v>0</v>
      </c>
    </row>
    <row r="210" spans="1:7" s="4" customFormat="1" ht="15" customHeight="1">
      <c r="A210" s="4" t="s">
        <v>45</v>
      </c>
      <c r="B210" s="18" t="s">
        <v>25</v>
      </c>
      <c r="C210" s="18" t="s">
        <v>2</v>
      </c>
      <c r="D210" s="6">
        <v>0</v>
      </c>
      <c r="E210" s="11">
        <v>0</v>
      </c>
      <c r="F210" s="11">
        <v>0</v>
      </c>
      <c r="G210" s="11">
        <v>0</v>
      </c>
    </row>
    <row r="211" spans="1:7" s="4" customFormat="1" ht="15" customHeight="1">
      <c r="A211" s="4" t="s">
        <v>46</v>
      </c>
      <c r="B211" s="18" t="s">
        <v>8</v>
      </c>
      <c r="C211" s="18" t="s">
        <v>2</v>
      </c>
      <c r="D211" s="6">
        <v>3985</v>
      </c>
      <c r="E211" s="11">
        <v>16330</v>
      </c>
      <c r="F211" s="11">
        <v>16458</v>
      </c>
      <c r="G211" s="11">
        <v>16474</v>
      </c>
    </row>
    <row r="212" spans="1:7" s="4" customFormat="1" ht="15" customHeight="1">
      <c r="A212" s="4" t="s">
        <v>46</v>
      </c>
      <c r="B212" s="18" t="s">
        <v>23</v>
      </c>
      <c r="C212" s="18" t="s">
        <v>2</v>
      </c>
      <c r="D212" s="6">
        <v>7943</v>
      </c>
      <c r="E212" s="11">
        <v>32555</v>
      </c>
      <c r="F212" s="11">
        <v>34195</v>
      </c>
      <c r="G212" s="11">
        <v>34229</v>
      </c>
    </row>
    <row r="213" spans="1:7" s="4" customFormat="1" ht="15" customHeight="1">
      <c r="A213" s="4" t="s">
        <v>46</v>
      </c>
      <c r="B213" s="18" t="s">
        <v>24</v>
      </c>
      <c r="C213" s="18" t="s">
        <v>2</v>
      </c>
      <c r="D213" s="6">
        <v>0</v>
      </c>
      <c r="E213" s="11">
        <v>0</v>
      </c>
      <c r="F213" s="11">
        <v>0</v>
      </c>
      <c r="G213" s="11">
        <v>0</v>
      </c>
    </row>
    <row r="214" spans="1:7" s="4" customFormat="1" ht="15" customHeight="1">
      <c r="A214" s="4" t="s">
        <v>46</v>
      </c>
      <c r="B214" s="18" t="s">
        <v>25</v>
      </c>
      <c r="C214" s="18" t="s">
        <v>2</v>
      </c>
      <c r="D214" s="6">
        <v>0</v>
      </c>
      <c r="E214" s="11">
        <v>0</v>
      </c>
      <c r="F214" s="11">
        <v>0</v>
      </c>
      <c r="G214" s="11">
        <v>0</v>
      </c>
    </row>
    <row r="215" spans="1:7" s="4" customFormat="1" ht="15" customHeight="1">
      <c r="A215" s="4" t="s">
        <v>47</v>
      </c>
      <c r="B215" s="18" t="s">
        <v>8</v>
      </c>
      <c r="C215" s="18" t="s">
        <v>2</v>
      </c>
      <c r="D215" s="6">
        <v>35877</v>
      </c>
      <c r="E215" s="11">
        <v>147035</v>
      </c>
      <c r="F215" s="11">
        <v>149947</v>
      </c>
      <c r="G215" s="11">
        <v>150097</v>
      </c>
    </row>
    <row r="216" spans="1:7" s="4" customFormat="1" ht="15" customHeight="1">
      <c r="A216" s="4" t="s">
        <v>47</v>
      </c>
      <c r="B216" s="18" t="s">
        <v>23</v>
      </c>
      <c r="C216" s="18" t="s">
        <v>2</v>
      </c>
      <c r="D216" s="6">
        <v>7652</v>
      </c>
      <c r="E216" s="11">
        <v>31359</v>
      </c>
      <c r="F216" s="11">
        <v>32336</v>
      </c>
      <c r="G216" s="11">
        <v>32368</v>
      </c>
    </row>
    <row r="217" spans="1:7" s="4" customFormat="1" ht="15" customHeight="1">
      <c r="A217" s="4" t="s">
        <v>47</v>
      </c>
      <c r="B217" s="18" t="s">
        <v>24</v>
      </c>
      <c r="C217" s="18" t="s">
        <v>2</v>
      </c>
      <c r="D217" s="6">
        <v>8751</v>
      </c>
      <c r="E217" s="11">
        <v>35864</v>
      </c>
      <c r="F217" s="11">
        <v>37817</v>
      </c>
      <c r="G217" s="11">
        <v>37855</v>
      </c>
    </row>
    <row r="218" spans="1:7" s="4" customFormat="1" ht="15" customHeight="1">
      <c r="A218" s="4" t="s">
        <v>47</v>
      </c>
      <c r="B218" s="18" t="s">
        <v>25</v>
      </c>
      <c r="C218" s="18" t="s">
        <v>2</v>
      </c>
      <c r="D218" s="6">
        <v>0</v>
      </c>
      <c r="E218" s="11">
        <v>0</v>
      </c>
      <c r="F218" s="11">
        <v>0</v>
      </c>
      <c r="G218" s="11">
        <v>0</v>
      </c>
    </row>
    <row r="219" spans="1:7" s="4" customFormat="1" ht="15" customHeight="1">
      <c r="A219" s="4" t="s">
        <v>48</v>
      </c>
      <c r="B219" s="18" t="s">
        <v>8</v>
      </c>
      <c r="C219" s="18" t="s">
        <v>2</v>
      </c>
      <c r="D219" s="6">
        <v>10859</v>
      </c>
      <c r="E219" s="11">
        <v>44503</v>
      </c>
      <c r="F219" s="11">
        <v>43669</v>
      </c>
      <c r="G219" s="11">
        <v>43713</v>
      </c>
    </row>
    <row r="220" spans="1:7" s="4" customFormat="1" ht="15" customHeight="1">
      <c r="A220" s="4" t="s">
        <v>48</v>
      </c>
      <c r="B220" s="18" t="s">
        <v>23</v>
      </c>
      <c r="C220" s="18" t="s">
        <v>2</v>
      </c>
      <c r="D220" s="6">
        <v>366</v>
      </c>
      <c r="E220" s="11">
        <v>1502</v>
      </c>
      <c r="F220" s="11">
        <v>1620</v>
      </c>
      <c r="G220" s="11">
        <v>1622</v>
      </c>
    </row>
    <row r="221" spans="1:7" s="4" customFormat="1" ht="15" customHeight="1">
      <c r="A221" s="4" t="s">
        <v>48</v>
      </c>
      <c r="B221" s="18" t="s">
        <v>24</v>
      </c>
      <c r="C221" s="18" t="s">
        <v>2</v>
      </c>
      <c r="D221" s="6">
        <v>9459</v>
      </c>
      <c r="E221" s="11">
        <v>38767</v>
      </c>
      <c r="F221" s="11">
        <v>40048</v>
      </c>
      <c r="G221" s="11">
        <v>40088</v>
      </c>
    </row>
    <row r="222" spans="1:7" s="4" customFormat="1" ht="15" customHeight="1">
      <c r="A222" s="4" t="s">
        <v>48</v>
      </c>
      <c r="B222" s="18" t="s">
        <v>25</v>
      </c>
      <c r="C222" s="18" t="s">
        <v>2</v>
      </c>
      <c r="D222" s="6">
        <v>0</v>
      </c>
      <c r="E222" s="11">
        <v>0</v>
      </c>
      <c r="F222" s="11">
        <v>0</v>
      </c>
      <c r="G222" s="11">
        <v>0</v>
      </c>
    </row>
    <row r="223" spans="1:7" s="4" customFormat="1" ht="15" customHeight="1">
      <c r="A223" s="4" t="s">
        <v>49</v>
      </c>
      <c r="B223" s="18" t="s">
        <v>8</v>
      </c>
      <c r="C223" s="18" t="s">
        <v>2</v>
      </c>
      <c r="D223" s="6">
        <v>24986</v>
      </c>
      <c r="E223" s="11">
        <v>102401</v>
      </c>
      <c r="F223" s="11">
        <v>100117</v>
      </c>
      <c r="G223" s="11">
        <v>100217</v>
      </c>
    </row>
    <row r="224" spans="1:7" s="4" customFormat="1" ht="15" customHeight="1">
      <c r="A224" s="4" t="s">
        <v>49</v>
      </c>
      <c r="B224" s="18" t="s">
        <v>23</v>
      </c>
      <c r="C224" s="18" t="s">
        <v>2</v>
      </c>
      <c r="D224" s="6">
        <v>2738</v>
      </c>
      <c r="E224" s="11">
        <v>11223</v>
      </c>
      <c r="F224" s="11">
        <v>11268</v>
      </c>
      <c r="G224" s="11">
        <v>11279</v>
      </c>
    </row>
    <row r="225" spans="1:7" s="4" customFormat="1" ht="15" customHeight="1">
      <c r="A225" s="4" t="s">
        <v>49</v>
      </c>
      <c r="B225" s="18" t="s">
        <v>24</v>
      </c>
      <c r="C225" s="18" t="s">
        <v>2</v>
      </c>
      <c r="D225" s="6">
        <v>17550</v>
      </c>
      <c r="E225" s="11">
        <v>71927</v>
      </c>
      <c r="F225" s="11">
        <v>76478</v>
      </c>
      <c r="G225" s="11">
        <v>76554</v>
      </c>
    </row>
    <row r="226" spans="1:7" s="4" customFormat="1" ht="15" customHeight="1">
      <c r="A226" s="4" t="s">
        <v>49</v>
      </c>
      <c r="B226" s="18" t="s">
        <v>25</v>
      </c>
      <c r="C226" s="18" t="s">
        <v>2</v>
      </c>
      <c r="D226" s="6">
        <v>633</v>
      </c>
      <c r="E226" s="11">
        <v>2596</v>
      </c>
      <c r="F226" s="11">
        <v>2690</v>
      </c>
      <c r="G226" s="11">
        <v>2693</v>
      </c>
    </row>
    <row r="227" spans="1:7" s="4" customFormat="1" ht="15" customHeight="1">
      <c r="A227" s="4" t="s">
        <v>50</v>
      </c>
      <c r="B227" s="18" t="s">
        <v>8</v>
      </c>
      <c r="C227" s="18" t="s">
        <v>2</v>
      </c>
      <c r="D227" s="6">
        <v>34427</v>
      </c>
      <c r="E227" s="11">
        <v>141095</v>
      </c>
      <c r="F227" s="11">
        <v>136144</v>
      </c>
      <c r="G227" s="11">
        <v>136280</v>
      </c>
    </row>
    <row r="228" spans="1:7" s="4" customFormat="1" ht="15" customHeight="1">
      <c r="A228" s="4" t="s">
        <v>50</v>
      </c>
      <c r="B228" s="18" t="s">
        <v>23</v>
      </c>
      <c r="C228" s="18" t="s">
        <v>2</v>
      </c>
      <c r="D228" s="6">
        <v>10638</v>
      </c>
      <c r="E228" s="11">
        <v>43597</v>
      </c>
      <c r="F228" s="11">
        <v>43391</v>
      </c>
      <c r="G228" s="11">
        <v>43434</v>
      </c>
    </row>
    <row r="229" spans="1:7" s="4" customFormat="1" ht="15" customHeight="1">
      <c r="A229" s="4" t="s">
        <v>50</v>
      </c>
      <c r="B229" s="18" t="s">
        <v>24</v>
      </c>
      <c r="C229" s="18" t="s">
        <v>2</v>
      </c>
      <c r="D229" s="6">
        <v>0</v>
      </c>
      <c r="E229" s="11">
        <v>0</v>
      </c>
      <c r="F229" s="11">
        <v>0</v>
      </c>
      <c r="G229" s="11">
        <v>0</v>
      </c>
    </row>
    <row r="230" spans="1:7" s="4" customFormat="1" ht="15" customHeight="1">
      <c r="A230" s="4" t="s">
        <v>50</v>
      </c>
      <c r="B230" s="18" t="s">
        <v>25</v>
      </c>
      <c r="C230" s="18" t="s">
        <v>2</v>
      </c>
      <c r="D230" s="6">
        <v>0</v>
      </c>
      <c r="E230" s="11">
        <v>0</v>
      </c>
      <c r="F230" s="11">
        <v>0</v>
      </c>
      <c r="G230" s="11">
        <v>0</v>
      </c>
    </row>
    <row r="231" spans="1:7" s="4" customFormat="1" ht="15" customHeight="1">
      <c r="A231" s="4" t="s">
        <v>51</v>
      </c>
      <c r="B231" s="18" t="s">
        <v>8</v>
      </c>
      <c r="C231" s="18" t="s">
        <v>2</v>
      </c>
      <c r="D231" s="6">
        <v>6071</v>
      </c>
      <c r="E231" s="11">
        <v>24881</v>
      </c>
      <c r="F231" s="11">
        <v>24908</v>
      </c>
      <c r="G231" s="11">
        <v>24933</v>
      </c>
    </row>
    <row r="232" spans="1:7" s="4" customFormat="1" ht="15" customHeight="1">
      <c r="A232" s="4" t="s">
        <v>51</v>
      </c>
      <c r="B232" s="18" t="s">
        <v>23</v>
      </c>
      <c r="C232" s="18" t="s">
        <v>2</v>
      </c>
      <c r="D232" s="6">
        <v>759</v>
      </c>
      <c r="E232" s="11">
        <v>3109</v>
      </c>
      <c r="F232" s="11">
        <v>3030</v>
      </c>
      <c r="G232" s="11">
        <v>3033</v>
      </c>
    </row>
    <row r="233" spans="1:7" s="4" customFormat="1" ht="15" customHeight="1">
      <c r="A233" s="4" t="s">
        <v>51</v>
      </c>
      <c r="B233" s="18" t="s">
        <v>24</v>
      </c>
      <c r="C233" s="18" t="s">
        <v>2</v>
      </c>
      <c r="D233" s="6">
        <v>3196</v>
      </c>
      <c r="E233" s="11">
        <v>13098</v>
      </c>
      <c r="F233" s="11">
        <v>13645</v>
      </c>
      <c r="G233" s="11">
        <v>13659</v>
      </c>
    </row>
    <row r="234" spans="1:7" s="4" customFormat="1" ht="15" customHeight="1">
      <c r="A234" s="4" t="s">
        <v>51</v>
      </c>
      <c r="B234" s="18" t="s">
        <v>25</v>
      </c>
      <c r="C234" s="18" t="s">
        <v>2</v>
      </c>
      <c r="D234" s="6">
        <v>0</v>
      </c>
      <c r="E234" s="11">
        <v>0</v>
      </c>
      <c r="F234" s="11">
        <v>0</v>
      </c>
      <c r="G234" s="11">
        <v>0</v>
      </c>
    </row>
    <row r="235" spans="1:7" s="4" customFormat="1" ht="15" customHeight="1">
      <c r="A235" s="4" t="s">
        <v>52</v>
      </c>
      <c r="B235" s="18" t="s">
        <v>8</v>
      </c>
      <c r="C235" s="18" t="s">
        <v>2</v>
      </c>
      <c r="D235" s="6">
        <v>11734</v>
      </c>
      <c r="E235" s="11">
        <v>48092</v>
      </c>
      <c r="F235" s="11">
        <v>47616</v>
      </c>
      <c r="G235" s="11">
        <v>47664</v>
      </c>
    </row>
    <row r="236" spans="1:7" s="4" customFormat="1" ht="15" customHeight="1">
      <c r="A236" s="4" t="s">
        <v>52</v>
      </c>
      <c r="B236" s="18" t="s">
        <v>23</v>
      </c>
      <c r="C236" s="18" t="s">
        <v>2</v>
      </c>
      <c r="D236" s="6">
        <v>769</v>
      </c>
      <c r="E236" s="11">
        <v>3151</v>
      </c>
      <c r="F236" s="11">
        <v>3149</v>
      </c>
      <c r="G236" s="11">
        <v>3152</v>
      </c>
    </row>
    <row r="237" spans="1:7" s="4" customFormat="1" ht="15" customHeight="1">
      <c r="A237" s="4" t="s">
        <v>52</v>
      </c>
      <c r="B237" s="18" t="s">
        <v>24</v>
      </c>
      <c r="C237" s="18" t="s">
        <v>2</v>
      </c>
      <c r="D237" s="6">
        <v>0</v>
      </c>
      <c r="E237" s="11">
        <v>0</v>
      </c>
      <c r="F237" s="11">
        <v>0</v>
      </c>
      <c r="G237" s="11">
        <v>0</v>
      </c>
    </row>
    <row r="238" spans="1:7" s="4" customFormat="1" ht="15" customHeight="1">
      <c r="A238" s="4" t="s">
        <v>52</v>
      </c>
      <c r="B238" s="18" t="s">
        <v>25</v>
      </c>
      <c r="C238" s="18" t="s">
        <v>2</v>
      </c>
      <c r="D238" s="6">
        <v>0</v>
      </c>
      <c r="E238" s="11">
        <v>0</v>
      </c>
      <c r="F238" s="11">
        <v>0</v>
      </c>
      <c r="G238" s="11">
        <v>0</v>
      </c>
    </row>
    <row r="239" spans="1:7" s="4" customFormat="1" ht="15" customHeight="1">
      <c r="A239" s="4" t="s">
        <v>53</v>
      </c>
      <c r="B239" s="18" t="s">
        <v>8</v>
      </c>
      <c r="C239" s="18" t="s">
        <v>2</v>
      </c>
      <c r="D239" s="6">
        <v>4656</v>
      </c>
      <c r="E239" s="11">
        <v>19083</v>
      </c>
      <c r="F239" s="11">
        <v>18388</v>
      </c>
      <c r="G239" s="11">
        <v>18406</v>
      </c>
    </row>
    <row r="240" spans="1:7" s="4" customFormat="1" ht="15" customHeight="1">
      <c r="A240" s="4" t="s">
        <v>53</v>
      </c>
      <c r="B240" s="18" t="s">
        <v>23</v>
      </c>
      <c r="C240" s="18" t="s">
        <v>2</v>
      </c>
      <c r="D240" s="6">
        <v>1542</v>
      </c>
      <c r="E240" s="11">
        <v>6319</v>
      </c>
      <c r="F240" s="11">
        <v>6325</v>
      </c>
      <c r="G240" s="11">
        <v>6331</v>
      </c>
    </row>
    <row r="241" spans="1:7" s="4" customFormat="1" ht="15" customHeight="1">
      <c r="A241" s="4" t="s">
        <v>53</v>
      </c>
      <c r="B241" s="18" t="s">
        <v>24</v>
      </c>
      <c r="C241" s="18" t="s">
        <v>2</v>
      </c>
      <c r="D241" s="6">
        <v>7489</v>
      </c>
      <c r="E241" s="11">
        <v>30694</v>
      </c>
      <c r="F241" s="11">
        <v>32322</v>
      </c>
      <c r="G241" s="11">
        <v>32354</v>
      </c>
    </row>
    <row r="242" spans="1:7" s="4" customFormat="1" ht="15" customHeight="1">
      <c r="A242" s="4" t="s">
        <v>53</v>
      </c>
      <c r="B242" s="18" t="s">
        <v>25</v>
      </c>
      <c r="C242" s="18" t="s">
        <v>2</v>
      </c>
      <c r="D242" s="6">
        <v>0</v>
      </c>
      <c r="E242" s="11">
        <v>0</v>
      </c>
      <c r="F242" s="11">
        <v>0</v>
      </c>
      <c r="G242" s="11">
        <v>0</v>
      </c>
    </row>
    <row r="243" spans="1:7" s="4" customFormat="1" ht="15" customHeight="1">
      <c r="A243" s="4" t="s">
        <v>54</v>
      </c>
      <c r="B243" s="10" t="s">
        <v>8</v>
      </c>
      <c r="C243" s="10" t="s">
        <v>2</v>
      </c>
      <c r="D243" s="6">
        <v>18035</v>
      </c>
      <c r="E243" s="11">
        <v>73913</v>
      </c>
      <c r="F243" s="11">
        <v>72306</v>
      </c>
      <c r="G243" s="11">
        <v>72378</v>
      </c>
    </row>
    <row r="244" spans="1:7" s="4" customFormat="1" ht="15" customHeight="1">
      <c r="A244" s="4" t="s">
        <v>54</v>
      </c>
      <c r="B244" s="10" t="s">
        <v>9</v>
      </c>
      <c r="C244" s="10" t="s">
        <v>2</v>
      </c>
      <c r="D244" s="6">
        <v>23129</v>
      </c>
      <c r="E244" s="11">
        <v>94789</v>
      </c>
      <c r="F244" s="11">
        <v>94348</v>
      </c>
      <c r="G244" s="11">
        <v>94442</v>
      </c>
    </row>
    <row r="245" spans="1:7" s="4" customFormat="1" ht="15" customHeight="1">
      <c r="A245" s="4" t="s">
        <v>54</v>
      </c>
      <c r="B245" s="10" t="s">
        <v>3</v>
      </c>
      <c r="C245" s="10" t="s">
        <v>2</v>
      </c>
      <c r="D245" s="6">
        <v>1593</v>
      </c>
      <c r="E245" s="11">
        <v>6528</v>
      </c>
      <c r="F245" s="11">
        <v>6416</v>
      </c>
      <c r="G245" s="11">
        <v>6422</v>
      </c>
    </row>
    <row r="246" spans="1:7" s="4" customFormat="1" ht="15" customHeight="1">
      <c r="A246" s="4" t="s">
        <v>54</v>
      </c>
      <c r="B246" s="13" t="s">
        <v>10</v>
      </c>
      <c r="C246" s="10" t="s">
        <v>2</v>
      </c>
      <c r="D246" s="14">
        <v>14.6</v>
      </c>
      <c r="E246" s="14">
        <v>14.6</v>
      </c>
      <c r="F246" s="14">
        <v>14.8</v>
      </c>
      <c r="G246" s="14">
        <v>14.8</v>
      </c>
    </row>
    <row r="247" spans="1:7" s="4" customFormat="1">
      <c r="A247" s="4" t="s">
        <v>54</v>
      </c>
      <c r="B247" s="10" t="s">
        <v>6</v>
      </c>
      <c r="C247" s="10" t="s">
        <v>11</v>
      </c>
      <c r="D247" s="15">
        <v>0.73299999999999998</v>
      </c>
      <c r="E247" s="15">
        <v>0.73299999999999998</v>
      </c>
      <c r="F247" s="15">
        <v>0.73199999999999998</v>
      </c>
      <c r="G247" s="15">
        <v>0.73199999999999998</v>
      </c>
    </row>
    <row r="248" spans="1:7" s="4" customFormat="1" ht="15" customHeight="1">
      <c r="A248" s="4" t="s">
        <v>54</v>
      </c>
      <c r="B248" s="10" t="s">
        <v>7</v>
      </c>
      <c r="C248" s="10" t="s">
        <v>2</v>
      </c>
      <c r="D248" s="16">
        <v>4.5</v>
      </c>
      <c r="E248" s="16">
        <v>18.899999999999999</v>
      </c>
      <c r="F248" s="16">
        <v>18.899999999999999</v>
      </c>
      <c r="G248" s="11">
        <v>19</v>
      </c>
    </row>
    <row r="249" spans="1:7" s="4" customFormat="1" ht="15" customHeight="1">
      <c r="A249" s="4" t="s">
        <v>54</v>
      </c>
      <c r="B249" s="13" t="s">
        <v>5</v>
      </c>
      <c r="C249" s="10" t="s">
        <v>2</v>
      </c>
      <c r="D249" s="17">
        <v>353</v>
      </c>
      <c r="E249" s="11">
        <v>356</v>
      </c>
      <c r="F249" s="11">
        <v>357</v>
      </c>
      <c r="G249" s="11">
        <v>357</v>
      </c>
    </row>
    <row r="250" spans="1:7" s="4" customFormat="1" ht="15" customHeight="1">
      <c r="A250" s="4" t="s">
        <v>54</v>
      </c>
      <c r="B250" s="10" t="s">
        <v>12</v>
      </c>
      <c r="C250" s="10" t="s">
        <v>2</v>
      </c>
      <c r="D250" s="6">
        <v>31748</v>
      </c>
      <c r="E250" s="11">
        <v>130116</v>
      </c>
      <c r="F250" s="11">
        <v>130124</v>
      </c>
      <c r="G250" s="11">
        <v>130254</v>
      </c>
    </row>
    <row r="251" spans="1:7" s="4" customFormat="1" ht="15" customHeight="1">
      <c r="A251" s="4" t="s">
        <v>54</v>
      </c>
      <c r="B251" s="10" t="s">
        <v>4</v>
      </c>
      <c r="C251" s="10" t="s">
        <v>2</v>
      </c>
      <c r="D251" s="6">
        <v>0</v>
      </c>
      <c r="E251" s="11">
        <v>0</v>
      </c>
      <c r="F251" s="11">
        <v>0</v>
      </c>
      <c r="G251" s="11">
        <v>0</v>
      </c>
    </row>
    <row r="252" spans="1:7" s="4" customFormat="1" ht="15" customHeight="1">
      <c r="A252" s="4" t="s">
        <v>54</v>
      </c>
      <c r="B252" s="13" t="s">
        <v>13</v>
      </c>
      <c r="C252" s="10" t="s">
        <v>2</v>
      </c>
      <c r="D252" s="6">
        <v>0</v>
      </c>
      <c r="E252" s="12">
        <v>0</v>
      </c>
      <c r="F252" s="12">
        <v>0</v>
      </c>
      <c r="G252" s="11">
        <v>0</v>
      </c>
    </row>
    <row r="253" spans="1:7" s="4" customFormat="1" ht="15" customHeight="1">
      <c r="A253" s="4" t="s">
        <v>54</v>
      </c>
      <c r="B253" s="13" t="s">
        <v>14</v>
      </c>
      <c r="C253" s="13" t="s">
        <v>2</v>
      </c>
      <c r="D253" s="6">
        <v>0</v>
      </c>
      <c r="E253" s="12">
        <v>0</v>
      </c>
      <c r="F253" s="12">
        <v>0</v>
      </c>
      <c r="G253" s="11">
        <v>0</v>
      </c>
    </row>
    <row r="254" spans="1:7" s="4" customFormat="1" ht="15" customHeight="1">
      <c r="A254" s="4" t="s">
        <v>54</v>
      </c>
      <c r="B254" s="13" t="s">
        <v>15</v>
      </c>
      <c r="C254" s="13" t="s">
        <v>2</v>
      </c>
      <c r="D254" s="6">
        <v>0</v>
      </c>
      <c r="E254" s="12">
        <v>0</v>
      </c>
      <c r="F254" s="12">
        <v>0</v>
      </c>
      <c r="G254" s="11">
        <v>0</v>
      </c>
    </row>
    <row r="255" spans="1:7" s="4" customFormat="1" ht="15" customHeight="1">
      <c r="A255" s="4" t="s">
        <v>54</v>
      </c>
      <c r="B255" s="10" t="s">
        <v>16</v>
      </c>
      <c r="C255" s="10" t="s">
        <v>2</v>
      </c>
      <c r="D255" s="6">
        <v>0</v>
      </c>
      <c r="E255" s="12">
        <v>0</v>
      </c>
      <c r="F255" s="12">
        <v>0</v>
      </c>
      <c r="G255" s="11">
        <v>0</v>
      </c>
    </row>
    <row r="256" spans="1:7" s="4" customFormat="1" ht="15" customHeight="1">
      <c r="A256" s="4" t="s">
        <v>54</v>
      </c>
      <c r="B256" s="10" t="s">
        <v>22</v>
      </c>
      <c r="C256" s="10" t="s">
        <v>2</v>
      </c>
      <c r="D256" s="6">
        <v>23259</v>
      </c>
      <c r="E256" s="11">
        <v>95323</v>
      </c>
      <c r="F256" s="11">
        <v>95249</v>
      </c>
      <c r="G256" s="11">
        <v>95344</v>
      </c>
    </row>
    <row r="257" spans="1:7" s="4" customFormat="1" ht="15" customHeight="1">
      <c r="A257" s="4" t="s">
        <v>54</v>
      </c>
      <c r="B257" s="10" t="s">
        <v>17</v>
      </c>
      <c r="C257" s="10" t="s">
        <v>2</v>
      </c>
      <c r="D257" s="6">
        <v>134</v>
      </c>
      <c r="E257" s="12">
        <v>549</v>
      </c>
      <c r="F257" s="12">
        <v>544</v>
      </c>
      <c r="G257" s="11">
        <v>545</v>
      </c>
    </row>
    <row r="258" spans="1:7" s="4" customFormat="1" ht="15" customHeight="1">
      <c r="A258" s="4" t="s">
        <v>54</v>
      </c>
      <c r="B258" s="13" t="s">
        <v>18</v>
      </c>
      <c r="C258" s="10" t="s">
        <v>11</v>
      </c>
      <c r="D258" s="15">
        <v>8.4000000000000005E-2</v>
      </c>
      <c r="E258" s="15">
        <v>8.4000000000000005E-2</v>
      </c>
      <c r="F258" s="15">
        <v>8.5000000000000006E-2</v>
      </c>
      <c r="G258" s="15">
        <v>8.5000000000000006E-2</v>
      </c>
    </row>
    <row r="259" spans="1:7" s="4" customFormat="1" ht="15" customHeight="1">
      <c r="A259" s="4" t="s">
        <v>54</v>
      </c>
      <c r="B259" s="10" t="s">
        <v>19</v>
      </c>
      <c r="C259" s="10" t="s">
        <v>2</v>
      </c>
      <c r="D259" s="6">
        <v>7630</v>
      </c>
      <c r="E259" s="11">
        <v>31272</v>
      </c>
      <c r="F259" s="11">
        <v>32218</v>
      </c>
      <c r="G259" s="11">
        <v>32250</v>
      </c>
    </row>
    <row r="260" spans="1:7" s="4" customFormat="1" ht="15" customHeight="1">
      <c r="A260" s="4" t="s">
        <v>54</v>
      </c>
      <c r="B260" s="10" t="s">
        <v>20</v>
      </c>
      <c r="C260" s="10" t="s">
        <v>2</v>
      </c>
      <c r="D260" s="6">
        <v>245782</v>
      </c>
      <c r="E260" s="11">
        <v>1007305</v>
      </c>
      <c r="F260" s="11">
        <v>1036950</v>
      </c>
      <c r="G260" s="11">
        <v>1037987</v>
      </c>
    </row>
    <row r="261" spans="1:7" s="4" customFormat="1" ht="15" customHeight="1">
      <c r="A261" s="4" t="s">
        <v>54</v>
      </c>
      <c r="B261" s="10" t="s">
        <v>21</v>
      </c>
      <c r="C261" s="10" t="s">
        <v>2</v>
      </c>
      <c r="D261" s="6">
        <v>12697</v>
      </c>
      <c r="E261" s="11">
        <v>52038</v>
      </c>
      <c r="F261" s="11">
        <v>51279</v>
      </c>
      <c r="G261" s="11">
        <v>51330</v>
      </c>
    </row>
    <row r="262" spans="1:7" s="4" customFormat="1" ht="15" customHeight="1">
      <c r="A262" s="4" t="s">
        <v>55</v>
      </c>
      <c r="B262" s="10" t="s">
        <v>8</v>
      </c>
      <c r="C262" s="10" t="s">
        <v>2</v>
      </c>
      <c r="D262" s="6">
        <v>21117</v>
      </c>
      <c r="E262" s="11">
        <v>86545</v>
      </c>
      <c r="F262" s="11">
        <v>83439</v>
      </c>
      <c r="G262" s="11">
        <v>83522</v>
      </c>
    </row>
    <row r="263" spans="1:7" s="4" customFormat="1" ht="15" customHeight="1">
      <c r="A263" s="4" t="s">
        <v>55</v>
      </c>
      <c r="B263" s="10" t="s">
        <v>9</v>
      </c>
      <c r="C263" s="10" t="s">
        <v>2</v>
      </c>
      <c r="D263" s="6">
        <v>31262</v>
      </c>
      <c r="E263" s="11">
        <v>128121</v>
      </c>
      <c r="F263" s="11">
        <v>128085</v>
      </c>
      <c r="G263" s="11">
        <v>128213</v>
      </c>
    </row>
    <row r="264" spans="1:7" s="4" customFormat="1" ht="15" customHeight="1">
      <c r="A264" s="4" t="s">
        <v>55</v>
      </c>
      <c r="B264" s="10" t="s">
        <v>3</v>
      </c>
      <c r="C264" s="10" t="s">
        <v>2</v>
      </c>
      <c r="D264" s="6">
        <v>4477</v>
      </c>
      <c r="E264" s="11">
        <v>18350</v>
      </c>
      <c r="F264" s="11">
        <v>18377</v>
      </c>
      <c r="G264" s="11">
        <v>18395</v>
      </c>
    </row>
    <row r="265" spans="1:7" s="4" customFormat="1" ht="15" customHeight="1">
      <c r="A265" s="4" t="s">
        <v>55</v>
      </c>
      <c r="B265" s="13" t="s">
        <v>10</v>
      </c>
      <c r="C265" s="10" t="s">
        <v>2</v>
      </c>
      <c r="D265" s="14">
        <v>4.5999999999999996</v>
      </c>
      <c r="E265" s="14">
        <v>4.5999999999999996</v>
      </c>
      <c r="F265" s="14">
        <v>4.7</v>
      </c>
      <c r="G265" s="14">
        <v>4.7</v>
      </c>
    </row>
    <row r="266" spans="1:7" s="4" customFormat="1" ht="15" customHeight="1">
      <c r="A266" s="4" t="s">
        <v>55</v>
      </c>
      <c r="B266" s="10" t="s">
        <v>6</v>
      </c>
      <c r="C266" s="10" t="s">
        <v>11</v>
      </c>
      <c r="D266" s="15">
        <v>0.79900000000000004</v>
      </c>
      <c r="E266" s="15">
        <v>0.79900000000000004</v>
      </c>
      <c r="F266" s="15">
        <v>0.81100000000000005</v>
      </c>
      <c r="G266" s="15">
        <v>0.81100000000000005</v>
      </c>
    </row>
    <row r="267" spans="1:7" s="4" customFormat="1" ht="15" customHeight="1">
      <c r="A267" s="4" t="s">
        <v>55</v>
      </c>
      <c r="B267" s="10" t="s">
        <v>7</v>
      </c>
      <c r="C267" s="10" t="s">
        <v>2</v>
      </c>
      <c r="D267" s="16">
        <v>15.5</v>
      </c>
      <c r="E267" s="16">
        <v>62.8</v>
      </c>
      <c r="F267" s="16">
        <v>62.8</v>
      </c>
      <c r="G267" s="11">
        <v>63</v>
      </c>
    </row>
    <row r="268" spans="1:7" s="4" customFormat="1" ht="15" customHeight="1">
      <c r="A268" s="4" t="s">
        <v>55</v>
      </c>
      <c r="B268" s="13" t="s">
        <v>5</v>
      </c>
      <c r="C268" s="10" t="s">
        <v>2</v>
      </c>
      <c r="D268" s="17">
        <v>288</v>
      </c>
      <c r="E268" s="11">
        <v>291</v>
      </c>
      <c r="F268" s="11">
        <v>291</v>
      </c>
      <c r="G268" s="11">
        <v>291</v>
      </c>
    </row>
    <row r="269" spans="1:7" s="4" customFormat="1" ht="15" customHeight="1">
      <c r="A269" s="4" t="s">
        <v>55</v>
      </c>
      <c r="B269" s="10" t="s">
        <v>12</v>
      </c>
      <c r="C269" s="10" t="s">
        <v>2</v>
      </c>
      <c r="D269" s="6">
        <v>25894</v>
      </c>
      <c r="E269" s="11">
        <v>106122</v>
      </c>
      <c r="F269" s="11">
        <v>106054</v>
      </c>
      <c r="G269" s="11">
        <v>106160</v>
      </c>
    </row>
    <row r="270" spans="1:7" s="4" customFormat="1" ht="15" customHeight="1">
      <c r="A270" s="4" t="s">
        <v>55</v>
      </c>
      <c r="B270" s="10" t="s">
        <v>4</v>
      </c>
      <c r="C270" s="10" t="s">
        <v>2</v>
      </c>
      <c r="D270" s="6">
        <v>0</v>
      </c>
      <c r="E270" s="11">
        <v>0</v>
      </c>
      <c r="F270" s="11">
        <v>0</v>
      </c>
      <c r="G270" s="11">
        <v>0</v>
      </c>
    </row>
    <row r="271" spans="1:7" s="4" customFormat="1" ht="15" customHeight="1">
      <c r="A271" s="4" t="s">
        <v>55</v>
      </c>
      <c r="B271" s="13" t="s">
        <v>13</v>
      </c>
      <c r="C271" s="10" t="s">
        <v>2</v>
      </c>
      <c r="D271" s="6">
        <v>0</v>
      </c>
      <c r="E271" s="12">
        <v>0</v>
      </c>
      <c r="F271" s="12">
        <v>0</v>
      </c>
      <c r="G271" s="11">
        <v>0</v>
      </c>
    </row>
    <row r="272" spans="1:7" s="4" customFormat="1" ht="15" customHeight="1">
      <c r="A272" s="4" t="s">
        <v>55</v>
      </c>
      <c r="B272" s="13" t="s">
        <v>14</v>
      </c>
      <c r="C272" s="13" t="s">
        <v>2</v>
      </c>
      <c r="D272" s="6">
        <v>0</v>
      </c>
      <c r="E272" s="12">
        <v>0</v>
      </c>
      <c r="F272" s="12">
        <v>0</v>
      </c>
      <c r="G272" s="11">
        <v>0</v>
      </c>
    </row>
    <row r="273" spans="1:7" s="4" customFormat="1" ht="15" customHeight="1">
      <c r="A273" s="4" t="s">
        <v>55</v>
      </c>
      <c r="B273" s="13" t="s">
        <v>15</v>
      </c>
      <c r="C273" s="13" t="s">
        <v>2</v>
      </c>
      <c r="D273" s="6">
        <v>0</v>
      </c>
      <c r="E273" s="12">
        <v>0</v>
      </c>
      <c r="F273" s="12">
        <v>0</v>
      </c>
      <c r="G273" s="11">
        <v>0</v>
      </c>
    </row>
    <row r="274" spans="1:7" s="4" customFormat="1" ht="15" customHeight="1">
      <c r="A274" s="4" t="s">
        <v>55</v>
      </c>
      <c r="B274" s="10" t="s">
        <v>16</v>
      </c>
      <c r="C274" s="10" t="s">
        <v>2</v>
      </c>
      <c r="D274" s="6">
        <v>0</v>
      </c>
      <c r="E274" s="12">
        <v>0</v>
      </c>
      <c r="F274" s="12">
        <v>0</v>
      </c>
      <c r="G274" s="11">
        <v>0</v>
      </c>
    </row>
    <row r="275" spans="1:7" s="4" customFormat="1" ht="15" customHeight="1">
      <c r="A275" s="4" t="s">
        <v>55</v>
      </c>
      <c r="B275" s="10" t="s">
        <v>22</v>
      </c>
      <c r="C275" s="10" t="s">
        <v>2</v>
      </c>
      <c r="D275" s="6">
        <v>20690</v>
      </c>
      <c r="E275" s="11">
        <v>84795</v>
      </c>
      <c r="F275" s="11">
        <v>86020</v>
      </c>
      <c r="G275" s="11">
        <v>86106</v>
      </c>
    </row>
    <row r="276" spans="1:7" s="4" customFormat="1" ht="15" customHeight="1">
      <c r="A276" s="4" t="s">
        <v>55</v>
      </c>
      <c r="B276" s="10" t="s">
        <v>17</v>
      </c>
      <c r="C276" s="10" t="s">
        <v>2</v>
      </c>
      <c r="D276" s="6">
        <v>24</v>
      </c>
      <c r="E276" s="12">
        <v>99</v>
      </c>
      <c r="F276" s="12">
        <v>96</v>
      </c>
      <c r="G276" s="11">
        <v>96</v>
      </c>
    </row>
    <row r="277" spans="1:7" s="4" customFormat="1" ht="15" customHeight="1">
      <c r="A277" s="4" t="s">
        <v>55</v>
      </c>
      <c r="B277" s="13" t="s">
        <v>18</v>
      </c>
      <c r="C277" s="10" t="s">
        <v>11</v>
      </c>
      <c r="D277" s="15">
        <v>5.0000000000000001E-3</v>
      </c>
      <c r="E277" s="15">
        <v>5.0000000000000001E-3</v>
      </c>
      <c r="F277" s="15">
        <v>5.0000000000000001E-3</v>
      </c>
      <c r="G277" s="15">
        <v>5.0000000000000001E-3</v>
      </c>
    </row>
    <row r="278" spans="1:7" s="4" customFormat="1" ht="15" customHeight="1">
      <c r="A278" s="4" t="s">
        <v>55</v>
      </c>
      <c r="B278" s="10" t="s">
        <v>19</v>
      </c>
      <c r="C278" s="10" t="s">
        <v>2</v>
      </c>
      <c r="D278" s="6">
        <v>3182</v>
      </c>
      <c r="E278" s="11">
        <v>13040</v>
      </c>
      <c r="F278" s="11">
        <v>13016</v>
      </c>
      <c r="G278" s="11">
        <v>13029</v>
      </c>
    </row>
    <row r="279" spans="1:7" s="4" customFormat="1" ht="15" customHeight="1">
      <c r="A279" s="4" t="s">
        <v>55</v>
      </c>
      <c r="B279" s="10" t="s">
        <v>20</v>
      </c>
      <c r="C279" s="10" t="s">
        <v>2</v>
      </c>
      <c r="D279" s="6">
        <v>105474</v>
      </c>
      <c r="E279" s="11">
        <v>432272</v>
      </c>
      <c r="F279" s="11">
        <v>443851</v>
      </c>
      <c r="G279" s="11">
        <v>444295</v>
      </c>
    </row>
    <row r="280" spans="1:7" s="4" customFormat="1" ht="15" customHeight="1">
      <c r="A280" s="4" t="s">
        <v>55</v>
      </c>
      <c r="B280" s="10" t="s">
        <v>25</v>
      </c>
      <c r="C280" s="10" t="s">
        <v>2</v>
      </c>
      <c r="D280" s="6">
        <v>15686</v>
      </c>
      <c r="E280" s="11">
        <v>64286</v>
      </c>
      <c r="F280" s="11">
        <v>65227</v>
      </c>
      <c r="G280" s="11">
        <v>65292</v>
      </c>
    </row>
    <row r="281" spans="1:7" s="4" customFormat="1" ht="15" customHeight="1">
      <c r="A281" s="4" t="s">
        <v>56</v>
      </c>
      <c r="B281" s="10" t="s">
        <v>8</v>
      </c>
      <c r="C281" s="10" t="s">
        <v>2</v>
      </c>
      <c r="D281" s="6">
        <v>24056</v>
      </c>
      <c r="E281" s="11">
        <v>98590</v>
      </c>
      <c r="F281" s="11">
        <v>96425</v>
      </c>
      <c r="G281" s="11">
        <v>96521</v>
      </c>
    </row>
    <row r="282" spans="1:7" s="4" customFormat="1" ht="15" customHeight="1">
      <c r="A282" s="4" t="s">
        <v>56</v>
      </c>
      <c r="B282" s="10" t="s">
        <v>9</v>
      </c>
      <c r="C282" s="10" t="s">
        <v>2</v>
      </c>
      <c r="D282" s="6">
        <v>15674</v>
      </c>
      <c r="E282" s="11">
        <v>64237</v>
      </c>
      <c r="F282" s="11">
        <v>64801</v>
      </c>
      <c r="G282" s="11">
        <v>64866</v>
      </c>
    </row>
    <row r="283" spans="1:7" s="4" customFormat="1" ht="15" customHeight="1">
      <c r="A283" s="4" t="s">
        <v>56</v>
      </c>
      <c r="B283" s="10" t="s">
        <v>3</v>
      </c>
      <c r="C283" s="10" t="s">
        <v>2</v>
      </c>
      <c r="D283" s="6">
        <v>2596</v>
      </c>
      <c r="E283" s="11">
        <v>10638</v>
      </c>
      <c r="F283" s="11">
        <v>10613</v>
      </c>
      <c r="G283" s="11">
        <v>10624</v>
      </c>
    </row>
    <row r="284" spans="1:7" s="4" customFormat="1" ht="15" customHeight="1">
      <c r="A284" s="4" t="s">
        <v>56</v>
      </c>
      <c r="B284" s="13" t="s">
        <v>10</v>
      </c>
      <c r="C284" s="10" t="s">
        <v>2</v>
      </c>
      <c r="D284" s="14">
        <v>5.4</v>
      </c>
      <c r="E284" s="14">
        <v>5.4</v>
      </c>
      <c r="F284" s="14">
        <v>5.4</v>
      </c>
      <c r="G284" s="14">
        <v>5.4</v>
      </c>
    </row>
    <row r="285" spans="1:7" s="4" customFormat="1" ht="15" customHeight="1">
      <c r="A285" s="4" t="s">
        <v>56</v>
      </c>
      <c r="B285" s="10" t="s">
        <v>6</v>
      </c>
      <c r="C285" s="10" t="s">
        <v>11</v>
      </c>
      <c r="D285" s="15">
        <v>0.84599999999999997</v>
      </c>
      <c r="E285" s="15">
        <v>0.84599999999999997</v>
      </c>
      <c r="F285" s="15">
        <v>0.86699999999999999</v>
      </c>
      <c r="G285" s="15">
        <v>0.86699999999999999</v>
      </c>
    </row>
    <row r="286" spans="1:7" s="4" customFormat="1" ht="15" customHeight="1">
      <c r="A286" s="4" t="s">
        <v>56</v>
      </c>
      <c r="B286" s="10" t="s">
        <v>7</v>
      </c>
      <c r="C286" s="10" t="s">
        <v>2</v>
      </c>
      <c r="D286" s="16">
        <v>14.1</v>
      </c>
      <c r="E286" s="16">
        <v>54.5</v>
      </c>
      <c r="F286" s="16">
        <v>54.5</v>
      </c>
      <c r="G286" s="11">
        <v>55</v>
      </c>
    </row>
    <row r="287" spans="1:7" s="4" customFormat="1" ht="15" customHeight="1">
      <c r="A287" s="4" t="s">
        <v>56</v>
      </c>
      <c r="B287" s="13" t="s">
        <v>5</v>
      </c>
      <c r="C287" s="10" t="s">
        <v>2</v>
      </c>
      <c r="D287" s="17">
        <v>184</v>
      </c>
      <c r="E287" s="11">
        <v>186</v>
      </c>
      <c r="F287" s="11">
        <v>180</v>
      </c>
      <c r="G287" s="11">
        <v>181</v>
      </c>
    </row>
    <row r="288" spans="1:7" s="4" customFormat="1" ht="15" customHeight="1">
      <c r="A288" s="4" t="s">
        <v>56</v>
      </c>
      <c r="B288" s="10" t="s">
        <v>12</v>
      </c>
      <c r="C288" s="10" t="s">
        <v>2</v>
      </c>
      <c r="D288" s="6">
        <v>16533</v>
      </c>
      <c r="E288" s="11">
        <v>67758</v>
      </c>
      <c r="F288" s="11">
        <v>65877</v>
      </c>
      <c r="G288" s="11">
        <v>65943</v>
      </c>
    </row>
    <row r="289" spans="1:7" s="4" customFormat="1" ht="15" customHeight="1">
      <c r="A289" s="4" t="s">
        <v>56</v>
      </c>
      <c r="B289" s="10" t="s">
        <v>4</v>
      </c>
      <c r="C289" s="10" t="s">
        <v>2</v>
      </c>
      <c r="D289" s="6">
        <v>304</v>
      </c>
      <c r="E289" s="11">
        <v>1245</v>
      </c>
      <c r="F289" s="11">
        <v>1215</v>
      </c>
      <c r="G289" s="11">
        <v>1216</v>
      </c>
    </row>
    <row r="290" spans="1:7" s="4" customFormat="1" ht="15" customHeight="1">
      <c r="A290" s="4" t="s">
        <v>56</v>
      </c>
      <c r="B290" s="13" t="s">
        <v>13</v>
      </c>
      <c r="C290" s="10" t="s">
        <v>2</v>
      </c>
      <c r="D290" s="6">
        <v>110</v>
      </c>
      <c r="E290" s="12">
        <v>452</v>
      </c>
      <c r="F290" s="12">
        <v>459</v>
      </c>
      <c r="G290" s="11">
        <v>459</v>
      </c>
    </row>
    <row r="291" spans="1:7" s="4" customFormat="1" ht="15" customHeight="1">
      <c r="A291" s="4" t="s">
        <v>56</v>
      </c>
      <c r="B291" s="13" t="s">
        <v>14</v>
      </c>
      <c r="C291" s="13" t="s">
        <v>2</v>
      </c>
      <c r="D291" s="6">
        <v>313</v>
      </c>
      <c r="E291" s="11">
        <v>1284</v>
      </c>
      <c r="F291" s="11">
        <v>1274</v>
      </c>
      <c r="G291" s="11">
        <v>1275</v>
      </c>
    </row>
    <row r="292" spans="1:7" s="4" customFormat="1" ht="15" customHeight="1">
      <c r="A292" s="4" t="s">
        <v>56</v>
      </c>
      <c r="B292" s="13" t="s">
        <v>15</v>
      </c>
      <c r="C292" s="13" t="s">
        <v>2</v>
      </c>
      <c r="D292" s="6">
        <v>4</v>
      </c>
      <c r="E292" s="12">
        <v>18</v>
      </c>
      <c r="F292" s="12">
        <v>18</v>
      </c>
      <c r="G292" s="11">
        <v>18</v>
      </c>
    </row>
    <row r="293" spans="1:7" s="4" customFormat="1" ht="15" customHeight="1">
      <c r="A293" s="4" t="s">
        <v>56</v>
      </c>
      <c r="B293" s="10" t="s">
        <v>16</v>
      </c>
      <c r="C293" s="10" t="s">
        <v>2</v>
      </c>
      <c r="D293" s="6">
        <v>128</v>
      </c>
      <c r="E293" s="12">
        <v>526</v>
      </c>
      <c r="F293" s="12">
        <v>548</v>
      </c>
      <c r="G293" s="11">
        <v>549</v>
      </c>
    </row>
    <row r="294" spans="1:7" s="4" customFormat="1" ht="15" customHeight="1">
      <c r="A294" s="4" t="s">
        <v>56</v>
      </c>
      <c r="B294" s="10" t="s">
        <v>22</v>
      </c>
      <c r="C294" s="10" t="s">
        <v>2</v>
      </c>
      <c r="D294" s="6">
        <v>13995</v>
      </c>
      <c r="E294" s="11">
        <v>57356</v>
      </c>
      <c r="F294" s="11">
        <v>57146</v>
      </c>
      <c r="G294" s="11">
        <v>57203</v>
      </c>
    </row>
    <row r="295" spans="1:7" s="4" customFormat="1" ht="15" customHeight="1">
      <c r="A295" s="4" t="s">
        <v>56</v>
      </c>
      <c r="B295" s="10" t="s">
        <v>17</v>
      </c>
      <c r="C295" s="10" t="s">
        <v>2</v>
      </c>
      <c r="D295" s="6">
        <v>53</v>
      </c>
      <c r="E295" s="12">
        <v>218</v>
      </c>
      <c r="F295" s="12">
        <v>212</v>
      </c>
      <c r="G295" s="11">
        <v>212</v>
      </c>
    </row>
    <row r="296" spans="1:7" s="4" customFormat="1" ht="15" customHeight="1">
      <c r="A296" s="4" t="s">
        <v>56</v>
      </c>
      <c r="B296" s="13" t="s">
        <v>18</v>
      </c>
      <c r="C296" s="10" t="s">
        <v>11</v>
      </c>
      <c r="D296" s="15">
        <v>0.02</v>
      </c>
      <c r="E296" s="15">
        <v>0.02</v>
      </c>
      <c r="F296" s="15">
        <v>0.02</v>
      </c>
      <c r="G296" s="15">
        <v>0.02</v>
      </c>
    </row>
    <row r="297" spans="1:7" s="4" customFormat="1" ht="15" customHeight="1">
      <c r="A297" s="4" t="s">
        <v>56</v>
      </c>
      <c r="B297" s="10" t="s">
        <v>19</v>
      </c>
      <c r="C297" s="10" t="s">
        <v>2</v>
      </c>
      <c r="D297" s="6">
        <v>3180</v>
      </c>
      <c r="E297" s="11">
        <v>13032</v>
      </c>
      <c r="F297" s="11">
        <v>12637</v>
      </c>
      <c r="G297" s="11">
        <v>12650</v>
      </c>
    </row>
    <row r="298" spans="1:7" s="4" customFormat="1" ht="15" customHeight="1">
      <c r="A298" s="4" t="s">
        <v>56</v>
      </c>
      <c r="B298" s="10" t="s">
        <v>20</v>
      </c>
      <c r="C298" s="10" t="s">
        <v>2</v>
      </c>
      <c r="D298" s="6">
        <v>119667</v>
      </c>
      <c r="E298" s="11">
        <v>490439</v>
      </c>
      <c r="F298" s="11">
        <v>510646</v>
      </c>
      <c r="G298" s="11">
        <v>511157</v>
      </c>
    </row>
    <row r="299" spans="1:7" s="4" customFormat="1" ht="15" customHeight="1">
      <c r="A299" s="4" t="s">
        <v>56</v>
      </c>
      <c r="B299" s="10" t="s">
        <v>21</v>
      </c>
      <c r="C299" s="10" t="s">
        <v>2</v>
      </c>
      <c r="D299" s="6">
        <v>7421</v>
      </c>
      <c r="E299" s="11">
        <v>30412</v>
      </c>
      <c r="F299" s="11">
        <v>30625</v>
      </c>
      <c r="G299" s="11">
        <v>30656</v>
      </c>
    </row>
    <row r="300" spans="1:7" s="4" customFormat="1" ht="15" customHeight="1">
      <c r="A300" s="4" t="s">
        <v>57</v>
      </c>
      <c r="B300" s="10" t="s">
        <v>8</v>
      </c>
      <c r="C300" s="10" t="s">
        <v>2</v>
      </c>
      <c r="D300" s="6">
        <v>12108</v>
      </c>
      <c r="E300" s="11">
        <v>49621</v>
      </c>
      <c r="F300" s="11">
        <v>48505</v>
      </c>
      <c r="G300" s="11">
        <v>48554</v>
      </c>
    </row>
    <row r="301" spans="1:7" s="4" customFormat="1" ht="15" customHeight="1">
      <c r="A301" s="4" t="s">
        <v>57</v>
      </c>
      <c r="B301" s="10" t="s">
        <v>9</v>
      </c>
      <c r="C301" s="10" t="s">
        <v>2</v>
      </c>
      <c r="D301" s="6">
        <v>9267</v>
      </c>
      <c r="E301" s="11">
        <v>37981</v>
      </c>
      <c r="F301" s="11">
        <v>36857</v>
      </c>
      <c r="G301" s="11">
        <v>36894</v>
      </c>
    </row>
    <row r="302" spans="1:7" s="4" customFormat="1" ht="15" customHeight="1">
      <c r="A302" s="4" t="s">
        <v>57</v>
      </c>
      <c r="B302" s="10" t="s">
        <v>3</v>
      </c>
      <c r="C302" s="10" t="s">
        <v>2</v>
      </c>
      <c r="D302" s="6">
        <v>2881</v>
      </c>
      <c r="E302" s="11">
        <v>11809</v>
      </c>
      <c r="F302" s="11">
        <v>11410</v>
      </c>
      <c r="G302" s="11">
        <v>11421</v>
      </c>
    </row>
    <row r="303" spans="1:7" s="4" customFormat="1" ht="15" customHeight="1">
      <c r="A303" s="4" t="s">
        <v>57</v>
      </c>
      <c r="B303" s="13" t="s">
        <v>10</v>
      </c>
      <c r="C303" s="10" t="s">
        <v>2</v>
      </c>
      <c r="D303" s="14">
        <v>6.7</v>
      </c>
      <c r="E303" s="14">
        <v>6.7</v>
      </c>
      <c r="F303" s="14">
        <v>6.8</v>
      </c>
      <c r="G303" s="14">
        <v>6.8</v>
      </c>
    </row>
    <row r="304" spans="1:7" s="4" customFormat="1" ht="15" customHeight="1">
      <c r="A304" s="4" t="s">
        <v>57</v>
      </c>
      <c r="B304" s="10" t="s">
        <v>6</v>
      </c>
      <c r="C304" s="10" t="s">
        <v>11</v>
      </c>
      <c r="D304" s="15">
        <v>0.68100000000000005</v>
      </c>
      <c r="E304" s="15">
        <v>0.68100000000000005</v>
      </c>
      <c r="F304" s="15">
        <v>0.66600000000000004</v>
      </c>
      <c r="G304" s="15">
        <v>0.66600000000000004</v>
      </c>
    </row>
    <row r="305" spans="1:7" s="4" customFormat="1" ht="15" customHeight="1">
      <c r="A305" s="4" t="s">
        <v>57</v>
      </c>
      <c r="B305" s="10" t="s">
        <v>7</v>
      </c>
      <c r="C305" s="10" t="s">
        <v>2</v>
      </c>
      <c r="D305" s="16">
        <v>9.1</v>
      </c>
      <c r="E305" s="16">
        <v>39.5</v>
      </c>
      <c r="F305" s="16">
        <v>39.5</v>
      </c>
      <c r="G305" s="11">
        <v>40</v>
      </c>
    </row>
    <row r="306" spans="1:7" s="4" customFormat="1" ht="15" customHeight="1">
      <c r="A306" s="4" t="s">
        <v>57</v>
      </c>
      <c r="B306" s="13" t="s">
        <v>5</v>
      </c>
      <c r="C306" s="10" t="s">
        <v>2</v>
      </c>
      <c r="D306" s="17">
        <v>317</v>
      </c>
      <c r="E306" s="11">
        <v>320</v>
      </c>
      <c r="F306" s="11">
        <v>321</v>
      </c>
      <c r="G306" s="11">
        <v>321</v>
      </c>
    </row>
    <row r="307" spans="1:7" s="4" customFormat="1" ht="15" customHeight="1">
      <c r="A307" s="4" t="s">
        <v>57</v>
      </c>
      <c r="B307" s="10" t="s">
        <v>12</v>
      </c>
      <c r="C307" s="10" t="s">
        <v>2</v>
      </c>
      <c r="D307" s="6">
        <v>28509</v>
      </c>
      <c r="E307" s="11">
        <v>116840</v>
      </c>
      <c r="F307" s="11">
        <v>116995</v>
      </c>
      <c r="G307" s="11">
        <v>117112</v>
      </c>
    </row>
    <row r="308" spans="1:7" s="4" customFormat="1" ht="15" customHeight="1">
      <c r="A308" s="4" t="s">
        <v>57</v>
      </c>
      <c r="B308" s="10" t="s">
        <v>4</v>
      </c>
      <c r="C308" s="10" t="s">
        <v>2</v>
      </c>
      <c r="D308" s="6">
        <v>1010</v>
      </c>
      <c r="E308" s="11">
        <v>4138</v>
      </c>
      <c r="F308" s="11">
        <v>3941</v>
      </c>
      <c r="G308" s="11">
        <v>3945</v>
      </c>
    </row>
    <row r="309" spans="1:7" s="4" customFormat="1" ht="15" customHeight="1">
      <c r="A309" s="4" t="s">
        <v>57</v>
      </c>
      <c r="B309" s="13" t="s">
        <v>13</v>
      </c>
      <c r="C309" s="10" t="s">
        <v>2</v>
      </c>
      <c r="D309" s="6">
        <v>305</v>
      </c>
      <c r="E309" s="11">
        <v>1249</v>
      </c>
      <c r="F309" s="11">
        <v>1228</v>
      </c>
      <c r="G309" s="11">
        <v>1229</v>
      </c>
    </row>
    <row r="310" spans="1:7" s="4" customFormat="1" ht="15" customHeight="1">
      <c r="A310" s="4" t="s">
        <v>57</v>
      </c>
      <c r="B310" s="13" t="s">
        <v>14</v>
      </c>
      <c r="C310" s="13" t="s">
        <v>2</v>
      </c>
      <c r="D310" s="6">
        <v>1015</v>
      </c>
      <c r="E310" s="11">
        <v>4159</v>
      </c>
      <c r="F310" s="11">
        <v>3964</v>
      </c>
      <c r="G310" s="11">
        <v>3968</v>
      </c>
    </row>
    <row r="311" spans="1:7" s="4" customFormat="1" ht="15" customHeight="1">
      <c r="A311" s="4" t="s">
        <v>57</v>
      </c>
      <c r="B311" s="13" t="s">
        <v>15</v>
      </c>
      <c r="C311" s="13" t="s">
        <v>2</v>
      </c>
      <c r="D311" s="6">
        <v>7</v>
      </c>
      <c r="E311" s="12">
        <v>29</v>
      </c>
      <c r="F311" s="12">
        <v>28</v>
      </c>
      <c r="G311" s="11">
        <v>28</v>
      </c>
    </row>
    <row r="312" spans="1:7" s="4" customFormat="1" ht="15" customHeight="1">
      <c r="A312" s="4" t="s">
        <v>57</v>
      </c>
      <c r="B312" s="10" t="s">
        <v>16</v>
      </c>
      <c r="C312" s="10" t="s">
        <v>2</v>
      </c>
      <c r="D312" s="6">
        <v>173</v>
      </c>
      <c r="E312" s="11">
        <v>711</v>
      </c>
      <c r="F312" s="11">
        <v>662</v>
      </c>
      <c r="G312" s="11">
        <v>663</v>
      </c>
    </row>
    <row r="313" spans="1:7" s="4" customFormat="1" ht="15" customHeight="1">
      <c r="A313" s="4" t="s">
        <v>57</v>
      </c>
      <c r="B313" s="10" t="s">
        <v>22</v>
      </c>
      <c r="C313" s="10" t="s">
        <v>2</v>
      </c>
      <c r="D313" s="6">
        <v>19401</v>
      </c>
      <c r="E313" s="11">
        <v>79513</v>
      </c>
      <c r="F313" s="11">
        <v>77938</v>
      </c>
      <c r="G313" s="11">
        <v>78016</v>
      </c>
    </row>
    <row r="314" spans="1:7" s="4" customFormat="1" ht="15" customHeight="1">
      <c r="A314" s="4" t="s">
        <v>57</v>
      </c>
      <c r="B314" s="10" t="s">
        <v>17</v>
      </c>
      <c r="C314" s="10" t="s">
        <v>2</v>
      </c>
      <c r="D314" s="6">
        <v>71</v>
      </c>
      <c r="E314" s="12">
        <v>290</v>
      </c>
      <c r="F314" s="12">
        <v>281</v>
      </c>
      <c r="G314" s="11">
        <v>281</v>
      </c>
    </row>
    <row r="315" spans="1:7" s="4" customFormat="1" ht="15" customHeight="1">
      <c r="A315" s="4" t="s">
        <v>57</v>
      </c>
      <c r="B315" s="13" t="s">
        <v>18</v>
      </c>
      <c r="C315" s="10" t="s">
        <v>11</v>
      </c>
      <c r="D315" s="15">
        <v>2.5000000000000001E-2</v>
      </c>
      <c r="E315" s="15">
        <v>2.5000000000000001E-2</v>
      </c>
      <c r="F315" s="15">
        <v>2.5000000000000001E-2</v>
      </c>
      <c r="G315" s="15">
        <v>2.5000000000000001E-2</v>
      </c>
    </row>
    <row r="316" spans="1:7" s="4" customFormat="1" ht="15" customHeight="1">
      <c r="A316" s="4" t="s">
        <v>57</v>
      </c>
      <c r="B316" s="10" t="s">
        <v>19</v>
      </c>
      <c r="C316" s="10" t="s">
        <v>2</v>
      </c>
      <c r="D316" s="6">
        <v>2077</v>
      </c>
      <c r="E316" s="11">
        <v>8513</v>
      </c>
      <c r="F316" s="11">
        <v>8236</v>
      </c>
      <c r="G316" s="11">
        <v>8244</v>
      </c>
    </row>
    <row r="317" spans="1:7" s="4" customFormat="1" ht="15" customHeight="1">
      <c r="A317" s="4" t="s">
        <v>57</v>
      </c>
      <c r="B317" s="10" t="s">
        <v>20</v>
      </c>
      <c r="C317" s="10" t="s">
        <v>2</v>
      </c>
      <c r="D317" s="6">
        <v>120919</v>
      </c>
      <c r="E317" s="11">
        <v>495568</v>
      </c>
      <c r="F317" s="11">
        <v>501960</v>
      </c>
      <c r="G317" s="11">
        <v>502462</v>
      </c>
    </row>
    <row r="318" spans="1:7" s="4" customFormat="1" ht="15" customHeight="1">
      <c r="A318" s="4" t="s">
        <v>57</v>
      </c>
      <c r="B318" s="10" t="s">
        <v>21</v>
      </c>
      <c r="C318" s="10" t="s">
        <v>2</v>
      </c>
      <c r="D318" s="6">
        <v>10136</v>
      </c>
      <c r="E318" s="11">
        <v>41539</v>
      </c>
      <c r="F318" s="11">
        <v>42321</v>
      </c>
      <c r="G318" s="11">
        <v>42363</v>
      </c>
    </row>
    <row r="319" spans="1:7" s="4" customFormat="1" ht="15" customHeight="1">
      <c r="A319" s="4" t="s">
        <v>58</v>
      </c>
      <c r="B319" s="10" t="s">
        <v>8</v>
      </c>
      <c r="C319" s="10" t="s">
        <v>2</v>
      </c>
      <c r="D319" s="6">
        <v>4550</v>
      </c>
      <c r="E319" s="11">
        <v>18646</v>
      </c>
      <c r="F319" s="11">
        <v>17882</v>
      </c>
      <c r="G319" s="11">
        <v>17900</v>
      </c>
    </row>
    <row r="320" spans="1:7" s="4" customFormat="1" ht="15" customHeight="1">
      <c r="A320" s="4" t="s">
        <v>58</v>
      </c>
      <c r="B320" s="10" t="s">
        <v>9</v>
      </c>
      <c r="C320" s="10" t="s">
        <v>2</v>
      </c>
      <c r="D320" s="6">
        <v>1248</v>
      </c>
      <c r="E320" s="11">
        <v>5116</v>
      </c>
      <c r="F320" s="11">
        <v>5223</v>
      </c>
      <c r="G320" s="11">
        <v>5228</v>
      </c>
    </row>
    <row r="321" spans="1:7" s="4" customFormat="1" ht="15" customHeight="1">
      <c r="A321" s="4" t="s">
        <v>58</v>
      </c>
      <c r="B321" s="10" t="s">
        <v>3</v>
      </c>
      <c r="C321" s="10" t="s">
        <v>2</v>
      </c>
      <c r="D321" s="6">
        <v>264</v>
      </c>
      <c r="E321" s="11">
        <v>1083</v>
      </c>
      <c r="F321" s="11">
        <v>1076</v>
      </c>
      <c r="G321" s="11">
        <v>1077</v>
      </c>
    </row>
    <row r="322" spans="1:7" s="4" customFormat="1" ht="15" customHeight="1">
      <c r="A322" s="4" t="s">
        <v>58</v>
      </c>
      <c r="B322" s="13" t="s">
        <v>10</v>
      </c>
      <c r="C322" s="10" t="s">
        <v>2</v>
      </c>
      <c r="D322" s="14">
        <v>25.6</v>
      </c>
      <c r="E322" s="14">
        <v>25.5</v>
      </c>
      <c r="F322" s="14">
        <v>25.6</v>
      </c>
      <c r="G322" s="14">
        <v>25.6</v>
      </c>
    </row>
    <row r="323" spans="1:7" s="4" customFormat="1" ht="15" customHeight="1">
      <c r="A323" s="4" t="s">
        <v>58</v>
      </c>
      <c r="B323" s="10" t="s">
        <v>6</v>
      </c>
      <c r="C323" s="10" t="s">
        <v>11</v>
      </c>
      <c r="D323" s="15">
        <v>0.88700000000000001</v>
      </c>
      <c r="E323" s="15">
        <v>0.88700000000000001</v>
      </c>
      <c r="F323" s="15">
        <v>0.88500000000000001</v>
      </c>
      <c r="G323" s="15">
        <v>0.88500000000000001</v>
      </c>
    </row>
    <row r="324" spans="1:7" s="4" customFormat="1" ht="15" customHeight="1">
      <c r="A324" s="4" t="s">
        <v>58</v>
      </c>
      <c r="B324" s="10" t="s">
        <v>7</v>
      </c>
      <c r="C324" s="10" t="s">
        <v>2</v>
      </c>
      <c r="D324" s="16">
        <v>3.1</v>
      </c>
      <c r="E324" s="16">
        <v>12.9</v>
      </c>
      <c r="F324" s="16">
        <v>12.9</v>
      </c>
      <c r="G324" s="11">
        <v>13</v>
      </c>
    </row>
    <row r="325" spans="1:7" s="4" customFormat="1" ht="15" customHeight="1">
      <c r="A325" s="4" t="s">
        <v>58</v>
      </c>
      <c r="B325" s="13" t="s">
        <v>5</v>
      </c>
      <c r="C325" s="10" t="s">
        <v>2</v>
      </c>
      <c r="D325" s="17">
        <v>84</v>
      </c>
      <c r="E325" s="11">
        <v>85</v>
      </c>
      <c r="F325" s="11">
        <v>85</v>
      </c>
      <c r="G325" s="11">
        <v>85</v>
      </c>
    </row>
    <row r="326" spans="1:7" s="4" customFormat="1" ht="15" customHeight="1">
      <c r="A326" s="4" t="s">
        <v>58</v>
      </c>
      <c r="B326" s="10" t="s">
        <v>12</v>
      </c>
      <c r="C326" s="10" t="s">
        <v>2</v>
      </c>
      <c r="D326" s="6">
        <v>7603</v>
      </c>
      <c r="E326" s="11">
        <v>31158</v>
      </c>
      <c r="F326" s="11">
        <v>31163</v>
      </c>
      <c r="G326" s="11">
        <v>31194</v>
      </c>
    </row>
    <row r="327" spans="1:7" s="4" customFormat="1" ht="15" customHeight="1">
      <c r="A327" s="4" t="s">
        <v>58</v>
      </c>
      <c r="B327" s="10" t="s">
        <v>4</v>
      </c>
      <c r="C327" s="10" t="s">
        <v>2</v>
      </c>
      <c r="D327" s="6">
        <v>0</v>
      </c>
      <c r="E327" s="11">
        <v>0</v>
      </c>
      <c r="F327" s="11">
        <v>0</v>
      </c>
      <c r="G327" s="11">
        <v>0</v>
      </c>
    </row>
    <row r="328" spans="1:7" s="4" customFormat="1" ht="15" customHeight="1">
      <c r="A328" s="4" t="s">
        <v>58</v>
      </c>
      <c r="B328" s="13" t="s">
        <v>13</v>
      </c>
      <c r="C328" s="10" t="s">
        <v>2</v>
      </c>
      <c r="D328" s="6">
        <v>0</v>
      </c>
      <c r="E328" s="12">
        <v>0</v>
      </c>
      <c r="F328" s="12">
        <v>0</v>
      </c>
      <c r="G328" s="11">
        <v>0</v>
      </c>
    </row>
    <row r="329" spans="1:7" s="4" customFormat="1" ht="15" customHeight="1">
      <c r="A329" s="4" t="s">
        <v>58</v>
      </c>
      <c r="B329" s="13" t="s">
        <v>14</v>
      </c>
      <c r="C329" s="13" t="s">
        <v>2</v>
      </c>
      <c r="D329" s="6">
        <v>0</v>
      </c>
      <c r="E329" s="12">
        <v>0</v>
      </c>
      <c r="F329" s="12">
        <v>0</v>
      </c>
      <c r="G329" s="11">
        <v>0</v>
      </c>
    </row>
    <row r="330" spans="1:7" s="4" customFormat="1" ht="15" customHeight="1">
      <c r="A330" s="4" t="s">
        <v>58</v>
      </c>
      <c r="B330" s="13" t="s">
        <v>15</v>
      </c>
      <c r="C330" s="13" t="s">
        <v>2</v>
      </c>
      <c r="D330" s="6">
        <v>0</v>
      </c>
      <c r="E330" s="12">
        <v>0</v>
      </c>
      <c r="F330" s="12">
        <v>0</v>
      </c>
      <c r="G330" s="11">
        <v>0</v>
      </c>
    </row>
    <row r="331" spans="1:7" s="4" customFormat="1" ht="15" customHeight="1">
      <c r="A331" s="4" t="s">
        <v>58</v>
      </c>
      <c r="B331" s="10" t="s">
        <v>16</v>
      </c>
      <c r="C331" s="10" t="s">
        <v>2</v>
      </c>
      <c r="D331" s="6">
        <v>0</v>
      </c>
      <c r="E331" s="12">
        <v>0</v>
      </c>
      <c r="F331" s="12">
        <v>0</v>
      </c>
      <c r="G331" s="11">
        <v>0</v>
      </c>
    </row>
    <row r="332" spans="1:7" s="4" customFormat="1" ht="15" customHeight="1">
      <c r="A332" s="4" t="s">
        <v>58</v>
      </c>
      <c r="B332" s="10" t="s">
        <v>22</v>
      </c>
      <c r="C332" s="10" t="s">
        <v>2</v>
      </c>
      <c r="D332" s="6">
        <v>6747</v>
      </c>
      <c r="E332" s="11">
        <v>27650</v>
      </c>
      <c r="F332" s="11">
        <v>27573</v>
      </c>
      <c r="G332" s="11">
        <v>27601</v>
      </c>
    </row>
    <row r="333" spans="1:7" s="4" customFormat="1" ht="15" customHeight="1">
      <c r="A333" s="4" t="s">
        <v>58</v>
      </c>
      <c r="B333" s="10" t="s">
        <v>17</v>
      </c>
      <c r="C333" s="10" t="s">
        <v>2</v>
      </c>
      <c r="D333" s="6">
        <v>0</v>
      </c>
      <c r="E333" s="12">
        <v>1</v>
      </c>
      <c r="F333" s="12">
        <v>1</v>
      </c>
      <c r="G333" s="11">
        <v>1</v>
      </c>
    </row>
    <row r="334" spans="1:7" s="4" customFormat="1" ht="15" customHeight="1">
      <c r="A334" s="4" t="s">
        <v>58</v>
      </c>
      <c r="B334" s="13" t="s">
        <v>18</v>
      </c>
      <c r="C334" s="10" t="s">
        <v>11</v>
      </c>
      <c r="D334" s="15">
        <v>0</v>
      </c>
      <c r="E334" s="15">
        <v>1E-3</v>
      </c>
      <c r="F334" s="15">
        <v>1E-3</v>
      </c>
      <c r="G334" s="15">
        <v>1E-3</v>
      </c>
    </row>
    <row r="335" spans="1:7" s="4" customFormat="1" ht="15" customHeight="1">
      <c r="A335" s="4" t="s">
        <v>58</v>
      </c>
      <c r="B335" s="10" t="s">
        <v>19</v>
      </c>
      <c r="C335" s="10" t="s">
        <v>2</v>
      </c>
      <c r="D335" s="6">
        <v>0</v>
      </c>
      <c r="E335" s="11">
        <v>0</v>
      </c>
      <c r="F335" s="11">
        <v>0</v>
      </c>
      <c r="G335" s="11">
        <v>0</v>
      </c>
    </row>
    <row r="336" spans="1:7" s="4" customFormat="1" ht="15" customHeight="1">
      <c r="A336" s="4" t="s">
        <v>58</v>
      </c>
      <c r="B336" s="10" t="s">
        <v>20</v>
      </c>
      <c r="C336" s="10" t="s">
        <v>2</v>
      </c>
      <c r="D336" s="6">
        <v>3928</v>
      </c>
      <c r="E336" s="11">
        <v>16099</v>
      </c>
      <c r="F336" s="11">
        <v>16440</v>
      </c>
      <c r="G336" s="11">
        <v>16456</v>
      </c>
    </row>
    <row r="337" spans="1:7" s="4" customFormat="1" ht="15" customHeight="1">
      <c r="A337" s="4" t="s">
        <v>58</v>
      </c>
      <c r="B337" s="10" t="s">
        <v>21</v>
      </c>
      <c r="C337" s="10" t="s">
        <v>2</v>
      </c>
      <c r="D337" s="6">
        <v>0</v>
      </c>
      <c r="E337" s="11">
        <v>0</v>
      </c>
      <c r="F337" s="11">
        <v>0</v>
      </c>
      <c r="G337" s="11">
        <v>0</v>
      </c>
    </row>
    <row r="338" spans="1:7" s="4" customFormat="1" ht="15" customHeight="1">
      <c r="A338" s="4" t="s">
        <v>59</v>
      </c>
      <c r="B338" s="10" t="s">
        <v>8</v>
      </c>
      <c r="C338" s="10" t="s">
        <v>2</v>
      </c>
      <c r="D338" s="6">
        <v>6632</v>
      </c>
      <c r="E338" s="11">
        <v>27180</v>
      </c>
      <c r="F338" s="11">
        <v>27963</v>
      </c>
      <c r="G338" s="11">
        <v>27991</v>
      </c>
    </row>
    <row r="339" spans="1:7" s="4" customFormat="1" ht="15" customHeight="1">
      <c r="A339" s="4" t="s">
        <v>59</v>
      </c>
      <c r="B339" s="10" t="s">
        <v>9</v>
      </c>
      <c r="C339" s="10" t="s">
        <v>2</v>
      </c>
      <c r="D339" s="6">
        <v>665</v>
      </c>
      <c r="E339" s="11">
        <v>2727</v>
      </c>
      <c r="F339" s="11">
        <v>2560</v>
      </c>
      <c r="G339" s="11">
        <v>2563</v>
      </c>
    </row>
    <row r="340" spans="1:7" s="4" customFormat="1" ht="15" customHeight="1">
      <c r="A340" s="4" t="s">
        <v>59</v>
      </c>
      <c r="B340" s="10" t="s">
        <v>3</v>
      </c>
      <c r="C340" s="10" t="s">
        <v>2</v>
      </c>
      <c r="D340" s="6">
        <v>564</v>
      </c>
      <c r="E340" s="11">
        <v>2311</v>
      </c>
      <c r="F340" s="11">
        <v>2349</v>
      </c>
      <c r="G340" s="11">
        <v>2351</v>
      </c>
    </row>
    <row r="341" spans="1:7" s="4" customFormat="1" ht="15" customHeight="1">
      <c r="A341" s="4" t="s">
        <v>59</v>
      </c>
      <c r="B341" s="13" t="s">
        <v>10</v>
      </c>
      <c r="C341" s="10" t="s">
        <v>2</v>
      </c>
      <c r="D341" s="14">
        <v>12.6</v>
      </c>
      <c r="E341" s="14">
        <v>12.6</v>
      </c>
      <c r="F341" s="14">
        <v>11.3</v>
      </c>
      <c r="G341" s="14">
        <v>11.3</v>
      </c>
    </row>
    <row r="342" spans="1:7" s="4" customFormat="1" ht="15" customHeight="1">
      <c r="A342" s="4" t="s">
        <v>59</v>
      </c>
      <c r="B342" s="10" t="s">
        <v>6</v>
      </c>
      <c r="C342" s="10" t="s">
        <v>11</v>
      </c>
      <c r="D342" s="15">
        <v>0.64</v>
      </c>
      <c r="E342" s="15">
        <v>0.64</v>
      </c>
      <c r="F342" s="15">
        <v>0.56200000000000006</v>
      </c>
      <c r="G342" s="15">
        <v>0.56200000000000006</v>
      </c>
    </row>
    <row r="343" spans="1:7" s="4" customFormat="1" ht="15" customHeight="1">
      <c r="A343" s="4" t="s">
        <v>59</v>
      </c>
      <c r="B343" s="10" t="s">
        <v>7</v>
      </c>
      <c r="C343" s="10" t="s">
        <v>2</v>
      </c>
      <c r="D343" s="16">
        <v>4.5</v>
      </c>
      <c r="E343" s="16">
        <v>19.2</v>
      </c>
      <c r="F343" s="16">
        <v>19.2</v>
      </c>
      <c r="G343" s="11">
        <v>19</v>
      </c>
    </row>
    <row r="344" spans="1:7" s="4" customFormat="1" ht="15" customHeight="1">
      <c r="A344" s="4" t="s">
        <v>59</v>
      </c>
      <c r="B344" s="13" t="s">
        <v>5</v>
      </c>
      <c r="C344" s="10" t="s">
        <v>2</v>
      </c>
      <c r="D344" s="17">
        <v>124</v>
      </c>
      <c r="E344" s="11">
        <v>125</v>
      </c>
      <c r="F344" s="11">
        <v>129</v>
      </c>
      <c r="G344" s="11">
        <v>129</v>
      </c>
    </row>
    <row r="345" spans="1:7" s="4" customFormat="1" ht="15" customHeight="1">
      <c r="A345" s="4" t="s">
        <v>59</v>
      </c>
      <c r="B345" s="10" t="s">
        <v>12</v>
      </c>
      <c r="C345" s="10" t="s">
        <v>2</v>
      </c>
      <c r="D345" s="6">
        <v>11116</v>
      </c>
      <c r="E345" s="11">
        <v>45556</v>
      </c>
      <c r="F345" s="11">
        <v>47084</v>
      </c>
      <c r="G345" s="11">
        <v>47131</v>
      </c>
    </row>
    <row r="346" spans="1:7" s="4" customFormat="1" ht="15" customHeight="1">
      <c r="A346" s="4" t="s">
        <v>59</v>
      </c>
      <c r="B346" s="10" t="s">
        <v>4</v>
      </c>
      <c r="C346" s="10" t="s">
        <v>2</v>
      </c>
      <c r="D346" s="6">
        <v>0</v>
      </c>
      <c r="E346" s="11">
        <v>0</v>
      </c>
      <c r="F346" s="11">
        <v>0</v>
      </c>
      <c r="G346" s="11">
        <v>0</v>
      </c>
    </row>
    <row r="347" spans="1:7" s="4" customFormat="1" ht="15" customHeight="1">
      <c r="A347" s="4" t="s">
        <v>59</v>
      </c>
      <c r="B347" s="13" t="s">
        <v>13</v>
      </c>
      <c r="C347" s="10" t="s">
        <v>2</v>
      </c>
      <c r="D347" s="6">
        <v>0</v>
      </c>
      <c r="E347" s="12">
        <v>0</v>
      </c>
      <c r="F347" s="12">
        <v>0</v>
      </c>
      <c r="G347" s="11">
        <v>0</v>
      </c>
    </row>
    <row r="348" spans="1:7" s="4" customFormat="1" ht="15" customHeight="1">
      <c r="A348" s="4" t="s">
        <v>59</v>
      </c>
      <c r="B348" s="13" t="s">
        <v>14</v>
      </c>
      <c r="C348" s="13" t="s">
        <v>2</v>
      </c>
      <c r="D348" s="6">
        <v>0</v>
      </c>
      <c r="E348" s="12">
        <v>0</v>
      </c>
      <c r="F348" s="12">
        <v>0</v>
      </c>
      <c r="G348" s="11">
        <v>0</v>
      </c>
    </row>
    <row r="349" spans="1:7" s="4" customFormat="1" ht="15" customHeight="1">
      <c r="A349" s="4" t="s">
        <v>59</v>
      </c>
      <c r="B349" s="13" t="s">
        <v>15</v>
      </c>
      <c r="C349" s="13" t="s">
        <v>2</v>
      </c>
      <c r="D349" s="6">
        <v>0</v>
      </c>
      <c r="E349" s="12">
        <v>0</v>
      </c>
      <c r="F349" s="12">
        <v>0</v>
      </c>
      <c r="G349" s="11">
        <v>0</v>
      </c>
    </row>
    <row r="350" spans="1:7" s="4" customFormat="1" ht="15" customHeight="1">
      <c r="A350" s="4" t="s">
        <v>59</v>
      </c>
      <c r="B350" s="10" t="s">
        <v>16</v>
      </c>
      <c r="C350" s="10" t="s">
        <v>2</v>
      </c>
      <c r="D350" s="6">
        <v>0</v>
      </c>
      <c r="E350" s="12">
        <v>0</v>
      </c>
      <c r="F350" s="12">
        <v>0</v>
      </c>
      <c r="G350" s="11">
        <v>0</v>
      </c>
    </row>
    <row r="351" spans="1:7" s="4" customFormat="1" ht="15" customHeight="1">
      <c r="A351" s="4" t="s">
        <v>59</v>
      </c>
      <c r="B351" s="10" t="s">
        <v>22</v>
      </c>
      <c r="C351" s="10" t="s">
        <v>2</v>
      </c>
      <c r="D351" s="6">
        <v>7111</v>
      </c>
      <c r="E351" s="11">
        <v>29144</v>
      </c>
      <c r="F351" s="11">
        <v>26471</v>
      </c>
      <c r="G351" s="11">
        <v>26497</v>
      </c>
    </row>
    <row r="352" spans="1:7" s="4" customFormat="1" ht="15" customHeight="1">
      <c r="A352" s="4" t="s">
        <v>59</v>
      </c>
      <c r="B352" s="10" t="s">
        <v>17</v>
      </c>
      <c r="C352" s="10" t="s">
        <v>2</v>
      </c>
      <c r="D352" s="6">
        <v>2</v>
      </c>
      <c r="E352" s="12">
        <v>7</v>
      </c>
      <c r="F352" s="12">
        <v>7</v>
      </c>
      <c r="G352" s="11">
        <v>7</v>
      </c>
    </row>
    <row r="353" spans="1:7" s="4" customFormat="1" ht="15" customHeight="1">
      <c r="A353" s="4" t="s">
        <v>59</v>
      </c>
      <c r="B353" s="13" t="s">
        <v>18</v>
      </c>
      <c r="C353" s="10" t="s">
        <v>11</v>
      </c>
      <c r="D353" s="15">
        <v>4.0000000000000001E-3</v>
      </c>
      <c r="E353" s="15">
        <v>3.0000000000000001E-3</v>
      </c>
      <c r="F353" s="15">
        <v>3.0000000000000001E-3</v>
      </c>
      <c r="G353" s="15">
        <v>3.0000000000000001E-3</v>
      </c>
    </row>
    <row r="354" spans="1:7" s="4" customFormat="1" ht="15" customHeight="1">
      <c r="A354" s="4" t="s">
        <v>59</v>
      </c>
      <c r="B354" s="10" t="s">
        <v>19</v>
      </c>
      <c r="C354" s="10" t="s">
        <v>2</v>
      </c>
      <c r="D354" s="6">
        <v>415</v>
      </c>
      <c r="E354" s="11">
        <v>1699</v>
      </c>
      <c r="F354" s="11">
        <v>1678</v>
      </c>
      <c r="G354" s="11">
        <v>1680</v>
      </c>
    </row>
    <row r="355" spans="1:7" s="4" customFormat="1" ht="15" customHeight="1">
      <c r="A355" s="4" t="s">
        <v>59</v>
      </c>
      <c r="B355" s="10" t="s">
        <v>20</v>
      </c>
      <c r="C355" s="10" t="s">
        <v>2</v>
      </c>
      <c r="D355" s="6">
        <v>4769</v>
      </c>
      <c r="E355" s="11">
        <v>19546</v>
      </c>
      <c r="F355" s="11">
        <v>19093</v>
      </c>
      <c r="G355" s="11">
        <v>19112</v>
      </c>
    </row>
    <row r="356" spans="1:7" s="4" customFormat="1" ht="15" customHeight="1">
      <c r="A356" s="4" t="s">
        <v>59</v>
      </c>
      <c r="B356" s="10" t="s">
        <v>21</v>
      </c>
      <c r="C356" s="10" t="s">
        <v>2</v>
      </c>
      <c r="D356" s="6">
        <v>0</v>
      </c>
      <c r="E356" s="11">
        <v>0</v>
      </c>
      <c r="F356" s="11">
        <v>0</v>
      </c>
      <c r="G356" s="11">
        <v>0</v>
      </c>
    </row>
    <row r="357" spans="1:7" s="4" customFormat="1" ht="15" customHeight="1">
      <c r="A357" s="4" t="s">
        <v>60</v>
      </c>
      <c r="B357" s="10" t="s">
        <v>8</v>
      </c>
      <c r="C357" s="10" t="s">
        <v>2</v>
      </c>
      <c r="D357" s="6">
        <v>7197</v>
      </c>
      <c r="E357" s="11">
        <v>29497</v>
      </c>
      <c r="F357" s="11">
        <v>29060</v>
      </c>
      <c r="G357" s="11">
        <v>29089</v>
      </c>
    </row>
    <row r="358" spans="1:7" s="4" customFormat="1" ht="15" customHeight="1">
      <c r="A358" s="4" t="s">
        <v>60</v>
      </c>
      <c r="B358" s="10" t="s">
        <v>9</v>
      </c>
      <c r="C358" s="10" t="s">
        <v>2</v>
      </c>
      <c r="D358" s="6">
        <v>20254</v>
      </c>
      <c r="E358" s="11">
        <v>83008</v>
      </c>
      <c r="F358" s="11">
        <v>83874</v>
      </c>
      <c r="G358" s="11">
        <v>83958</v>
      </c>
    </row>
    <row r="359" spans="1:7" s="4" customFormat="1" ht="15" customHeight="1">
      <c r="A359" s="4" t="s">
        <v>60</v>
      </c>
      <c r="B359" s="10" t="s">
        <v>3</v>
      </c>
      <c r="C359" s="10" t="s">
        <v>2</v>
      </c>
      <c r="D359" s="6">
        <v>2062</v>
      </c>
      <c r="E359" s="11">
        <v>8451</v>
      </c>
      <c r="F359" s="11">
        <v>8680</v>
      </c>
      <c r="G359" s="11">
        <v>8689</v>
      </c>
    </row>
    <row r="360" spans="1:7" s="4" customFormat="1" ht="15" customHeight="1">
      <c r="A360" s="4" t="s">
        <v>60</v>
      </c>
      <c r="B360" s="13" t="s">
        <v>10</v>
      </c>
      <c r="C360" s="10" t="s">
        <v>2</v>
      </c>
      <c r="D360" s="14">
        <v>3.5</v>
      </c>
      <c r="E360" s="14">
        <v>3.5</v>
      </c>
      <c r="F360" s="14">
        <v>3.6</v>
      </c>
      <c r="G360" s="14">
        <v>3.6</v>
      </c>
    </row>
    <row r="361" spans="1:7" s="4" customFormat="1" ht="15" customHeight="1">
      <c r="A361" s="4" t="s">
        <v>60</v>
      </c>
      <c r="B361" s="10" t="s">
        <v>6</v>
      </c>
      <c r="C361" s="10" t="s">
        <v>11</v>
      </c>
      <c r="D361" s="15">
        <v>0.89200000000000002</v>
      </c>
      <c r="E361" s="15">
        <v>0.89200000000000002</v>
      </c>
      <c r="F361" s="15">
        <v>0.90200000000000002</v>
      </c>
      <c r="G361" s="15">
        <v>0.90200000000000002</v>
      </c>
    </row>
    <row r="362" spans="1:7" s="4" customFormat="1" ht="15" customHeight="1">
      <c r="A362" s="4" t="s">
        <v>60</v>
      </c>
      <c r="B362" s="10" t="s">
        <v>7</v>
      </c>
      <c r="C362" s="10" t="s">
        <v>2</v>
      </c>
      <c r="D362" s="16">
        <v>22.7</v>
      </c>
      <c r="E362" s="16">
        <v>90.6</v>
      </c>
      <c r="F362" s="16">
        <v>90.6</v>
      </c>
      <c r="G362" s="11">
        <v>91</v>
      </c>
    </row>
    <row r="363" spans="1:7" s="4" customFormat="1" ht="15" customHeight="1">
      <c r="A363" s="4" t="s">
        <v>60</v>
      </c>
      <c r="B363" s="13" t="s">
        <v>5</v>
      </c>
      <c r="C363" s="10" t="s">
        <v>2</v>
      </c>
      <c r="D363" s="17">
        <v>91</v>
      </c>
      <c r="E363" s="11">
        <v>92</v>
      </c>
      <c r="F363" s="11">
        <v>94</v>
      </c>
      <c r="G363" s="11">
        <v>94</v>
      </c>
    </row>
    <row r="364" spans="1:7" s="4" customFormat="1" ht="15" customHeight="1">
      <c r="A364" s="4" t="s">
        <v>60</v>
      </c>
      <c r="B364" s="10" t="s">
        <v>12</v>
      </c>
      <c r="C364" s="10" t="s">
        <v>2</v>
      </c>
      <c r="D364" s="6">
        <v>8181</v>
      </c>
      <c r="E364" s="11">
        <v>33529</v>
      </c>
      <c r="F364" s="11">
        <v>34200</v>
      </c>
      <c r="G364" s="11">
        <v>34234</v>
      </c>
    </row>
    <row r="365" spans="1:7" s="4" customFormat="1" ht="15" customHeight="1">
      <c r="A365" s="4" t="s">
        <v>60</v>
      </c>
      <c r="B365" s="10" t="s">
        <v>4</v>
      </c>
      <c r="C365" s="10" t="s">
        <v>2</v>
      </c>
      <c r="D365" s="6">
        <v>1090</v>
      </c>
      <c r="E365" s="11">
        <v>4466</v>
      </c>
      <c r="F365" s="11">
        <v>4608</v>
      </c>
      <c r="G365" s="11">
        <v>4613</v>
      </c>
    </row>
    <row r="366" spans="1:7" s="4" customFormat="1" ht="15" customHeight="1">
      <c r="A366" s="4" t="s">
        <v>60</v>
      </c>
      <c r="B366" s="13" t="s">
        <v>13</v>
      </c>
      <c r="C366" s="10" t="s">
        <v>2</v>
      </c>
      <c r="D366" s="6">
        <v>326</v>
      </c>
      <c r="E366" s="11">
        <v>1337</v>
      </c>
      <c r="F366" s="11">
        <v>1392</v>
      </c>
      <c r="G366" s="11">
        <v>1393</v>
      </c>
    </row>
    <row r="367" spans="1:7" s="4" customFormat="1" ht="15" customHeight="1">
      <c r="A367" s="4" t="s">
        <v>60</v>
      </c>
      <c r="B367" s="13" t="s">
        <v>14</v>
      </c>
      <c r="C367" s="13" t="s">
        <v>2</v>
      </c>
      <c r="D367" s="6">
        <v>1086</v>
      </c>
      <c r="E367" s="11">
        <v>4450</v>
      </c>
      <c r="F367" s="11">
        <v>4592</v>
      </c>
      <c r="G367" s="11">
        <v>4597</v>
      </c>
    </row>
    <row r="368" spans="1:7" s="4" customFormat="1" ht="15" customHeight="1">
      <c r="A368" s="4" t="s">
        <v>60</v>
      </c>
      <c r="B368" s="13" t="s">
        <v>15</v>
      </c>
      <c r="C368" s="13" t="s">
        <v>2</v>
      </c>
      <c r="D368" s="6">
        <v>8</v>
      </c>
      <c r="E368" s="12">
        <v>31</v>
      </c>
      <c r="F368" s="12">
        <v>32</v>
      </c>
      <c r="G368" s="11">
        <v>32</v>
      </c>
    </row>
    <row r="369" spans="1:7" s="4" customFormat="1" ht="15" customHeight="1">
      <c r="A369" s="4" t="s">
        <v>60</v>
      </c>
      <c r="B369" s="10" t="s">
        <v>16</v>
      </c>
      <c r="C369" s="10" t="s">
        <v>2</v>
      </c>
      <c r="D369" s="6">
        <v>148</v>
      </c>
      <c r="E369" s="12">
        <v>608</v>
      </c>
      <c r="F369" s="12">
        <v>621</v>
      </c>
      <c r="G369" s="11">
        <v>622</v>
      </c>
    </row>
    <row r="370" spans="1:7" s="4" customFormat="1" ht="15" customHeight="1">
      <c r="A370" s="4" t="s">
        <v>60</v>
      </c>
      <c r="B370" s="10" t="s">
        <v>22</v>
      </c>
      <c r="C370" s="10" t="s">
        <v>2</v>
      </c>
      <c r="D370" s="6">
        <v>7300</v>
      </c>
      <c r="E370" s="11">
        <v>29920</v>
      </c>
      <c r="F370" s="11">
        <v>30847</v>
      </c>
      <c r="G370" s="11">
        <v>30878</v>
      </c>
    </row>
    <row r="371" spans="1:7" s="4" customFormat="1" ht="15" customHeight="1">
      <c r="A371" s="4" t="s">
        <v>60</v>
      </c>
      <c r="B371" s="10" t="s">
        <v>17</v>
      </c>
      <c r="C371" s="10" t="s">
        <v>2</v>
      </c>
      <c r="D371" s="6">
        <v>27</v>
      </c>
      <c r="E371" s="12">
        <v>111</v>
      </c>
      <c r="F371" s="12">
        <v>114</v>
      </c>
      <c r="G371" s="11">
        <v>114</v>
      </c>
    </row>
    <row r="372" spans="1:7" s="4" customFormat="1" ht="15" customHeight="1">
      <c r="A372" s="4" t="s">
        <v>60</v>
      </c>
      <c r="B372" s="13" t="s">
        <v>18</v>
      </c>
      <c r="C372" s="10" t="s">
        <v>11</v>
      </c>
      <c r="D372" s="15">
        <v>1.2999999999999999E-2</v>
      </c>
      <c r="E372" s="15">
        <v>1.2999999999999999E-2</v>
      </c>
      <c r="F372" s="15">
        <v>1.2999999999999999E-2</v>
      </c>
      <c r="G372" s="15">
        <v>1.2999999999999999E-2</v>
      </c>
    </row>
    <row r="373" spans="1:7" s="4" customFormat="1" ht="15" customHeight="1">
      <c r="A373" s="4" t="s">
        <v>60</v>
      </c>
      <c r="B373" s="10" t="s">
        <v>19</v>
      </c>
      <c r="C373" s="10" t="s">
        <v>2</v>
      </c>
      <c r="D373" s="6">
        <v>1418</v>
      </c>
      <c r="E373" s="11">
        <v>5813</v>
      </c>
      <c r="F373" s="11">
        <v>5828</v>
      </c>
      <c r="G373" s="11">
        <v>5834</v>
      </c>
    </row>
    <row r="374" spans="1:7" s="4" customFormat="1" ht="15" customHeight="1">
      <c r="A374" s="4" t="s">
        <v>60</v>
      </c>
      <c r="B374" s="10" t="s">
        <v>20</v>
      </c>
      <c r="C374" s="10" t="s">
        <v>2</v>
      </c>
      <c r="D374" s="6">
        <v>149581</v>
      </c>
      <c r="E374" s="11">
        <v>613036</v>
      </c>
      <c r="F374" s="11">
        <v>639296</v>
      </c>
      <c r="G374" s="11">
        <v>639935</v>
      </c>
    </row>
    <row r="375" spans="1:7" s="4" customFormat="1" ht="15" customHeight="1">
      <c r="A375" s="4" t="s">
        <v>60</v>
      </c>
      <c r="B375" s="10" t="s">
        <v>21</v>
      </c>
      <c r="C375" s="10" t="s">
        <v>2</v>
      </c>
      <c r="D375" s="6">
        <v>8366</v>
      </c>
      <c r="E375" s="11">
        <v>34288</v>
      </c>
      <c r="F375" s="11">
        <v>35490</v>
      </c>
      <c r="G375" s="11">
        <v>35525</v>
      </c>
    </row>
    <row r="376" spans="1:7" s="4" customFormat="1" ht="15" customHeight="1">
      <c r="A376" s="4" t="s">
        <v>61</v>
      </c>
      <c r="B376" s="10" t="s">
        <v>8</v>
      </c>
      <c r="C376" s="10" t="s">
        <v>2</v>
      </c>
      <c r="D376" s="6">
        <v>20195</v>
      </c>
      <c r="E376" s="11">
        <v>82768</v>
      </c>
      <c r="F376" s="11">
        <v>82539</v>
      </c>
      <c r="G376" s="11">
        <v>82622</v>
      </c>
    </row>
    <row r="377" spans="1:7" s="4" customFormat="1" ht="15" customHeight="1">
      <c r="A377" s="4" t="s">
        <v>61</v>
      </c>
      <c r="B377" s="10" t="s">
        <v>9</v>
      </c>
      <c r="C377" s="10" t="s">
        <v>2</v>
      </c>
      <c r="D377" s="6">
        <v>26322</v>
      </c>
      <c r="E377" s="11">
        <v>107879</v>
      </c>
      <c r="F377" s="11">
        <v>111046</v>
      </c>
      <c r="G377" s="11">
        <v>111157</v>
      </c>
    </row>
    <row r="378" spans="1:7" s="4" customFormat="1" ht="15" customHeight="1">
      <c r="A378" s="4" t="s">
        <v>61</v>
      </c>
      <c r="B378" s="10" t="s">
        <v>3</v>
      </c>
      <c r="C378" s="10" t="s">
        <v>2</v>
      </c>
      <c r="D378" s="6">
        <v>2253</v>
      </c>
      <c r="E378" s="11">
        <v>9232</v>
      </c>
      <c r="F378" s="11">
        <v>9172</v>
      </c>
      <c r="G378" s="11">
        <v>9181</v>
      </c>
    </row>
    <row r="379" spans="1:7" s="4" customFormat="1" ht="15" customHeight="1">
      <c r="A379" s="4" t="s">
        <v>61</v>
      </c>
      <c r="B379" s="13" t="s">
        <v>10</v>
      </c>
      <c r="C379" s="10" t="s">
        <v>2</v>
      </c>
      <c r="D379" s="14">
        <v>5.6</v>
      </c>
      <c r="E379" s="14">
        <v>5.6</v>
      </c>
      <c r="F379" s="14">
        <v>5.6</v>
      </c>
      <c r="G379" s="14">
        <v>5.6</v>
      </c>
    </row>
    <row r="380" spans="1:7" s="4" customFormat="1" ht="15" customHeight="1">
      <c r="A380" s="4" t="s">
        <v>61</v>
      </c>
      <c r="B380" s="10" t="s">
        <v>6</v>
      </c>
      <c r="C380" s="10" t="s">
        <v>11</v>
      </c>
      <c r="D380" s="15">
        <v>0.65900000000000003</v>
      </c>
      <c r="E380" s="15">
        <v>0.65900000000000003</v>
      </c>
      <c r="F380" s="15">
        <v>0.65300000000000002</v>
      </c>
      <c r="G380" s="15">
        <v>0.65300000000000002</v>
      </c>
    </row>
    <row r="381" spans="1:7" s="4" customFormat="1" ht="15" customHeight="1">
      <c r="A381" s="4" t="s">
        <v>61</v>
      </c>
      <c r="B381" s="10" t="s">
        <v>7</v>
      </c>
      <c r="C381" s="10" t="s">
        <v>2</v>
      </c>
      <c r="D381" s="16">
        <v>10.7</v>
      </c>
      <c r="E381" s="16">
        <v>44.1</v>
      </c>
      <c r="F381" s="16">
        <v>44.1</v>
      </c>
      <c r="G381" s="11">
        <v>44</v>
      </c>
    </row>
    <row r="382" spans="1:7" s="4" customFormat="1" ht="15" customHeight="1">
      <c r="A382" s="4" t="s">
        <v>61</v>
      </c>
      <c r="B382" s="13" t="s">
        <v>5</v>
      </c>
      <c r="C382" s="10" t="s">
        <v>2</v>
      </c>
      <c r="D382" s="17">
        <v>211</v>
      </c>
      <c r="E382" s="11">
        <v>213</v>
      </c>
      <c r="F382" s="11">
        <v>214</v>
      </c>
      <c r="G382" s="11">
        <v>214</v>
      </c>
    </row>
    <row r="383" spans="1:7" s="4" customFormat="1" ht="15" customHeight="1">
      <c r="A383" s="4" t="s">
        <v>61</v>
      </c>
      <c r="B383" s="10" t="s">
        <v>12</v>
      </c>
      <c r="C383" s="10" t="s">
        <v>2</v>
      </c>
      <c r="D383" s="6">
        <v>19001</v>
      </c>
      <c r="E383" s="11">
        <v>77873</v>
      </c>
      <c r="F383" s="11">
        <v>78117</v>
      </c>
      <c r="G383" s="11">
        <v>78195</v>
      </c>
    </row>
    <row r="384" spans="1:7" s="4" customFormat="1" ht="15" customHeight="1">
      <c r="A384" s="4" t="s">
        <v>61</v>
      </c>
      <c r="B384" s="10" t="s">
        <v>4</v>
      </c>
      <c r="C384" s="10" t="s">
        <v>2</v>
      </c>
      <c r="D384" s="6">
        <v>526</v>
      </c>
      <c r="E384" s="11">
        <v>2155</v>
      </c>
      <c r="F384" s="11">
        <v>2166</v>
      </c>
      <c r="G384" s="11">
        <v>2168</v>
      </c>
    </row>
    <row r="385" spans="1:7" s="4" customFormat="1" ht="15" customHeight="1">
      <c r="A385" s="4" t="s">
        <v>61</v>
      </c>
      <c r="B385" s="13" t="s">
        <v>13</v>
      </c>
      <c r="C385" s="10" t="s">
        <v>2</v>
      </c>
      <c r="D385" s="6">
        <v>217</v>
      </c>
      <c r="E385" s="12">
        <v>889</v>
      </c>
      <c r="F385" s="12">
        <v>910</v>
      </c>
      <c r="G385" s="11">
        <v>911</v>
      </c>
    </row>
    <row r="386" spans="1:7" s="4" customFormat="1" ht="15" customHeight="1">
      <c r="A386" s="4" t="s">
        <v>61</v>
      </c>
      <c r="B386" s="13" t="s">
        <v>14</v>
      </c>
      <c r="C386" s="13" t="s">
        <v>2</v>
      </c>
      <c r="D386" s="6">
        <v>523</v>
      </c>
      <c r="E386" s="11">
        <v>2145</v>
      </c>
      <c r="F386" s="11">
        <v>2156</v>
      </c>
      <c r="G386" s="11">
        <v>2158</v>
      </c>
    </row>
    <row r="387" spans="1:7" s="4" customFormat="1" ht="15" customHeight="1">
      <c r="A387" s="4" t="s">
        <v>61</v>
      </c>
      <c r="B387" s="13" t="s">
        <v>15</v>
      </c>
      <c r="C387" s="13" t="s">
        <v>2</v>
      </c>
      <c r="D387" s="6">
        <v>6</v>
      </c>
      <c r="E387" s="12">
        <v>24</v>
      </c>
      <c r="F387" s="12">
        <v>24</v>
      </c>
      <c r="G387" s="11">
        <v>24</v>
      </c>
    </row>
    <row r="388" spans="1:7" s="4" customFormat="1" ht="15" customHeight="1">
      <c r="A388" s="4" t="s">
        <v>61</v>
      </c>
      <c r="B388" s="10" t="s">
        <v>16</v>
      </c>
      <c r="C388" s="10" t="s">
        <v>2</v>
      </c>
      <c r="D388" s="6">
        <v>97</v>
      </c>
      <c r="E388" s="12">
        <v>398</v>
      </c>
      <c r="F388" s="12">
        <v>396</v>
      </c>
      <c r="G388" s="11">
        <v>396</v>
      </c>
    </row>
    <row r="389" spans="1:7" s="4" customFormat="1" ht="15" customHeight="1">
      <c r="A389" s="4" t="s">
        <v>61</v>
      </c>
      <c r="B389" s="10" t="s">
        <v>22</v>
      </c>
      <c r="C389" s="10" t="s">
        <v>2</v>
      </c>
      <c r="D389" s="6">
        <v>12515</v>
      </c>
      <c r="E389" s="11">
        <v>51291</v>
      </c>
      <c r="F389" s="11">
        <v>51004</v>
      </c>
      <c r="G389" s="11">
        <v>51055</v>
      </c>
    </row>
    <row r="390" spans="1:7" s="4" customFormat="1" ht="15" customHeight="1">
      <c r="A390" s="4" t="s">
        <v>61</v>
      </c>
      <c r="B390" s="10" t="s">
        <v>17</v>
      </c>
      <c r="C390" s="10" t="s">
        <v>2</v>
      </c>
      <c r="D390" s="6">
        <v>78</v>
      </c>
      <c r="E390" s="12">
        <v>321</v>
      </c>
      <c r="F390" s="12">
        <v>328</v>
      </c>
      <c r="G390" s="11">
        <v>328</v>
      </c>
    </row>
    <row r="391" spans="1:7" s="4" customFormat="1" ht="15" customHeight="1">
      <c r="A391" s="4" t="s">
        <v>61</v>
      </c>
      <c r="B391" s="13" t="s">
        <v>18</v>
      </c>
      <c r="C391" s="10" t="s">
        <v>11</v>
      </c>
      <c r="D391" s="15">
        <v>3.5000000000000003E-2</v>
      </c>
      <c r="E391" s="15">
        <v>3.5000000000000003E-2</v>
      </c>
      <c r="F391" s="15">
        <v>3.5999999999999997E-2</v>
      </c>
      <c r="G391" s="15">
        <v>3.5999999999999997E-2</v>
      </c>
    </row>
    <row r="392" spans="1:7" s="4" customFormat="1" ht="15" customHeight="1">
      <c r="A392" s="4" t="s">
        <v>61</v>
      </c>
      <c r="B392" s="10" t="s">
        <v>19</v>
      </c>
      <c r="C392" s="10" t="s">
        <v>2</v>
      </c>
      <c r="D392" s="6">
        <v>1302</v>
      </c>
      <c r="E392" s="11">
        <v>5338</v>
      </c>
      <c r="F392" s="11">
        <v>4299</v>
      </c>
      <c r="G392" s="11">
        <v>4303</v>
      </c>
    </row>
    <row r="393" spans="1:7" s="4" customFormat="1" ht="15" customHeight="1">
      <c r="A393" s="4" t="s">
        <v>61</v>
      </c>
      <c r="B393" s="10" t="s">
        <v>20</v>
      </c>
      <c r="C393" s="10" t="s">
        <v>2</v>
      </c>
      <c r="D393" s="6">
        <v>89608</v>
      </c>
      <c r="E393" s="11">
        <v>367246</v>
      </c>
      <c r="F393" s="11">
        <v>378703</v>
      </c>
      <c r="G393" s="11">
        <v>379082</v>
      </c>
    </row>
    <row r="394" spans="1:7" s="4" customFormat="1" ht="15" customHeight="1">
      <c r="A394" s="4" t="s">
        <v>61</v>
      </c>
      <c r="B394" s="10" t="s">
        <v>21</v>
      </c>
      <c r="C394" s="10" t="s">
        <v>2</v>
      </c>
      <c r="D394" s="6">
        <v>10724</v>
      </c>
      <c r="E394" s="11">
        <v>43949</v>
      </c>
      <c r="F394" s="11">
        <v>44866</v>
      </c>
      <c r="G394" s="11">
        <v>44911</v>
      </c>
    </row>
    <row r="395" spans="1:7" s="4" customFormat="1" ht="15" customHeight="1">
      <c r="A395" s="4" t="s">
        <v>62</v>
      </c>
      <c r="B395" s="10" t="s">
        <v>8</v>
      </c>
      <c r="C395" s="10" t="s">
        <v>2</v>
      </c>
      <c r="D395" s="6">
        <v>8788</v>
      </c>
      <c r="E395" s="11">
        <v>36017</v>
      </c>
      <c r="F395" s="11">
        <v>35432</v>
      </c>
      <c r="G395" s="11">
        <v>35467</v>
      </c>
    </row>
    <row r="396" spans="1:7" s="4" customFormat="1" ht="15" customHeight="1">
      <c r="A396" s="4" t="s">
        <v>62</v>
      </c>
      <c r="B396" s="10" t="s">
        <v>9</v>
      </c>
      <c r="C396" s="10" t="s">
        <v>2</v>
      </c>
      <c r="D396" s="6">
        <v>9028</v>
      </c>
      <c r="E396" s="11">
        <v>37002</v>
      </c>
      <c r="F396" s="11">
        <v>36984</v>
      </c>
      <c r="G396" s="11">
        <v>37021</v>
      </c>
    </row>
    <row r="397" spans="1:7" s="4" customFormat="1" ht="15" customHeight="1">
      <c r="A397" s="4" t="s">
        <v>62</v>
      </c>
      <c r="B397" s="10" t="s">
        <v>3</v>
      </c>
      <c r="C397" s="10" t="s">
        <v>2</v>
      </c>
      <c r="D397" s="6">
        <v>1191</v>
      </c>
      <c r="E397" s="11">
        <v>4881</v>
      </c>
      <c r="F397" s="11">
        <v>4897</v>
      </c>
      <c r="G397" s="11">
        <v>4902</v>
      </c>
    </row>
    <row r="398" spans="1:7" s="4" customFormat="1" ht="15" customHeight="1">
      <c r="A398" s="4" t="s">
        <v>62</v>
      </c>
      <c r="B398" s="13" t="s">
        <v>10</v>
      </c>
      <c r="C398" s="10" t="s">
        <v>2</v>
      </c>
      <c r="D398" s="14">
        <v>3.8</v>
      </c>
      <c r="E398" s="14">
        <v>3.8</v>
      </c>
      <c r="F398" s="14">
        <v>3.7</v>
      </c>
      <c r="G398" s="14">
        <v>3.7</v>
      </c>
    </row>
    <row r="399" spans="1:7" s="4" customFormat="1" ht="15" customHeight="1">
      <c r="A399" s="4" t="s">
        <v>62</v>
      </c>
      <c r="B399" s="10" t="s">
        <v>6</v>
      </c>
      <c r="C399" s="10" t="s">
        <v>11</v>
      </c>
      <c r="D399" s="15">
        <v>0.63800000000000001</v>
      </c>
      <c r="E399" s="15">
        <v>0.63800000000000001</v>
      </c>
      <c r="F399" s="15">
        <v>0.627</v>
      </c>
      <c r="G399" s="15">
        <v>0.627</v>
      </c>
    </row>
    <row r="400" spans="1:7" s="4" customFormat="1" ht="15" customHeight="1">
      <c r="A400" s="4" t="s">
        <v>62</v>
      </c>
      <c r="B400" s="10" t="s">
        <v>7</v>
      </c>
      <c r="C400" s="10" t="s">
        <v>2</v>
      </c>
      <c r="D400" s="16">
        <v>15.1</v>
      </c>
      <c r="E400" s="16">
        <v>61.8</v>
      </c>
      <c r="F400" s="16">
        <v>61.8</v>
      </c>
      <c r="G400" s="11">
        <v>62</v>
      </c>
    </row>
    <row r="401" spans="1:7" s="4" customFormat="1" ht="15" customHeight="1">
      <c r="A401" s="4" t="s">
        <v>62</v>
      </c>
      <c r="B401" s="13" t="s">
        <v>5</v>
      </c>
      <c r="C401" s="10" t="s">
        <v>2</v>
      </c>
      <c r="D401" s="17">
        <v>79</v>
      </c>
      <c r="E401" s="11">
        <v>79</v>
      </c>
      <c r="F401" s="11">
        <v>80</v>
      </c>
      <c r="G401" s="11">
        <v>80</v>
      </c>
    </row>
    <row r="402" spans="1:7" s="4" customFormat="1" ht="15" customHeight="1">
      <c r="A402" s="4" t="s">
        <v>62</v>
      </c>
      <c r="B402" s="10" t="s">
        <v>12</v>
      </c>
      <c r="C402" s="10" t="s">
        <v>2</v>
      </c>
      <c r="D402" s="6">
        <v>7070</v>
      </c>
      <c r="E402" s="11">
        <v>28974</v>
      </c>
      <c r="F402" s="11">
        <v>29135</v>
      </c>
      <c r="G402" s="11">
        <v>29164</v>
      </c>
    </row>
    <row r="403" spans="1:7" s="4" customFormat="1" ht="15" customHeight="1">
      <c r="A403" s="4" t="s">
        <v>62</v>
      </c>
      <c r="B403" s="10" t="s">
        <v>4</v>
      </c>
      <c r="C403" s="10" t="s">
        <v>2</v>
      </c>
      <c r="D403" s="6">
        <v>176</v>
      </c>
      <c r="E403" s="11">
        <v>720</v>
      </c>
      <c r="F403" s="11">
        <v>718</v>
      </c>
      <c r="G403" s="11">
        <v>719</v>
      </c>
    </row>
    <row r="404" spans="1:7" s="4" customFormat="1" ht="15" customHeight="1">
      <c r="A404" s="4" t="s">
        <v>62</v>
      </c>
      <c r="B404" s="13" t="s">
        <v>13</v>
      </c>
      <c r="C404" s="10" t="s">
        <v>2</v>
      </c>
      <c r="D404" s="6">
        <v>57</v>
      </c>
      <c r="E404" s="12">
        <v>232</v>
      </c>
      <c r="F404" s="12">
        <v>236</v>
      </c>
      <c r="G404" s="11">
        <v>236</v>
      </c>
    </row>
    <row r="405" spans="1:7" s="4" customFormat="1" ht="15" customHeight="1">
      <c r="A405" s="4" t="s">
        <v>62</v>
      </c>
      <c r="B405" s="13" t="s">
        <v>14</v>
      </c>
      <c r="C405" s="13" t="s">
        <v>2</v>
      </c>
      <c r="D405" s="6">
        <v>176</v>
      </c>
      <c r="E405" s="12">
        <v>720</v>
      </c>
      <c r="F405" s="12">
        <v>718</v>
      </c>
      <c r="G405" s="11">
        <v>719</v>
      </c>
    </row>
    <row r="406" spans="1:7" s="4" customFormat="1" ht="15" customHeight="1">
      <c r="A406" s="4" t="s">
        <v>62</v>
      </c>
      <c r="B406" s="13" t="s">
        <v>15</v>
      </c>
      <c r="C406" s="13" t="s">
        <v>2</v>
      </c>
      <c r="D406" s="6">
        <v>1</v>
      </c>
      <c r="E406" s="12">
        <v>5</v>
      </c>
      <c r="F406" s="12">
        <v>5</v>
      </c>
      <c r="G406" s="11">
        <v>5</v>
      </c>
    </row>
    <row r="407" spans="1:7" s="4" customFormat="1" ht="15" customHeight="1">
      <c r="A407" s="4" t="s">
        <v>62</v>
      </c>
      <c r="B407" s="10" t="s">
        <v>16</v>
      </c>
      <c r="C407" s="10" t="s">
        <v>2</v>
      </c>
      <c r="D407" s="6">
        <v>27</v>
      </c>
      <c r="E407" s="12">
        <v>112</v>
      </c>
      <c r="F407" s="12">
        <v>109</v>
      </c>
      <c r="G407" s="11">
        <v>109</v>
      </c>
    </row>
    <row r="408" spans="1:7" s="4" customFormat="1" ht="15" customHeight="1">
      <c r="A408" s="4" t="s">
        <v>62</v>
      </c>
      <c r="B408" s="10" t="s">
        <v>22</v>
      </c>
      <c r="C408" s="10" t="s">
        <v>2</v>
      </c>
      <c r="D408" s="6">
        <v>4508</v>
      </c>
      <c r="E408" s="11">
        <v>18474</v>
      </c>
      <c r="F408" s="11">
        <v>18273</v>
      </c>
      <c r="G408" s="11">
        <v>18291</v>
      </c>
    </row>
    <row r="409" spans="1:7" s="4" customFormat="1" ht="15" customHeight="1">
      <c r="A409" s="4" t="s">
        <v>62</v>
      </c>
      <c r="B409" s="10" t="s">
        <v>17</v>
      </c>
      <c r="C409" s="10" t="s">
        <v>2</v>
      </c>
      <c r="D409" s="6">
        <v>51</v>
      </c>
      <c r="E409" s="12">
        <v>210</v>
      </c>
      <c r="F409" s="12">
        <v>218</v>
      </c>
      <c r="G409" s="11">
        <v>218</v>
      </c>
    </row>
    <row r="410" spans="1:7" s="4" customFormat="1" ht="15" customHeight="1">
      <c r="A410" s="4" t="s">
        <v>62</v>
      </c>
      <c r="B410" s="13" t="s">
        <v>18</v>
      </c>
      <c r="C410" s="10" t="s">
        <v>11</v>
      </c>
      <c r="D410" s="15">
        <v>4.2999999999999997E-2</v>
      </c>
      <c r="E410" s="15">
        <v>4.2999999999999997E-2</v>
      </c>
      <c r="F410" s="15">
        <v>4.4999999999999998E-2</v>
      </c>
      <c r="G410" s="15">
        <v>4.3999999999999997E-2</v>
      </c>
    </row>
    <row r="411" spans="1:7" s="4" customFormat="1" ht="15" customHeight="1">
      <c r="A411" s="4" t="s">
        <v>62</v>
      </c>
      <c r="B411" s="10" t="s">
        <v>19</v>
      </c>
      <c r="C411" s="10" t="s">
        <v>2</v>
      </c>
      <c r="D411" s="6">
        <v>1428</v>
      </c>
      <c r="E411" s="11">
        <v>5854</v>
      </c>
      <c r="F411" s="11">
        <v>5716</v>
      </c>
      <c r="G411" s="11">
        <v>5722</v>
      </c>
    </row>
    <row r="412" spans="1:7" s="4" customFormat="1" ht="15" customHeight="1">
      <c r="A412" s="4" t="s">
        <v>62</v>
      </c>
      <c r="B412" s="10" t="s">
        <v>20</v>
      </c>
      <c r="C412" s="10" t="s">
        <v>2</v>
      </c>
      <c r="D412" s="6">
        <v>43817</v>
      </c>
      <c r="E412" s="11">
        <v>179579</v>
      </c>
      <c r="F412" s="11">
        <v>184935</v>
      </c>
      <c r="G412" s="11">
        <v>185120</v>
      </c>
    </row>
    <row r="413" spans="1:7" s="4" customFormat="1" ht="15" customHeight="1">
      <c r="A413" s="4" t="s">
        <v>62</v>
      </c>
      <c r="B413" s="10" t="s">
        <v>21</v>
      </c>
      <c r="C413" s="10" t="s">
        <v>2</v>
      </c>
      <c r="D413" s="6">
        <v>4747</v>
      </c>
      <c r="E413" s="11">
        <v>19456</v>
      </c>
      <c r="F413" s="11">
        <v>19906</v>
      </c>
      <c r="G413" s="11">
        <v>19926</v>
      </c>
    </row>
    <row r="414" spans="1:7" s="4" customFormat="1" ht="15" customHeight="1">
      <c r="A414" s="4" t="s">
        <v>63</v>
      </c>
      <c r="B414" s="10" t="s">
        <v>8</v>
      </c>
      <c r="C414" s="10" t="s">
        <v>2</v>
      </c>
      <c r="D414" s="6">
        <v>6160</v>
      </c>
      <c r="E414" s="11">
        <v>25244</v>
      </c>
      <c r="F414" s="11">
        <v>25400</v>
      </c>
      <c r="G414" s="11">
        <v>25425</v>
      </c>
    </row>
    <row r="415" spans="1:7" s="4" customFormat="1" ht="15" customHeight="1">
      <c r="A415" s="4" t="s">
        <v>63</v>
      </c>
      <c r="B415" s="10" t="s">
        <v>9</v>
      </c>
      <c r="C415" s="10" t="s">
        <v>2</v>
      </c>
      <c r="D415" s="6">
        <v>6077</v>
      </c>
      <c r="E415" s="11">
        <v>24907</v>
      </c>
      <c r="F415" s="11">
        <v>25494</v>
      </c>
      <c r="G415" s="11">
        <v>25519</v>
      </c>
    </row>
    <row r="416" spans="1:7" s="4" customFormat="1" ht="15" customHeight="1">
      <c r="A416" s="4" t="s">
        <v>63</v>
      </c>
      <c r="B416" s="10" t="s">
        <v>3</v>
      </c>
      <c r="C416" s="10" t="s">
        <v>2</v>
      </c>
      <c r="D416" s="6">
        <v>359</v>
      </c>
      <c r="E416" s="11">
        <v>1471</v>
      </c>
      <c r="F416" s="11">
        <v>1468</v>
      </c>
      <c r="G416" s="11">
        <v>1469</v>
      </c>
    </row>
    <row r="417" spans="1:7" s="4" customFormat="1" ht="15" customHeight="1">
      <c r="A417" s="4" t="s">
        <v>63</v>
      </c>
      <c r="B417" s="13" t="s">
        <v>10</v>
      </c>
      <c r="C417" s="10" t="s">
        <v>2</v>
      </c>
      <c r="D417" s="14">
        <v>3.4</v>
      </c>
      <c r="E417" s="14">
        <v>3.4</v>
      </c>
      <c r="F417" s="14">
        <v>3.4</v>
      </c>
      <c r="G417" s="14">
        <v>3.4</v>
      </c>
    </row>
    <row r="418" spans="1:7" s="4" customFormat="1" ht="15" customHeight="1">
      <c r="A418" s="4" t="s">
        <v>63</v>
      </c>
      <c r="B418" s="10" t="s">
        <v>6</v>
      </c>
      <c r="C418" s="10" t="s">
        <v>11</v>
      </c>
      <c r="D418" s="15">
        <v>0.38800000000000001</v>
      </c>
      <c r="E418" s="15">
        <v>0.38800000000000001</v>
      </c>
      <c r="F418" s="15">
        <v>0.38800000000000001</v>
      </c>
      <c r="G418" s="15">
        <v>0.38800000000000001</v>
      </c>
    </row>
    <row r="419" spans="1:7" s="4" customFormat="1" ht="15" customHeight="1">
      <c r="A419" s="4" t="s">
        <v>63</v>
      </c>
      <c r="B419" s="10" t="s">
        <v>7</v>
      </c>
      <c r="C419" s="10" t="s">
        <v>2</v>
      </c>
      <c r="D419" s="16">
        <v>10.3</v>
      </c>
      <c r="E419" s="16">
        <v>42.8</v>
      </c>
      <c r="F419" s="16">
        <v>42.8</v>
      </c>
      <c r="G419" s="11">
        <v>43</v>
      </c>
    </row>
    <row r="420" spans="1:7" s="4" customFormat="1" ht="15" customHeight="1">
      <c r="A420" s="4" t="s">
        <v>63</v>
      </c>
      <c r="B420" s="13" t="s">
        <v>5</v>
      </c>
      <c r="C420" s="10" t="s">
        <v>2</v>
      </c>
      <c r="D420" s="17">
        <v>35</v>
      </c>
      <c r="E420" s="11">
        <v>35</v>
      </c>
      <c r="F420" s="11">
        <v>35</v>
      </c>
      <c r="G420" s="11">
        <v>35</v>
      </c>
    </row>
    <row r="421" spans="1:7" s="4" customFormat="1" ht="15" customHeight="1">
      <c r="A421" s="4" t="s">
        <v>63</v>
      </c>
      <c r="B421" s="10" t="s">
        <v>12</v>
      </c>
      <c r="C421" s="10" t="s">
        <v>2</v>
      </c>
      <c r="D421" s="6">
        <v>3106</v>
      </c>
      <c r="E421" s="11">
        <v>12729</v>
      </c>
      <c r="F421" s="11">
        <v>12797</v>
      </c>
      <c r="G421" s="11">
        <v>12810</v>
      </c>
    </row>
    <row r="422" spans="1:7" s="4" customFormat="1" ht="15" customHeight="1">
      <c r="A422" s="4" t="s">
        <v>63</v>
      </c>
      <c r="B422" s="10" t="s">
        <v>4</v>
      </c>
      <c r="C422" s="10" t="s">
        <v>2</v>
      </c>
      <c r="D422" s="6">
        <v>67</v>
      </c>
      <c r="E422" s="11">
        <v>275</v>
      </c>
      <c r="F422" s="11">
        <v>278</v>
      </c>
      <c r="G422" s="11">
        <v>278</v>
      </c>
    </row>
    <row r="423" spans="1:7" s="4" customFormat="1" ht="15" customHeight="1">
      <c r="A423" s="4" t="s">
        <v>63</v>
      </c>
      <c r="B423" s="13" t="s">
        <v>13</v>
      </c>
      <c r="C423" s="10" t="s">
        <v>2</v>
      </c>
      <c r="D423" s="6">
        <v>8</v>
      </c>
      <c r="E423" s="12">
        <v>33</v>
      </c>
      <c r="F423" s="12">
        <v>34</v>
      </c>
      <c r="G423" s="11">
        <v>34</v>
      </c>
    </row>
    <row r="424" spans="1:7" s="4" customFormat="1" ht="15" customHeight="1">
      <c r="A424" s="4" t="s">
        <v>63</v>
      </c>
      <c r="B424" s="13" t="s">
        <v>14</v>
      </c>
      <c r="C424" s="13" t="s">
        <v>2</v>
      </c>
      <c r="D424" s="6">
        <v>67</v>
      </c>
      <c r="E424" s="12">
        <v>274</v>
      </c>
      <c r="F424" s="12">
        <v>277</v>
      </c>
      <c r="G424" s="11">
        <v>277</v>
      </c>
    </row>
    <row r="425" spans="1:7" s="4" customFormat="1" ht="15" customHeight="1">
      <c r="A425" s="4" t="s">
        <v>63</v>
      </c>
      <c r="B425" s="13" t="s">
        <v>15</v>
      </c>
      <c r="C425" s="13" t="s">
        <v>2</v>
      </c>
      <c r="D425" s="6">
        <v>0</v>
      </c>
      <c r="E425" s="12">
        <v>1</v>
      </c>
      <c r="F425" s="12">
        <v>1</v>
      </c>
      <c r="G425" s="11">
        <v>1</v>
      </c>
    </row>
    <row r="426" spans="1:7" s="4" customFormat="1" ht="15" customHeight="1">
      <c r="A426" s="4" t="s">
        <v>63</v>
      </c>
      <c r="B426" s="10" t="s">
        <v>16</v>
      </c>
      <c r="C426" s="10" t="s">
        <v>2</v>
      </c>
      <c r="D426" s="6">
        <v>0</v>
      </c>
      <c r="E426" s="12">
        <v>0</v>
      </c>
      <c r="F426" s="12">
        <v>0</v>
      </c>
      <c r="G426" s="11">
        <v>0</v>
      </c>
    </row>
    <row r="427" spans="1:7" s="4" customFormat="1" ht="15" customHeight="1">
      <c r="A427" s="4" t="s">
        <v>63</v>
      </c>
      <c r="B427" s="10" t="s">
        <v>22</v>
      </c>
      <c r="C427" s="10" t="s">
        <v>2</v>
      </c>
      <c r="D427" s="6">
        <v>1206</v>
      </c>
      <c r="E427" s="11">
        <v>4941</v>
      </c>
      <c r="F427" s="11">
        <v>4969</v>
      </c>
      <c r="G427" s="11">
        <v>4974</v>
      </c>
    </row>
    <row r="428" spans="1:7" s="4" customFormat="1" ht="15" customHeight="1">
      <c r="A428" s="4" t="s">
        <v>63</v>
      </c>
      <c r="B428" s="10" t="s">
        <v>17</v>
      </c>
      <c r="C428" s="10" t="s">
        <v>2</v>
      </c>
      <c r="D428" s="6">
        <v>4</v>
      </c>
      <c r="E428" s="12">
        <v>16</v>
      </c>
      <c r="F428" s="12">
        <v>16</v>
      </c>
      <c r="G428" s="11">
        <v>16</v>
      </c>
    </row>
    <row r="429" spans="1:7" s="4" customFormat="1" ht="15" customHeight="1">
      <c r="A429" s="4" t="s">
        <v>63</v>
      </c>
      <c r="B429" s="13" t="s">
        <v>18</v>
      </c>
      <c r="C429" s="10" t="s">
        <v>11</v>
      </c>
      <c r="D429" s="15">
        <v>1.0999999999999999E-2</v>
      </c>
      <c r="E429" s="15">
        <v>1.0999999999999999E-2</v>
      </c>
      <c r="F429" s="15">
        <v>1.0999999999999999E-2</v>
      </c>
      <c r="G429" s="15">
        <v>1.0999999999999999E-2</v>
      </c>
    </row>
    <row r="430" spans="1:7" s="4" customFormat="1" ht="15" customHeight="1">
      <c r="A430" s="4" t="s">
        <v>63</v>
      </c>
      <c r="B430" s="10" t="s">
        <v>19</v>
      </c>
      <c r="C430" s="10" t="s">
        <v>2</v>
      </c>
      <c r="D430" s="6">
        <v>2362</v>
      </c>
      <c r="E430" s="11">
        <v>9682</v>
      </c>
      <c r="F430" s="11">
        <v>9953</v>
      </c>
      <c r="G430" s="11">
        <v>9963</v>
      </c>
    </row>
    <row r="431" spans="1:7" s="4" customFormat="1" ht="15" customHeight="1">
      <c r="A431" s="4" t="s">
        <v>63</v>
      </c>
      <c r="B431" s="10" t="s">
        <v>20</v>
      </c>
      <c r="C431" s="10" t="s">
        <v>2</v>
      </c>
      <c r="D431" s="6">
        <v>16785</v>
      </c>
      <c r="E431" s="11">
        <v>68793</v>
      </c>
      <c r="F431" s="11">
        <v>70683</v>
      </c>
      <c r="G431" s="11">
        <v>70754</v>
      </c>
    </row>
    <row r="432" spans="1:7" s="4" customFormat="1" ht="15" customHeight="1">
      <c r="A432" s="4" t="s">
        <v>63</v>
      </c>
      <c r="B432" s="10" t="s">
        <v>21</v>
      </c>
      <c r="C432" s="10" t="s">
        <v>2</v>
      </c>
      <c r="D432" s="6">
        <v>2317</v>
      </c>
      <c r="E432" s="11">
        <v>9494</v>
      </c>
      <c r="F432" s="11">
        <v>9824</v>
      </c>
      <c r="G432" s="11">
        <v>9834</v>
      </c>
    </row>
    <row r="433" spans="1:7" s="4" customFormat="1" ht="15" customHeight="1">
      <c r="A433" s="4" t="s">
        <v>64</v>
      </c>
      <c r="B433" s="10" t="s">
        <v>8</v>
      </c>
      <c r="C433" s="10" t="s">
        <v>2</v>
      </c>
      <c r="D433" s="6">
        <v>13326</v>
      </c>
      <c r="E433" s="11">
        <v>54615</v>
      </c>
      <c r="F433" s="11">
        <v>54769</v>
      </c>
      <c r="G433" s="11">
        <v>54824</v>
      </c>
    </row>
    <row r="434" spans="1:7" s="4" customFormat="1" ht="15" customHeight="1">
      <c r="A434" s="4" t="s">
        <v>64</v>
      </c>
      <c r="B434" s="10" t="s">
        <v>9</v>
      </c>
      <c r="C434" s="10" t="s">
        <v>2</v>
      </c>
      <c r="D434" s="6">
        <v>10847</v>
      </c>
      <c r="E434" s="11">
        <v>44456</v>
      </c>
      <c r="F434" s="11">
        <v>45075</v>
      </c>
      <c r="G434" s="11">
        <v>45120</v>
      </c>
    </row>
    <row r="435" spans="1:7" s="4" customFormat="1" ht="15" customHeight="1">
      <c r="A435" s="4" t="s">
        <v>64</v>
      </c>
      <c r="B435" s="10" t="s">
        <v>3</v>
      </c>
      <c r="C435" s="10" t="s">
        <v>2</v>
      </c>
      <c r="D435" s="6">
        <v>1715</v>
      </c>
      <c r="E435" s="11">
        <v>7027</v>
      </c>
      <c r="F435" s="11">
        <v>7099</v>
      </c>
      <c r="G435" s="11">
        <v>7106</v>
      </c>
    </row>
    <row r="436" spans="1:7" s="4" customFormat="1" ht="15" customHeight="1">
      <c r="A436" s="4" t="s">
        <v>64</v>
      </c>
      <c r="B436" s="13" t="s">
        <v>10</v>
      </c>
      <c r="C436" s="10" t="s">
        <v>2</v>
      </c>
      <c r="D436" s="14">
        <v>3.9</v>
      </c>
      <c r="E436" s="14">
        <v>3.9</v>
      </c>
      <c r="F436" s="14">
        <v>3.9</v>
      </c>
      <c r="G436" s="14">
        <v>3.9</v>
      </c>
    </row>
    <row r="437" spans="1:7" s="4" customFormat="1" ht="15" customHeight="1">
      <c r="A437" s="4" t="s">
        <v>64</v>
      </c>
      <c r="B437" s="10" t="s">
        <v>6</v>
      </c>
      <c r="C437" s="10" t="s">
        <v>11</v>
      </c>
      <c r="D437" s="15">
        <v>0.72299999999999998</v>
      </c>
      <c r="E437" s="15">
        <v>0.72299999999999998</v>
      </c>
      <c r="F437" s="15">
        <v>0.73199999999999998</v>
      </c>
      <c r="G437" s="15">
        <v>0.73199999999999998</v>
      </c>
    </row>
    <row r="438" spans="1:7" s="4" customFormat="1" ht="15" customHeight="1">
      <c r="A438" s="4" t="s">
        <v>64</v>
      </c>
      <c r="B438" s="10" t="s">
        <v>7</v>
      </c>
      <c r="C438" s="10" t="s">
        <v>2</v>
      </c>
      <c r="D438" s="16">
        <v>16.7</v>
      </c>
      <c r="E438" s="16">
        <v>66</v>
      </c>
      <c r="F438" s="16">
        <v>66</v>
      </c>
      <c r="G438" s="11">
        <v>66</v>
      </c>
    </row>
    <row r="439" spans="1:7" s="4" customFormat="1" ht="15" customHeight="1">
      <c r="A439" s="4" t="s">
        <v>64</v>
      </c>
      <c r="B439" s="13" t="s">
        <v>5</v>
      </c>
      <c r="C439" s="10" t="s">
        <v>2</v>
      </c>
      <c r="D439" s="17">
        <v>103</v>
      </c>
      <c r="E439" s="11">
        <v>104</v>
      </c>
      <c r="F439" s="11">
        <v>104</v>
      </c>
      <c r="G439" s="11">
        <v>105</v>
      </c>
    </row>
    <row r="440" spans="1:7" s="4" customFormat="1" ht="15" customHeight="1">
      <c r="A440" s="4" t="s">
        <v>64</v>
      </c>
      <c r="B440" s="10" t="s">
        <v>12</v>
      </c>
      <c r="C440" s="10" t="s">
        <v>2</v>
      </c>
      <c r="D440" s="6">
        <v>9295</v>
      </c>
      <c r="E440" s="11">
        <v>38094</v>
      </c>
      <c r="F440" s="11">
        <v>38108</v>
      </c>
      <c r="G440" s="11">
        <v>38146</v>
      </c>
    </row>
    <row r="441" spans="1:7" s="4" customFormat="1" ht="15" customHeight="1">
      <c r="A441" s="4" t="s">
        <v>64</v>
      </c>
      <c r="B441" s="10" t="s">
        <v>4</v>
      </c>
      <c r="C441" s="10" t="s">
        <v>2</v>
      </c>
      <c r="D441" s="6">
        <v>495</v>
      </c>
      <c r="E441" s="11">
        <v>2030</v>
      </c>
      <c r="F441" s="11">
        <v>2090</v>
      </c>
      <c r="G441" s="11">
        <v>2092</v>
      </c>
    </row>
    <row r="442" spans="1:7" s="4" customFormat="1" ht="15" customHeight="1">
      <c r="A442" s="4" t="s">
        <v>64</v>
      </c>
      <c r="B442" s="13" t="s">
        <v>13</v>
      </c>
      <c r="C442" s="10" t="s">
        <v>2</v>
      </c>
      <c r="D442" s="6">
        <v>152</v>
      </c>
      <c r="E442" s="12">
        <v>622</v>
      </c>
      <c r="F442" s="12">
        <v>644</v>
      </c>
      <c r="G442" s="11">
        <v>645</v>
      </c>
    </row>
    <row r="443" spans="1:7" s="4" customFormat="1" ht="15" customHeight="1">
      <c r="A443" s="4" t="s">
        <v>64</v>
      </c>
      <c r="B443" s="13" t="s">
        <v>14</v>
      </c>
      <c r="C443" s="13" t="s">
        <v>2</v>
      </c>
      <c r="D443" s="6">
        <v>494</v>
      </c>
      <c r="E443" s="11">
        <v>2023</v>
      </c>
      <c r="F443" s="11">
        <v>2082</v>
      </c>
      <c r="G443" s="11">
        <v>2084</v>
      </c>
    </row>
    <row r="444" spans="1:7" s="4" customFormat="1" ht="15" customHeight="1">
      <c r="A444" s="4" t="s">
        <v>64</v>
      </c>
      <c r="B444" s="13" t="s">
        <v>15</v>
      </c>
      <c r="C444" s="13" t="s">
        <v>2</v>
      </c>
      <c r="D444" s="6">
        <v>6</v>
      </c>
      <c r="E444" s="12">
        <v>23</v>
      </c>
      <c r="F444" s="12">
        <v>23</v>
      </c>
      <c r="G444" s="11">
        <v>23</v>
      </c>
    </row>
    <row r="445" spans="1:7" s="4" customFormat="1" ht="15" customHeight="1">
      <c r="A445" s="4" t="s">
        <v>64</v>
      </c>
      <c r="B445" s="10" t="s">
        <v>16</v>
      </c>
      <c r="C445" s="10" t="s">
        <v>2</v>
      </c>
      <c r="D445" s="6">
        <v>80</v>
      </c>
      <c r="E445" s="12">
        <v>326</v>
      </c>
      <c r="F445" s="12">
        <v>330</v>
      </c>
      <c r="G445" s="11">
        <v>330</v>
      </c>
    </row>
    <row r="446" spans="1:7" s="4" customFormat="1" ht="15" customHeight="1">
      <c r="A446" s="4" t="s">
        <v>64</v>
      </c>
      <c r="B446" s="10" t="s">
        <v>22</v>
      </c>
      <c r="C446" s="10" t="s">
        <v>2</v>
      </c>
      <c r="D446" s="6">
        <v>6721</v>
      </c>
      <c r="E446" s="11">
        <v>27544</v>
      </c>
      <c r="F446" s="11">
        <v>27909</v>
      </c>
      <c r="G446" s="11">
        <v>27937</v>
      </c>
    </row>
    <row r="447" spans="1:7" s="4" customFormat="1" ht="15" customHeight="1">
      <c r="A447" s="4" t="s">
        <v>64</v>
      </c>
      <c r="B447" s="10" t="s">
        <v>17</v>
      </c>
      <c r="C447" s="10" t="s">
        <v>2</v>
      </c>
      <c r="D447" s="6">
        <v>51</v>
      </c>
      <c r="E447" s="12">
        <v>209</v>
      </c>
      <c r="F447" s="12">
        <v>216</v>
      </c>
      <c r="G447" s="11">
        <v>216</v>
      </c>
    </row>
    <row r="448" spans="1:7" s="4" customFormat="1" ht="15" customHeight="1">
      <c r="A448" s="4" t="s">
        <v>64</v>
      </c>
      <c r="B448" s="13" t="s">
        <v>18</v>
      </c>
      <c r="C448" s="10" t="s">
        <v>11</v>
      </c>
      <c r="D448" s="15">
        <v>0.03</v>
      </c>
      <c r="E448" s="15">
        <v>0.03</v>
      </c>
      <c r="F448" s="15">
        <v>0.03</v>
      </c>
      <c r="G448" s="15">
        <v>0.03</v>
      </c>
    </row>
    <row r="449" spans="1:7" s="4" customFormat="1" ht="15" customHeight="1">
      <c r="A449" s="4" t="s">
        <v>64</v>
      </c>
      <c r="B449" s="10" t="s">
        <v>19</v>
      </c>
      <c r="C449" s="10" t="s">
        <v>2</v>
      </c>
      <c r="D449" s="6">
        <v>612</v>
      </c>
      <c r="E449" s="11">
        <v>2507</v>
      </c>
      <c r="F449" s="11">
        <v>1963</v>
      </c>
      <c r="G449" s="11">
        <v>1965</v>
      </c>
    </row>
    <row r="450" spans="1:7" s="4" customFormat="1" ht="15" customHeight="1">
      <c r="A450" s="4" t="s">
        <v>64</v>
      </c>
      <c r="B450" s="10" t="s">
        <v>20</v>
      </c>
      <c r="C450" s="10" t="s">
        <v>2</v>
      </c>
      <c r="D450" s="6">
        <v>65400</v>
      </c>
      <c r="E450" s="11">
        <v>268031</v>
      </c>
      <c r="F450" s="11">
        <v>276757</v>
      </c>
      <c r="G450" s="11">
        <v>277034</v>
      </c>
    </row>
    <row r="451" spans="1:7" s="4" customFormat="1" ht="15" customHeight="1">
      <c r="A451" s="4" t="s">
        <v>64</v>
      </c>
      <c r="B451" s="10" t="s">
        <v>21</v>
      </c>
      <c r="C451" s="10" t="s">
        <v>2</v>
      </c>
      <c r="D451" s="6">
        <v>5808</v>
      </c>
      <c r="E451" s="11">
        <v>23804</v>
      </c>
      <c r="F451" s="11">
        <v>24523</v>
      </c>
      <c r="G451" s="11">
        <v>24548</v>
      </c>
    </row>
    <row r="452" spans="1:7" s="4" customFormat="1" ht="15" customHeight="1">
      <c r="A452" s="4" t="s">
        <v>65</v>
      </c>
      <c r="B452" s="10" t="s">
        <v>8</v>
      </c>
      <c r="C452" s="10" t="s">
        <v>2</v>
      </c>
      <c r="D452" s="6">
        <v>7763</v>
      </c>
      <c r="E452" s="11">
        <v>31814</v>
      </c>
      <c r="F452" s="11">
        <v>30479</v>
      </c>
      <c r="G452" s="11">
        <v>30509</v>
      </c>
    </row>
    <row r="453" spans="1:7" s="4" customFormat="1" ht="15" customHeight="1">
      <c r="A453" s="4" t="s">
        <v>65</v>
      </c>
      <c r="B453" s="10" t="s">
        <v>9</v>
      </c>
      <c r="C453" s="10" t="s">
        <v>2</v>
      </c>
      <c r="D453" s="6">
        <v>8092</v>
      </c>
      <c r="E453" s="11">
        <v>33162</v>
      </c>
      <c r="F453" s="11">
        <v>32014</v>
      </c>
      <c r="G453" s="11">
        <v>32046</v>
      </c>
    </row>
    <row r="454" spans="1:7" s="4" customFormat="1" ht="15" customHeight="1">
      <c r="A454" s="4" t="s">
        <v>65</v>
      </c>
      <c r="B454" s="10" t="s">
        <v>3</v>
      </c>
      <c r="C454" s="10" t="s">
        <v>2</v>
      </c>
      <c r="D454" s="6">
        <v>577</v>
      </c>
      <c r="E454" s="11">
        <v>2364</v>
      </c>
      <c r="F454" s="11">
        <v>2311</v>
      </c>
      <c r="G454" s="11">
        <v>2313</v>
      </c>
    </row>
    <row r="455" spans="1:7" s="4" customFormat="1" ht="15" customHeight="1">
      <c r="A455" s="4" t="s">
        <v>65</v>
      </c>
      <c r="B455" s="13" t="s">
        <v>10</v>
      </c>
      <c r="C455" s="10" t="s">
        <v>2</v>
      </c>
      <c r="D455" s="14">
        <v>2.8</v>
      </c>
      <c r="E455" s="14">
        <v>2.8</v>
      </c>
      <c r="F455" s="14">
        <v>2.7</v>
      </c>
      <c r="G455" s="14">
        <v>2.7</v>
      </c>
    </row>
    <row r="456" spans="1:7" s="4" customFormat="1" ht="15" customHeight="1">
      <c r="A456" s="4" t="s">
        <v>65</v>
      </c>
      <c r="B456" s="13" t="s">
        <v>6</v>
      </c>
      <c r="C456" s="10" t="s">
        <v>11</v>
      </c>
      <c r="D456" s="15">
        <v>0.33600000000000002</v>
      </c>
      <c r="E456" s="15">
        <v>0.33600000000000002</v>
      </c>
      <c r="F456" s="15">
        <v>0.318</v>
      </c>
      <c r="G456" s="15">
        <v>0.318</v>
      </c>
    </row>
    <row r="457" spans="1:7" s="4" customFormat="1" ht="15" customHeight="1">
      <c r="A457" s="4" t="s">
        <v>65</v>
      </c>
      <c r="B457" s="13" t="s">
        <v>7</v>
      </c>
      <c r="C457" s="10" t="s">
        <v>2</v>
      </c>
      <c r="D457" s="16">
        <v>10.9</v>
      </c>
      <c r="E457" s="16">
        <v>46.6</v>
      </c>
      <c r="F457" s="16">
        <v>46.6</v>
      </c>
      <c r="G457" s="11">
        <v>47</v>
      </c>
    </row>
    <row r="458" spans="1:7" s="4" customFormat="1" ht="15" customHeight="1">
      <c r="A458" s="4" t="s">
        <v>65</v>
      </c>
      <c r="B458" s="13" t="s">
        <v>5</v>
      </c>
      <c r="C458" s="10" t="s">
        <v>2</v>
      </c>
      <c r="D458" s="17">
        <v>53</v>
      </c>
      <c r="E458" s="11">
        <v>54</v>
      </c>
      <c r="F458" s="11">
        <v>54</v>
      </c>
      <c r="G458" s="11">
        <v>54</v>
      </c>
    </row>
    <row r="459" spans="1:7" s="4" customFormat="1" ht="15" customHeight="1">
      <c r="A459" s="4" t="s">
        <v>65</v>
      </c>
      <c r="B459" s="10" t="s">
        <v>12</v>
      </c>
      <c r="C459" s="10" t="s">
        <v>2</v>
      </c>
      <c r="D459" s="6">
        <v>4780</v>
      </c>
      <c r="E459" s="11">
        <v>19592</v>
      </c>
      <c r="F459" s="11">
        <v>19713</v>
      </c>
      <c r="G459" s="11">
        <v>19733</v>
      </c>
    </row>
    <row r="460" spans="1:7" s="4" customFormat="1" ht="15" customHeight="1">
      <c r="A460" s="4" t="s">
        <v>65</v>
      </c>
      <c r="B460" s="13" t="s">
        <v>4</v>
      </c>
      <c r="C460" s="10" t="s">
        <v>2</v>
      </c>
      <c r="D460" s="6">
        <v>113</v>
      </c>
      <c r="E460" s="11">
        <v>463</v>
      </c>
      <c r="F460" s="11">
        <v>457</v>
      </c>
      <c r="G460" s="11">
        <v>457</v>
      </c>
    </row>
    <row r="461" spans="1:7" s="4" customFormat="1" ht="15" customHeight="1">
      <c r="A461" s="4" t="s">
        <v>65</v>
      </c>
      <c r="B461" s="13" t="s">
        <v>13</v>
      </c>
      <c r="C461" s="10" t="s">
        <v>2</v>
      </c>
      <c r="D461" s="6">
        <v>23</v>
      </c>
      <c r="E461" s="12">
        <v>94</v>
      </c>
      <c r="F461" s="12">
        <v>94</v>
      </c>
      <c r="G461" s="11">
        <v>94</v>
      </c>
    </row>
    <row r="462" spans="1:7" s="4" customFormat="1" ht="15" customHeight="1">
      <c r="A462" s="4" t="s">
        <v>65</v>
      </c>
      <c r="B462" s="13" t="s">
        <v>14</v>
      </c>
      <c r="C462" s="13" t="s">
        <v>2</v>
      </c>
      <c r="D462" s="6">
        <v>115</v>
      </c>
      <c r="E462" s="12">
        <v>470</v>
      </c>
      <c r="F462" s="12">
        <v>465</v>
      </c>
      <c r="G462" s="11">
        <v>465</v>
      </c>
    </row>
    <row r="463" spans="1:7" s="4" customFormat="1" ht="15" customHeight="1">
      <c r="A463" s="4" t="s">
        <v>65</v>
      </c>
      <c r="B463" s="13" t="s">
        <v>15</v>
      </c>
      <c r="C463" s="13" t="s">
        <v>2</v>
      </c>
      <c r="D463" s="6">
        <v>0</v>
      </c>
      <c r="E463" s="12">
        <v>0</v>
      </c>
      <c r="F463" s="12">
        <v>0</v>
      </c>
      <c r="G463" s="11">
        <v>0</v>
      </c>
    </row>
    <row r="464" spans="1:7" s="4" customFormat="1" ht="15" customHeight="1">
      <c r="A464" s="4" t="s">
        <v>65</v>
      </c>
      <c r="B464" s="13" t="s">
        <v>16</v>
      </c>
      <c r="C464" s="10" t="s">
        <v>2</v>
      </c>
      <c r="D464" s="6">
        <v>12</v>
      </c>
      <c r="E464" s="12">
        <v>50</v>
      </c>
      <c r="F464" s="12">
        <v>48</v>
      </c>
      <c r="G464" s="11">
        <v>48</v>
      </c>
    </row>
    <row r="465" spans="1:7" s="4" customFormat="1" ht="15" customHeight="1">
      <c r="A465" s="4" t="s">
        <v>65</v>
      </c>
      <c r="B465" s="10" t="s">
        <v>22</v>
      </c>
      <c r="C465" s="10" t="s">
        <v>2</v>
      </c>
      <c r="D465" s="6">
        <v>1605</v>
      </c>
      <c r="E465" s="11">
        <v>6576</v>
      </c>
      <c r="F465" s="11">
        <v>6278</v>
      </c>
      <c r="G465" s="11">
        <v>6284</v>
      </c>
    </row>
    <row r="466" spans="1:7" s="4" customFormat="1" ht="15" customHeight="1">
      <c r="A466" s="4" t="s">
        <v>65</v>
      </c>
      <c r="B466" s="10" t="s">
        <v>17</v>
      </c>
      <c r="C466" s="10" t="s">
        <v>2</v>
      </c>
      <c r="D466" s="6">
        <v>1</v>
      </c>
      <c r="E466" s="12">
        <v>4</v>
      </c>
      <c r="F466" s="12">
        <v>5</v>
      </c>
      <c r="G466" s="11">
        <v>5</v>
      </c>
    </row>
    <row r="467" spans="1:7" s="4" customFormat="1" ht="15" customHeight="1">
      <c r="A467" s="4" t="s">
        <v>65</v>
      </c>
      <c r="B467" s="13" t="s">
        <v>18</v>
      </c>
      <c r="C467" s="10" t="s">
        <v>11</v>
      </c>
      <c r="D467" s="15">
        <v>2E-3</v>
      </c>
      <c r="E467" s="15">
        <v>2E-3</v>
      </c>
      <c r="F467" s="15">
        <v>2E-3</v>
      </c>
      <c r="G467" s="15">
        <v>2E-3</v>
      </c>
    </row>
    <row r="468" spans="1:7" s="4" customFormat="1" ht="15" customHeight="1">
      <c r="A468" s="4" t="s">
        <v>65</v>
      </c>
      <c r="B468" s="10" t="s">
        <v>19</v>
      </c>
      <c r="C468" s="10" t="s">
        <v>2</v>
      </c>
      <c r="D468" s="6">
        <v>439</v>
      </c>
      <c r="E468" s="11">
        <v>1801</v>
      </c>
      <c r="F468" s="11">
        <v>1627</v>
      </c>
      <c r="G468" s="11">
        <v>1629</v>
      </c>
    </row>
    <row r="469" spans="1:7" s="4" customFormat="1" ht="15" customHeight="1">
      <c r="A469" s="4" t="s">
        <v>65</v>
      </c>
      <c r="B469" s="10" t="s">
        <v>20</v>
      </c>
      <c r="C469" s="10" t="s">
        <v>2</v>
      </c>
      <c r="D469" s="6">
        <v>9327</v>
      </c>
      <c r="E469" s="11">
        <v>38224</v>
      </c>
      <c r="F469" s="11">
        <v>36319</v>
      </c>
      <c r="G469" s="11">
        <v>36355</v>
      </c>
    </row>
    <row r="470" spans="1:7" s="4" customFormat="1" ht="15" customHeight="1">
      <c r="A470" s="4" t="s">
        <v>65</v>
      </c>
      <c r="B470" s="10" t="s">
        <v>21</v>
      </c>
      <c r="C470" s="10" t="s">
        <v>2</v>
      </c>
      <c r="D470" s="6">
        <v>4152</v>
      </c>
      <c r="E470" s="11">
        <v>17015</v>
      </c>
      <c r="F470" s="11">
        <v>17469</v>
      </c>
      <c r="G470" s="11">
        <v>17486</v>
      </c>
    </row>
    <row r="471" spans="1:7" s="4" customFormat="1" ht="15" customHeight="1">
      <c r="A471" s="4" t="s">
        <v>66</v>
      </c>
      <c r="B471" s="10" t="s">
        <v>8</v>
      </c>
      <c r="C471" s="10" t="s">
        <v>2</v>
      </c>
      <c r="D471" s="6">
        <v>4483</v>
      </c>
      <c r="E471" s="11">
        <v>18372</v>
      </c>
      <c r="F471" s="11">
        <v>18244</v>
      </c>
      <c r="G471" s="11">
        <v>18262</v>
      </c>
    </row>
    <row r="472" spans="1:7" s="4" customFormat="1" ht="15" customHeight="1">
      <c r="A472" s="4" t="s">
        <v>66</v>
      </c>
      <c r="B472" s="10" t="s">
        <v>9</v>
      </c>
      <c r="C472" s="10" t="s">
        <v>2</v>
      </c>
      <c r="D472" s="6">
        <v>9138</v>
      </c>
      <c r="E472" s="11">
        <v>37450</v>
      </c>
      <c r="F472" s="11">
        <v>38353</v>
      </c>
      <c r="G472" s="11">
        <v>38391</v>
      </c>
    </row>
    <row r="473" spans="1:7" s="4" customFormat="1" ht="15" customHeight="1">
      <c r="A473" s="4" t="s">
        <v>66</v>
      </c>
      <c r="B473" s="10" t="s">
        <v>3</v>
      </c>
      <c r="C473" s="10" t="s">
        <v>2</v>
      </c>
      <c r="D473" s="6">
        <v>601</v>
      </c>
      <c r="E473" s="11">
        <v>2462</v>
      </c>
      <c r="F473" s="11">
        <v>2471</v>
      </c>
      <c r="G473" s="11">
        <v>2473</v>
      </c>
    </row>
    <row r="474" spans="1:7" s="4" customFormat="1" ht="15" customHeight="1">
      <c r="A474" s="4" t="s">
        <v>66</v>
      </c>
      <c r="B474" s="13" t="s">
        <v>10</v>
      </c>
      <c r="C474" s="10" t="s">
        <v>2</v>
      </c>
      <c r="D474" s="14">
        <v>2.8</v>
      </c>
      <c r="E474" s="14">
        <v>2.8</v>
      </c>
      <c r="F474" s="14">
        <v>2.8</v>
      </c>
      <c r="G474" s="14">
        <v>2.8</v>
      </c>
    </row>
    <row r="475" spans="1:7" s="4" customFormat="1" ht="15" customHeight="1">
      <c r="A475" s="4" t="s">
        <v>66</v>
      </c>
      <c r="B475" s="13" t="s">
        <v>6</v>
      </c>
      <c r="C475" s="10" t="s">
        <v>11</v>
      </c>
      <c r="D475" s="15">
        <v>0.31</v>
      </c>
      <c r="E475" s="15">
        <v>0.31</v>
      </c>
      <c r="F475" s="15">
        <v>0.30599999999999999</v>
      </c>
      <c r="G475" s="15">
        <v>0.30599999999999999</v>
      </c>
    </row>
    <row r="476" spans="1:7" s="4" customFormat="1" ht="15" customHeight="1">
      <c r="A476" s="4" t="s">
        <v>66</v>
      </c>
      <c r="B476" s="13" t="s">
        <v>7</v>
      </c>
      <c r="C476" s="10" t="s">
        <v>2</v>
      </c>
      <c r="D476" s="16">
        <v>9.9</v>
      </c>
      <c r="E476" s="16">
        <v>39.5</v>
      </c>
      <c r="F476" s="16">
        <v>39.5</v>
      </c>
      <c r="G476" s="11">
        <v>40</v>
      </c>
    </row>
    <row r="477" spans="1:7" s="4" customFormat="1" ht="15" customHeight="1">
      <c r="A477" s="4" t="s">
        <v>66</v>
      </c>
      <c r="B477" s="13" t="s">
        <v>5</v>
      </c>
      <c r="C477" s="10" t="s">
        <v>2</v>
      </c>
      <c r="D477" s="17">
        <v>61</v>
      </c>
      <c r="E477" s="11">
        <v>62</v>
      </c>
      <c r="F477" s="11">
        <v>62</v>
      </c>
      <c r="G477" s="11">
        <v>62</v>
      </c>
    </row>
    <row r="478" spans="1:7" s="4" customFormat="1" ht="15" customHeight="1">
      <c r="A478" s="4" t="s">
        <v>66</v>
      </c>
      <c r="B478" s="10" t="s">
        <v>12</v>
      </c>
      <c r="C478" s="10" t="s">
        <v>2</v>
      </c>
      <c r="D478" s="6">
        <v>5512</v>
      </c>
      <c r="E478" s="11">
        <v>22590</v>
      </c>
      <c r="F478" s="11">
        <v>22592</v>
      </c>
      <c r="G478" s="11">
        <v>22615</v>
      </c>
    </row>
    <row r="479" spans="1:7" s="4" customFormat="1" ht="15" customHeight="1">
      <c r="A479" s="4" t="s">
        <v>66</v>
      </c>
      <c r="B479" s="13" t="s">
        <v>4</v>
      </c>
      <c r="C479" s="10" t="s">
        <v>2</v>
      </c>
      <c r="D479" s="6">
        <v>104</v>
      </c>
      <c r="E479" s="11">
        <v>426</v>
      </c>
      <c r="F479" s="11">
        <v>427</v>
      </c>
      <c r="G479" s="11">
        <v>427</v>
      </c>
    </row>
    <row r="480" spans="1:7" s="4" customFormat="1" ht="15" customHeight="1">
      <c r="A480" s="4" t="s">
        <v>66</v>
      </c>
      <c r="B480" s="13" t="s">
        <v>13</v>
      </c>
      <c r="C480" s="10" t="s">
        <v>2</v>
      </c>
      <c r="D480" s="6">
        <v>50</v>
      </c>
      <c r="E480" s="12">
        <v>203</v>
      </c>
      <c r="F480" s="12">
        <v>210</v>
      </c>
      <c r="G480" s="11">
        <v>210</v>
      </c>
    </row>
    <row r="481" spans="1:7" s="4" customFormat="1" ht="15" customHeight="1">
      <c r="A481" s="4" t="s">
        <v>66</v>
      </c>
      <c r="B481" s="13" t="s">
        <v>14</v>
      </c>
      <c r="C481" s="13" t="s">
        <v>2</v>
      </c>
      <c r="D481" s="6">
        <v>107</v>
      </c>
      <c r="E481" s="12">
        <v>439</v>
      </c>
      <c r="F481" s="12">
        <v>442</v>
      </c>
      <c r="G481" s="11">
        <v>442</v>
      </c>
    </row>
    <row r="482" spans="1:7" s="4" customFormat="1" ht="15" customHeight="1">
      <c r="A482" s="4" t="s">
        <v>66</v>
      </c>
      <c r="B482" s="13" t="s">
        <v>15</v>
      </c>
      <c r="C482" s="13" t="s">
        <v>2</v>
      </c>
      <c r="D482" s="6">
        <v>0</v>
      </c>
      <c r="E482" s="12">
        <v>0</v>
      </c>
      <c r="F482" s="12">
        <v>0</v>
      </c>
      <c r="G482" s="11">
        <v>0</v>
      </c>
    </row>
    <row r="483" spans="1:7" s="4" customFormat="1" ht="15" customHeight="1">
      <c r="A483" s="4" t="s">
        <v>66</v>
      </c>
      <c r="B483" s="13" t="s">
        <v>16</v>
      </c>
      <c r="C483" s="10" t="s">
        <v>2</v>
      </c>
      <c r="D483" s="6">
        <v>13</v>
      </c>
      <c r="E483" s="12">
        <v>52</v>
      </c>
      <c r="F483" s="12">
        <v>52</v>
      </c>
      <c r="G483" s="11">
        <v>52</v>
      </c>
    </row>
    <row r="484" spans="1:7" s="4" customFormat="1" ht="15" customHeight="1">
      <c r="A484" s="4" t="s">
        <v>66</v>
      </c>
      <c r="B484" s="10" t="s">
        <v>22</v>
      </c>
      <c r="C484" s="10" t="s">
        <v>2</v>
      </c>
      <c r="D484" s="6">
        <v>1707</v>
      </c>
      <c r="E484" s="11">
        <v>6995</v>
      </c>
      <c r="F484" s="11">
        <v>6916</v>
      </c>
      <c r="G484" s="11">
        <v>6923</v>
      </c>
    </row>
    <row r="485" spans="1:7" s="4" customFormat="1" ht="15" customHeight="1">
      <c r="A485" s="4" t="s">
        <v>66</v>
      </c>
      <c r="B485" s="10" t="s">
        <v>17</v>
      </c>
      <c r="C485" s="10" t="s">
        <v>2</v>
      </c>
      <c r="D485" s="6">
        <v>3</v>
      </c>
      <c r="E485" s="12">
        <v>13</v>
      </c>
      <c r="F485" s="12">
        <v>11</v>
      </c>
      <c r="G485" s="11">
        <v>11</v>
      </c>
    </row>
    <row r="486" spans="1:7" s="4" customFormat="1" ht="15" customHeight="1">
      <c r="A486" s="4" t="s">
        <v>66</v>
      </c>
      <c r="B486" s="13" t="s">
        <v>18</v>
      </c>
      <c r="C486" s="10" t="s">
        <v>11</v>
      </c>
      <c r="D486" s="15">
        <v>5.0000000000000001E-3</v>
      </c>
      <c r="E486" s="15">
        <v>5.0000000000000001E-3</v>
      </c>
      <c r="F486" s="15">
        <v>4.0000000000000001E-3</v>
      </c>
      <c r="G486" s="15">
        <v>4.0000000000000001E-3</v>
      </c>
    </row>
    <row r="487" spans="1:7" s="4" customFormat="1" ht="15" customHeight="1">
      <c r="A487" s="4" t="s">
        <v>66</v>
      </c>
      <c r="B487" s="10" t="s">
        <v>19</v>
      </c>
      <c r="C487" s="10" t="s">
        <v>2</v>
      </c>
      <c r="D487" s="6">
        <v>1667</v>
      </c>
      <c r="E487" s="11">
        <v>6834</v>
      </c>
      <c r="F487" s="11">
        <v>6879</v>
      </c>
      <c r="G487" s="11">
        <v>6886</v>
      </c>
    </row>
    <row r="488" spans="1:7" s="4" customFormat="1" ht="15" customHeight="1">
      <c r="A488" s="4" t="s">
        <v>66</v>
      </c>
      <c r="B488" s="10" t="s">
        <v>20</v>
      </c>
      <c r="C488" s="10" t="s">
        <v>2</v>
      </c>
      <c r="D488" s="6">
        <v>11563</v>
      </c>
      <c r="E488" s="11">
        <v>47391</v>
      </c>
      <c r="F488" s="11">
        <v>47938</v>
      </c>
      <c r="G488" s="11">
        <v>47986</v>
      </c>
    </row>
    <row r="489" spans="1:7" s="4" customFormat="1" ht="15" customHeight="1">
      <c r="A489" s="4" t="s">
        <v>66</v>
      </c>
      <c r="B489" s="10" t="s">
        <v>21</v>
      </c>
      <c r="C489" s="10" t="s">
        <v>2</v>
      </c>
      <c r="D489" s="6">
        <v>1504</v>
      </c>
      <c r="E489" s="11">
        <v>6163</v>
      </c>
      <c r="F489" s="11">
        <v>6225</v>
      </c>
      <c r="G489" s="11">
        <v>6231</v>
      </c>
    </row>
    <row r="490" spans="1:7" s="4" customFormat="1" ht="15" customHeight="1">
      <c r="A490" s="4" t="s">
        <v>67</v>
      </c>
      <c r="B490" s="10" t="s">
        <v>8</v>
      </c>
      <c r="C490" s="10" t="s">
        <v>2</v>
      </c>
      <c r="D490" s="6">
        <v>8379</v>
      </c>
      <c r="E490" s="11">
        <v>34341</v>
      </c>
      <c r="F490" s="11">
        <v>34456</v>
      </c>
      <c r="G490" s="11">
        <v>34490</v>
      </c>
    </row>
    <row r="491" spans="1:7" s="4" customFormat="1" ht="15" customHeight="1">
      <c r="A491" s="4" t="s">
        <v>67</v>
      </c>
      <c r="B491" s="10" t="s">
        <v>9</v>
      </c>
      <c r="C491" s="10" t="s">
        <v>2</v>
      </c>
      <c r="D491" s="6">
        <v>4766</v>
      </c>
      <c r="E491" s="11">
        <v>19533</v>
      </c>
      <c r="F491" s="11">
        <v>19454</v>
      </c>
      <c r="G491" s="11">
        <v>19473</v>
      </c>
    </row>
    <row r="492" spans="1:7" s="4" customFormat="1" ht="15" customHeight="1">
      <c r="A492" s="4" t="s">
        <v>67</v>
      </c>
      <c r="B492" s="10" t="s">
        <v>3</v>
      </c>
      <c r="C492" s="10" t="s">
        <v>2</v>
      </c>
      <c r="D492" s="6">
        <v>257</v>
      </c>
      <c r="E492" s="11">
        <v>1054</v>
      </c>
      <c r="F492" s="11">
        <v>1031</v>
      </c>
      <c r="G492" s="11">
        <v>1032</v>
      </c>
    </row>
    <row r="493" spans="1:7" s="4" customFormat="1" ht="15" customHeight="1">
      <c r="A493" s="4" t="s">
        <v>67</v>
      </c>
      <c r="B493" s="13" t="s">
        <v>10</v>
      </c>
      <c r="C493" s="10" t="s">
        <v>2</v>
      </c>
      <c r="D493" s="14">
        <v>4.7</v>
      </c>
      <c r="E493" s="14">
        <v>4.7</v>
      </c>
      <c r="F493" s="14">
        <v>4.9000000000000004</v>
      </c>
      <c r="G493" s="14">
        <v>4.9000000000000004</v>
      </c>
    </row>
    <row r="494" spans="1:7" s="4" customFormat="1" ht="15" customHeight="1">
      <c r="A494" s="4" t="s">
        <v>67</v>
      </c>
      <c r="B494" s="13" t="s">
        <v>6</v>
      </c>
      <c r="C494" s="10" t="s">
        <v>11</v>
      </c>
      <c r="D494" s="15">
        <v>0.54500000000000004</v>
      </c>
      <c r="E494" s="15">
        <v>0.54500000000000004</v>
      </c>
      <c r="F494" s="15">
        <v>0.55200000000000005</v>
      </c>
      <c r="G494" s="15">
        <v>0.55200000000000005</v>
      </c>
    </row>
    <row r="495" spans="1:7" s="4" customFormat="1" ht="15" customHeight="1">
      <c r="A495" s="4" t="s">
        <v>67</v>
      </c>
      <c r="B495" s="13" t="s">
        <v>7</v>
      </c>
      <c r="C495" s="10" t="s">
        <v>2</v>
      </c>
      <c r="D495" s="16">
        <v>10.3</v>
      </c>
      <c r="E495" s="16">
        <v>44.3</v>
      </c>
      <c r="F495" s="16">
        <v>44.3</v>
      </c>
      <c r="G495" s="11">
        <v>44</v>
      </c>
    </row>
    <row r="496" spans="1:7" s="4" customFormat="1" ht="15" customHeight="1">
      <c r="A496" s="4" t="s">
        <v>67</v>
      </c>
      <c r="B496" s="13" t="s">
        <v>5</v>
      </c>
      <c r="C496" s="10" t="s">
        <v>2</v>
      </c>
      <c r="D496" s="17">
        <v>25</v>
      </c>
      <c r="E496" s="11">
        <v>25</v>
      </c>
      <c r="F496" s="11">
        <v>25</v>
      </c>
      <c r="G496" s="11">
        <v>25</v>
      </c>
    </row>
    <row r="497" spans="1:8" s="4" customFormat="1" ht="15" customHeight="1">
      <c r="A497" s="4" t="s">
        <v>67</v>
      </c>
      <c r="B497" s="10" t="s">
        <v>12</v>
      </c>
      <c r="C497" s="10" t="s">
        <v>2</v>
      </c>
      <c r="D497" s="6">
        <v>2215</v>
      </c>
      <c r="E497" s="11">
        <v>9077</v>
      </c>
      <c r="F497" s="11">
        <v>9084</v>
      </c>
      <c r="G497" s="11">
        <v>9093</v>
      </c>
    </row>
    <row r="498" spans="1:8" s="4" customFormat="1" ht="15" customHeight="1">
      <c r="A498" s="4" t="s">
        <v>67</v>
      </c>
      <c r="B498" s="13" t="s">
        <v>4</v>
      </c>
      <c r="C498" s="10" t="s">
        <v>2</v>
      </c>
      <c r="D498" s="6">
        <v>40</v>
      </c>
      <c r="E498" s="11">
        <v>163</v>
      </c>
      <c r="F498" s="11">
        <v>154</v>
      </c>
      <c r="G498" s="11">
        <v>154</v>
      </c>
    </row>
    <row r="499" spans="1:8" s="4" customFormat="1" ht="15" customHeight="1">
      <c r="A499" s="4" t="s">
        <v>67</v>
      </c>
      <c r="B499" s="13" t="s">
        <v>13</v>
      </c>
      <c r="C499" s="10" t="s">
        <v>2</v>
      </c>
      <c r="D499" s="6">
        <v>9</v>
      </c>
      <c r="E499" s="12">
        <v>35</v>
      </c>
      <c r="F499" s="12">
        <v>34</v>
      </c>
      <c r="G499" s="11">
        <v>34</v>
      </c>
    </row>
    <row r="500" spans="1:8" s="4" customFormat="1" ht="15" customHeight="1">
      <c r="A500" s="4" t="s">
        <v>67</v>
      </c>
      <c r="B500" s="13" t="s">
        <v>14</v>
      </c>
      <c r="C500" s="13" t="s">
        <v>2</v>
      </c>
      <c r="D500" s="6">
        <v>40</v>
      </c>
      <c r="E500" s="12">
        <v>163</v>
      </c>
      <c r="F500" s="12">
        <v>154</v>
      </c>
      <c r="G500" s="11">
        <v>154</v>
      </c>
    </row>
    <row r="501" spans="1:8" s="4" customFormat="1" ht="15" customHeight="1">
      <c r="A501" s="4" t="s">
        <v>67</v>
      </c>
      <c r="B501" s="13" t="s">
        <v>15</v>
      </c>
      <c r="C501" s="13" t="s">
        <v>2</v>
      </c>
      <c r="D501" s="6">
        <v>0</v>
      </c>
      <c r="E501" s="12">
        <v>0</v>
      </c>
      <c r="F501" s="12">
        <v>0</v>
      </c>
      <c r="G501" s="11">
        <v>0</v>
      </c>
    </row>
    <row r="502" spans="1:8" s="4" customFormat="1" ht="15" customHeight="1">
      <c r="A502" s="4" t="s">
        <v>67</v>
      </c>
      <c r="B502" s="13" t="s">
        <v>16</v>
      </c>
      <c r="C502" s="10" t="s">
        <v>2</v>
      </c>
      <c r="D502" s="6">
        <v>0</v>
      </c>
      <c r="E502" s="12">
        <v>0</v>
      </c>
      <c r="F502" s="12">
        <v>0</v>
      </c>
      <c r="G502" s="11">
        <v>0</v>
      </c>
    </row>
    <row r="503" spans="1:8" s="4" customFormat="1" ht="15" customHeight="1">
      <c r="A503" s="4" t="s">
        <v>67</v>
      </c>
      <c r="B503" s="10" t="s">
        <v>22</v>
      </c>
      <c r="C503" s="10" t="s">
        <v>2</v>
      </c>
      <c r="D503" s="6">
        <v>1207</v>
      </c>
      <c r="E503" s="11">
        <v>4945</v>
      </c>
      <c r="F503" s="11">
        <v>5015</v>
      </c>
      <c r="G503" s="11">
        <v>5020</v>
      </c>
    </row>
    <row r="504" spans="1:8" s="4" customFormat="1" ht="15" customHeight="1">
      <c r="A504" s="4" t="s">
        <v>67</v>
      </c>
      <c r="B504" s="10" t="s">
        <v>17</v>
      </c>
      <c r="C504" s="10" t="s">
        <v>2</v>
      </c>
      <c r="D504" s="6">
        <v>7</v>
      </c>
      <c r="E504" s="12">
        <v>29</v>
      </c>
      <c r="F504" s="12">
        <v>30</v>
      </c>
      <c r="G504" s="11">
        <v>30</v>
      </c>
    </row>
    <row r="505" spans="1:8" s="4" customFormat="1" ht="15" customHeight="1">
      <c r="A505" s="4" t="s">
        <v>67</v>
      </c>
      <c r="B505" s="13" t="s">
        <v>18</v>
      </c>
      <c r="C505" s="10" t="s">
        <v>11</v>
      </c>
      <c r="D505" s="15">
        <v>2.7E-2</v>
      </c>
      <c r="E505" s="15">
        <v>2.8000000000000001E-2</v>
      </c>
      <c r="F505" s="15">
        <v>2.9000000000000001E-2</v>
      </c>
      <c r="G505" s="15">
        <v>2.9000000000000001E-2</v>
      </c>
    </row>
    <row r="506" spans="1:8" s="4" customFormat="1" ht="15" customHeight="1">
      <c r="A506" s="4" t="s">
        <v>67</v>
      </c>
      <c r="B506" s="10" t="s">
        <v>19</v>
      </c>
      <c r="C506" s="10" t="s">
        <v>2</v>
      </c>
      <c r="D506" s="6">
        <v>52</v>
      </c>
      <c r="E506" s="11">
        <v>214</v>
      </c>
      <c r="F506" s="11">
        <v>193</v>
      </c>
      <c r="G506" s="11">
        <v>193</v>
      </c>
    </row>
    <row r="507" spans="1:8" s="4" customFormat="1" ht="15" customHeight="1">
      <c r="A507" s="4" t="s">
        <v>67</v>
      </c>
      <c r="B507" s="10" t="s">
        <v>20</v>
      </c>
      <c r="C507" s="10" t="s">
        <v>2</v>
      </c>
      <c r="D507" s="6">
        <v>14355</v>
      </c>
      <c r="E507" s="11">
        <v>58833</v>
      </c>
      <c r="F507" s="11">
        <v>60473</v>
      </c>
      <c r="G507" s="11">
        <v>60533</v>
      </c>
    </row>
    <row r="508" spans="1:8" s="4" customFormat="1" ht="15" customHeight="1">
      <c r="A508" s="4" t="s">
        <v>67</v>
      </c>
      <c r="B508" s="10" t="s">
        <v>21</v>
      </c>
      <c r="C508" s="10" t="s">
        <v>2</v>
      </c>
      <c r="D508" s="6">
        <v>2252</v>
      </c>
      <c r="E508" s="11">
        <v>9231</v>
      </c>
      <c r="F508" s="11">
        <v>9533</v>
      </c>
      <c r="G508" s="11">
        <v>9543</v>
      </c>
    </row>
    <row r="509" spans="1:8" s="4" customFormat="1" ht="15" customHeight="1">
      <c r="A509" s="4" t="s">
        <v>83</v>
      </c>
      <c r="B509" s="10" t="s">
        <v>8</v>
      </c>
      <c r="C509" s="10" t="s">
        <v>2</v>
      </c>
      <c r="D509" s="6">
        <v>9309</v>
      </c>
      <c r="E509" s="4">
        <v>38152</v>
      </c>
      <c r="F509" s="4">
        <v>36783</v>
      </c>
      <c r="G509" s="11">
        <v>36820</v>
      </c>
    </row>
    <row r="510" spans="1:8" s="4" customFormat="1" ht="15" customHeight="1">
      <c r="A510" s="4" t="s">
        <v>83</v>
      </c>
      <c r="B510" s="10" t="s">
        <v>9</v>
      </c>
      <c r="C510" s="10" t="s">
        <v>2</v>
      </c>
      <c r="D510" s="6">
        <v>22148</v>
      </c>
      <c r="E510" s="4">
        <v>90771</v>
      </c>
      <c r="F510" s="4">
        <v>90746</v>
      </c>
      <c r="G510" s="11">
        <v>90837</v>
      </c>
    </row>
    <row r="511" spans="1:8" ht="15" customHeight="1">
      <c r="A511" s="4" t="s">
        <v>83</v>
      </c>
      <c r="B511" s="10" t="s">
        <v>3</v>
      </c>
      <c r="C511" s="10" t="s">
        <v>2</v>
      </c>
      <c r="D511" s="6">
        <v>398</v>
      </c>
      <c r="E511" s="20">
        <v>1630</v>
      </c>
      <c r="F511" s="2">
        <v>1633</v>
      </c>
      <c r="G511" s="11">
        <v>1635</v>
      </c>
      <c r="H511" s="4"/>
    </row>
    <row r="512" spans="1:8" ht="15" customHeight="1">
      <c r="A512" s="4" t="s">
        <v>83</v>
      </c>
      <c r="B512" s="13" t="s">
        <v>10</v>
      </c>
      <c r="C512" s="10" t="s">
        <v>2</v>
      </c>
      <c r="D512" s="14">
        <v>3.7</v>
      </c>
      <c r="E512" s="14">
        <v>3.7</v>
      </c>
      <c r="F512" s="14">
        <v>3.8</v>
      </c>
      <c r="G512" s="14">
        <v>3.8</v>
      </c>
      <c r="H512" s="4"/>
    </row>
    <row r="513" spans="1:8" ht="15" customHeight="1">
      <c r="A513" s="4" t="s">
        <v>83</v>
      </c>
      <c r="B513" s="10" t="s">
        <v>6</v>
      </c>
      <c r="C513" s="10" t="s">
        <v>11</v>
      </c>
      <c r="D513" s="15">
        <v>0.34699999999999998</v>
      </c>
      <c r="E513" s="15">
        <v>0.34699999999999998</v>
      </c>
      <c r="F513" s="15">
        <v>0.35199999999999998</v>
      </c>
      <c r="G513" s="15">
        <v>0.35199999999999998</v>
      </c>
      <c r="H513" s="4"/>
    </row>
    <row r="514" spans="1:8" ht="15" customHeight="1">
      <c r="A514" s="4" t="s">
        <v>83</v>
      </c>
      <c r="B514" s="10" t="s">
        <v>7</v>
      </c>
      <c r="C514" s="10" t="s">
        <v>2</v>
      </c>
      <c r="D514" s="16">
        <v>6.6</v>
      </c>
      <c r="E514" s="16">
        <v>27.2</v>
      </c>
      <c r="F514" s="16">
        <v>27.2</v>
      </c>
      <c r="G514" s="16">
        <v>27.3</v>
      </c>
      <c r="H514" s="4"/>
    </row>
    <row r="515" spans="1:8" ht="15" customHeight="1">
      <c r="A515" s="4" t="s">
        <v>83</v>
      </c>
      <c r="B515" s="13" t="s">
        <v>5</v>
      </c>
      <c r="C515" s="10" t="s">
        <v>2</v>
      </c>
      <c r="D515" s="17">
        <v>60</v>
      </c>
      <c r="E515" s="2">
        <v>60</v>
      </c>
      <c r="F515" s="2">
        <v>60</v>
      </c>
      <c r="G515" s="11">
        <v>60</v>
      </c>
      <c r="H515" s="4"/>
    </row>
    <row r="516" spans="1:8" ht="15" customHeight="1">
      <c r="A516" s="4" t="s">
        <v>83</v>
      </c>
      <c r="B516" s="13" t="s">
        <v>12</v>
      </c>
      <c r="C516" s="10" t="s">
        <v>2</v>
      </c>
      <c r="D516" s="6">
        <v>4262</v>
      </c>
      <c r="E516" s="2">
        <v>17469</v>
      </c>
      <c r="F516" s="2">
        <v>17458</v>
      </c>
      <c r="G516" s="11">
        <v>17475</v>
      </c>
      <c r="H516" s="4"/>
    </row>
    <row r="517" spans="1:8" ht="15" customHeight="1">
      <c r="A517" s="4" t="s">
        <v>83</v>
      </c>
      <c r="B517" s="13" t="s">
        <v>4</v>
      </c>
      <c r="C517" s="10" t="s">
        <v>2</v>
      </c>
      <c r="D517" s="6">
        <v>151</v>
      </c>
      <c r="E517" s="2">
        <v>617</v>
      </c>
      <c r="F517" s="2">
        <v>587</v>
      </c>
      <c r="G517" s="11">
        <v>588</v>
      </c>
      <c r="H517" s="4"/>
    </row>
    <row r="518" spans="1:8" ht="15" customHeight="1">
      <c r="A518" s="4" t="s">
        <v>83</v>
      </c>
      <c r="B518" s="13" t="s">
        <v>13</v>
      </c>
      <c r="C518" s="10" t="s">
        <v>2</v>
      </c>
      <c r="D518" s="6">
        <v>4</v>
      </c>
      <c r="E518" s="2">
        <v>18</v>
      </c>
      <c r="F518" s="2">
        <v>17</v>
      </c>
      <c r="G518" s="11">
        <v>17</v>
      </c>
      <c r="H518" s="4"/>
    </row>
    <row r="519" spans="1:8" ht="15" customHeight="1">
      <c r="A519" s="4" t="s">
        <v>83</v>
      </c>
      <c r="B519" s="13" t="s">
        <v>14</v>
      </c>
      <c r="C519" s="13" t="s">
        <v>2</v>
      </c>
      <c r="D519" s="6">
        <v>154</v>
      </c>
      <c r="E519" s="2">
        <v>633</v>
      </c>
      <c r="F519" s="2">
        <v>604</v>
      </c>
      <c r="G519" s="11">
        <v>605</v>
      </c>
      <c r="H519" s="4"/>
    </row>
    <row r="520" spans="1:8" ht="15" customHeight="1">
      <c r="A520" s="4" t="s">
        <v>83</v>
      </c>
      <c r="B520" s="13" t="s">
        <v>15</v>
      </c>
      <c r="C520" s="13" t="s">
        <v>2</v>
      </c>
      <c r="D520" s="6">
        <v>0</v>
      </c>
      <c r="E520" s="2">
        <v>1</v>
      </c>
      <c r="F520" s="2">
        <v>1</v>
      </c>
      <c r="G520" s="11">
        <v>1</v>
      </c>
      <c r="H520" s="4"/>
    </row>
    <row r="521" spans="1:8" ht="15" customHeight="1">
      <c r="A521" s="4" t="s">
        <v>83</v>
      </c>
      <c r="B521" s="10" t="s">
        <v>16</v>
      </c>
      <c r="C521" s="10" t="s">
        <v>2</v>
      </c>
      <c r="D521" s="6">
        <v>0</v>
      </c>
      <c r="E521" s="2">
        <v>0</v>
      </c>
      <c r="F521" s="2">
        <v>0</v>
      </c>
      <c r="G521" s="11">
        <v>0</v>
      </c>
      <c r="H521" s="4"/>
    </row>
    <row r="522" spans="1:8" ht="15" customHeight="1">
      <c r="A522" s="4" t="s">
        <v>83</v>
      </c>
      <c r="B522" s="13" t="s">
        <v>22</v>
      </c>
      <c r="C522" s="10" t="s">
        <v>2</v>
      </c>
      <c r="D522" s="6">
        <v>1478</v>
      </c>
      <c r="E522" s="2">
        <v>6056</v>
      </c>
      <c r="F522" s="2">
        <v>6144</v>
      </c>
      <c r="G522" s="11">
        <v>6150</v>
      </c>
      <c r="H522" s="4"/>
    </row>
    <row r="523" spans="1:8" ht="15" customHeight="1">
      <c r="A523" s="4" t="s">
        <v>83</v>
      </c>
      <c r="B523" s="10" t="s">
        <v>17</v>
      </c>
      <c r="C523" s="10" t="s">
        <v>2</v>
      </c>
      <c r="D523" s="6">
        <v>0</v>
      </c>
      <c r="E523" s="2">
        <v>0</v>
      </c>
      <c r="F523" s="2">
        <v>0</v>
      </c>
      <c r="G523" s="11">
        <v>0</v>
      </c>
      <c r="H523" s="4"/>
    </row>
    <row r="524" spans="1:8" ht="15" customHeight="1">
      <c r="A524" s="4" t="s">
        <v>83</v>
      </c>
      <c r="B524" s="13" t="s">
        <v>18</v>
      </c>
      <c r="C524" s="10" t="s">
        <v>11</v>
      </c>
      <c r="D524" s="15">
        <v>0</v>
      </c>
      <c r="E524" s="15">
        <v>0</v>
      </c>
      <c r="F524" s="15">
        <v>0</v>
      </c>
      <c r="G524" s="15">
        <v>0</v>
      </c>
      <c r="H524" s="4"/>
    </row>
    <row r="525" spans="1:8" ht="15" customHeight="1">
      <c r="A525" s="4" t="s">
        <v>83</v>
      </c>
      <c r="B525" s="10" t="s">
        <v>19</v>
      </c>
      <c r="C525" s="10" t="s">
        <v>2</v>
      </c>
      <c r="D525" s="6">
        <v>1871</v>
      </c>
      <c r="E525" s="2">
        <v>7668</v>
      </c>
      <c r="F525" s="2">
        <v>7654</v>
      </c>
      <c r="G525" s="11">
        <v>7662</v>
      </c>
      <c r="H525" s="4"/>
    </row>
    <row r="526" spans="1:8" ht="15" customHeight="1">
      <c r="A526" s="4" t="s">
        <v>83</v>
      </c>
      <c r="B526" s="10" t="s">
        <v>20</v>
      </c>
      <c r="C526" s="10" t="s">
        <v>2</v>
      </c>
      <c r="D526" s="6">
        <v>39907</v>
      </c>
      <c r="E526" s="2">
        <v>163553</v>
      </c>
      <c r="F526" s="2">
        <v>167934</v>
      </c>
      <c r="G526" s="11">
        <v>168102</v>
      </c>
      <c r="H526" s="4"/>
    </row>
    <row r="527" spans="1:8" ht="15" customHeight="1">
      <c r="A527" s="4" t="s">
        <v>83</v>
      </c>
      <c r="B527" s="10" t="s">
        <v>21</v>
      </c>
      <c r="C527" s="10" t="s">
        <v>2</v>
      </c>
      <c r="D527" s="6">
        <v>4632</v>
      </c>
      <c r="E527" s="2">
        <v>18985</v>
      </c>
      <c r="F527" s="2">
        <v>19263</v>
      </c>
      <c r="G527" s="11">
        <v>19282</v>
      </c>
      <c r="H527" s="4"/>
    </row>
    <row r="528" spans="1:8" s="4" customFormat="1" ht="15" customHeight="1">
      <c r="A528" s="21" t="s">
        <v>68</v>
      </c>
      <c r="B528" s="22" t="s">
        <v>27</v>
      </c>
      <c r="C528" s="22"/>
      <c r="D528" s="23"/>
      <c r="E528" s="23"/>
      <c r="F528" s="23"/>
      <c r="G528" s="11"/>
    </row>
    <row r="529" spans="1:7" s="4" customFormat="1" ht="15" customHeight="1">
      <c r="A529" s="4" t="s">
        <v>68</v>
      </c>
      <c r="B529" s="10" t="s">
        <v>8</v>
      </c>
      <c r="C529" s="10" t="s">
        <v>2</v>
      </c>
      <c r="D529" s="6">
        <v>193602</v>
      </c>
      <c r="E529" s="6">
        <v>793445</v>
      </c>
      <c r="F529" s="6">
        <v>780859</v>
      </c>
      <c r="G529" s="6">
        <v>781638</v>
      </c>
    </row>
    <row r="530" spans="1:7" s="4" customFormat="1" ht="15" customHeight="1">
      <c r="A530" s="4" t="s">
        <v>68</v>
      </c>
      <c r="B530" s="10" t="s">
        <v>9</v>
      </c>
      <c r="C530" s="10" t="s">
        <v>2</v>
      </c>
      <c r="D530" s="6">
        <v>205938</v>
      </c>
      <c r="E530" s="6">
        <v>844017</v>
      </c>
      <c r="F530" s="6">
        <v>848254</v>
      </c>
      <c r="G530" s="6">
        <v>849100</v>
      </c>
    </row>
    <row r="531" spans="1:7" s="4" customFormat="1" ht="15" customHeight="1">
      <c r="A531" s="4" t="s">
        <v>68</v>
      </c>
      <c r="B531" s="10" t="s">
        <v>3</v>
      </c>
      <c r="C531" s="10" t="s">
        <v>2</v>
      </c>
      <c r="D531" s="6">
        <v>22176</v>
      </c>
      <c r="E531" s="6">
        <v>90888</v>
      </c>
      <c r="F531" s="6">
        <v>90575</v>
      </c>
      <c r="G531" s="6">
        <v>90664</v>
      </c>
    </row>
    <row r="532" spans="1:7" s="4" customFormat="1" ht="15" customHeight="1">
      <c r="A532" s="4" t="s">
        <v>68</v>
      </c>
      <c r="B532" s="13" t="s">
        <v>10</v>
      </c>
      <c r="C532" s="10" t="s">
        <v>2</v>
      </c>
      <c r="D532" s="14">
        <v>6.2</v>
      </c>
      <c r="E532" s="14">
        <v>6.2</v>
      </c>
      <c r="F532" s="14">
        <v>6.2</v>
      </c>
      <c r="G532" s="14">
        <v>6.2</v>
      </c>
    </row>
    <row r="533" spans="1:7" s="4" customFormat="1" ht="15" customHeight="1">
      <c r="A533" s="4" t="s">
        <v>68</v>
      </c>
      <c r="B533" s="13" t="s">
        <v>6</v>
      </c>
      <c r="C533" s="10" t="s">
        <v>11</v>
      </c>
      <c r="D533" s="15">
        <v>0.68799999999999994</v>
      </c>
      <c r="E533" s="15">
        <v>0.68799999999999994</v>
      </c>
      <c r="F533" s="15">
        <v>0.68300000000000005</v>
      </c>
      <c r="G533" s="15">
        <v>0.68300000000000005</v>
      </c>
    </row>
    <row r="534" spans="1:7" s="4" customFormat="1" ht="15" customHeight="1">
      <c r="A534" s="4" t="s">
        <v>68</v>
      </c>
      <c r="B534" s="13" t="s">
        <v>7</v>
      </c>
      <c r="C534" s="10" t="s">
        <v>2</v>
      </c>
      <c r="D534" s="16">
        <v>9.9</v>
      </c>
      <c r="E534" s="16">
        <v>9.9</v>
      </c>
      <c r="F534" s="16">
        <v>9.9</v>
      </c>
      <c r="G534" s="16">
        <v>9.9</v>
      </c>
    </row>
    <row r="535" spans="1:7" s="4" customFormat="1" ht="15" customHeight="1">
      <c r="A535" s="4" t="s">
        <v>68</v>
      </c>
      <c r="B535" s="13" t="s">
        <v>5</v>
      </c>
      <c r="C535" s="10" t="s">
        <v>2</v>
      </c>
      <c r="D535" s="6">
        <v>2232</v>
      </c>
      <c r="E535" s="6">
        <v>9148</v>
      </c>
      <c r="F535" s="6">
        <v>9158</v>
      </c>
      <c r="G535" s="6">
        <v>9167</v>
      </c>
    </row>
    <row r="536" spans="1:7" s="4" customFormat="1" ht="15" customHeight="1">
      <c r="A536" s="4" t="s">
        <v>68</v>
      </c>
      <c r="B536" s="10" t="s">
        <v>12</v>
      </c>
      <c r="C536" s="10" t="s">
        <v>2</v>
      </c>
      <c r="D536" s="6">
        <v>200893</v>
      </c>
      <c r="E536" s="6">
        <v>823325</v>
      </c>
      <c r="F536" s="6">
        <v>824217</v>
      </c>
      <c r="G536" s="6">
        <v>825041</v>
      </c>
    </row>
    <row r="537" spans="1:7" s="4" customFormat="1" ht="15" customHeight="1">
      <c r="A537" s="4" t="s">
        <v>68</v>
      </c>
      <c r="B537" s="13" t="s">
        <v>4</v>
      </c>
      <c r="C537" s="10" t="s">
        <v>2</v>
      </c>
      <c r="D537" s="6">
        <v>4059</v>
      </c>
      <c r="E537" s="6">
        <v>16633</v>
      </c>
      <c r="F537" s="6">
        <v>16603</v>
      </c>
      <c r="G537" s="6">
        <v>16618</v>
      </c>
    </row>
    <row r="538" spans="1:7" s="4" customFormat="1" ht="15" customHeight="1">
      <c r="A538" s="4" t="s">
        <v>68</v>
      </c>
      <c r="B538" s="13" t="s">
        <v>13</v>
      </c>
      <c r="C538" s="10" t="s">
        <v>2</v>
      </c>
      <c r="D538" s="6">
        <v>1257</v>
      </c>
      <c r="E538" s="6">
        <v>5146</v>
      </c>
      <c r="F538" s="6">
        <v>5241</v>
      </c>
      <c r="G538" s="6">
        <v>5245</v>
      </c>
    </row>
    <row r="539" spans="1:7" s="4" customFormat="1" ht="15" customHeight="1">
      <c r="A539" s="4" t="s">
        <v>68</v>
      </c>
      <c r="B539" s="13" t="s">
        <v>14</v>
      </c>
      <c r="C539" s="13" t="s">
        <v>2</v>
      </c>
      <c r="D539" s="6">
        <v>4072</v>
      </c>
      <c r="E539" s="6">
        <v>16685</v>
      </c>
      <c r="F539" s="6">
        <v>16682</v>
      </c>
      <c r="G539" s="6">
        <v>16697</v>
      </c>
    </row>
    <row r="540" spans="1:7" s="4" customFormat="1" ht="15" customHeight="1">
      <c r="A540" s="4" t="s">
        <v>68</v>
      </c>
      <c r="B540" s="13" t="s">
        <v>15</v>
      </c>
      <c r="C540" s="13" t="s">
        <v>2</v>
      </c>
      <c r="D540" s="6">
        <v>32</v>
      </c>
      <c r="E540" s="6">
        <v>133</v>
      </c>
      <c r="F540" s="6">
        <v>133</v>
      </c>
      <c r="G540" s="6">
        <v>133</v>
      </c>
    </row>
    <row r="541" spans="1:7" s="4" customFormat="1" ht="15" customHeight="1">
      <c r="A541" s="4" t="s">
        <v>68</v>
      </c>
      <c r="B541" s="13" t="s">
        <v>16</v>
      </c>
      <c r="C541" s="10" t="s">
        <v>2</v>
      </c>
      <c r="D541" s="6">
        <v>678</v>
      </c>
      <c r="E541" s="6">
        <v>2784</v>
      </c>
      <c r="F541" s="6">
        <v>2767</v>
      </c>
      <c r="G541" s="6">
        <v>2770</v>
      </c>
    </row>
    <row r="542" spans="1:7" s="4" customFormat="1" ht="15" customHeight="1">
      <c r="A542" s="4" t="s">
        <v>68</v>
      </c>
      <c r="B542" s="10" t="s">
        <v>22</v>
      </c>
      <c r="C542" s="10" t="s">
        <v>2</v>
      </c>
      <c r="D542" s="6">
        <v>138194</v>
      </c>
      <c r="E542" s="6">
        <v>566359</v>
      </c>
      <c r="F542" s="6">
        <v>562948</v>
      </c>
      <c r="G542" s="6">
        <v>563511</v>
      </c>
    </row>
    <row r="543" spans="1:7" s="4" customFormat="1" ht="15" customHeight="1">
      <c r="A543" s="4" t="s">
        <v>68</v>
      </c>
      <c r="B543" s="10" t="s">
        <v>17</v>
      </c>
      <c r="C543" s="10" t="s">
        <v>2</v>
      </c>
      <c r="D543" s="6">
        <v>526</v>
      </c>
      <c r="E543" s="6">
        <v>2161</v>
      </c>
      <c r="F543" s="6">
        <v>2160</v>
      </c>
      <c r="G543" s="6">
        <v>2161</v>
      </c>
    </row>
    <row r="544" spans="1:7" s="4" customFormat="1" ht="15" customHeight="1">
      <c r="A544" s="4" t="s">
        <v>68</v>
      </c>
      <c r="B544" s="13" t="s">
        <v>18</v>
      </c>
      <c r="C544" s="10" t="s">
        <v>11</v>
      </c>
      <c r="D544" s="15">
        <v>2.4E-2</v>
      </c>
      <c r="E544" s="15">
        <v>2.4E-2</v>
      </c>
      <c r="F544" s="15">
        <v>2.4E-2</v>
      </c>
      <c r="G544" s="15">
        <v>2.4E-2</v>
      </c>
    </row>
    <row r="545" spans="1:8" s="4" customFormat="1" ht="15" customHeight="1">
      <c r="A545" s="4" t="s">
        <v>68</v>
      </c>
      <c r="B545" s="10" t="s">
        <v>19</v>
      </c>
      <c r="C545" s="10" t="s">
        <v>2</v>
      </c>
      <c r="D545" s="6">
        <v>30736</v>
      </c>
      <c r="E545" s="6">
        <v>125976</v>
      </c>
      <c r="F545" s="6">
        <v>124459</v>
      </c>
      <c r="G545" s="6">
        <v>124584</v>
      </c>
    </row>
    <row r="546" spans="1:8" s="4" customFormat="1" ht="15" customHeight="1">
      <c r="A546" s="4" t="s">
        <v>68</v>
      </c>
      <c r="B546" s="10" t="s">
        <v>20</v>
      </c>
      <c r="C546" s="10" t="s">
        <v>2</v>
      </c>
      <c r="D546" s="6">
        <v>1086985</v>
      </c>
      <c r="E546" s="6">
        <v>4454865</v>
      </c>
      <c r="F546" s="6">
        <v>4583926</v>
      </c>
      <c r="G546" s="6">
        <v>4588509</v>
      </c>
    </row>
    <row r="547" spans="1:8" s="4" customFormat="1" ht="15" customHeight="1">
      <c r="A547" s="4" t="s">
        <v>68</v>
      </c>
      <c r="B547" s="10" t="s">
        <v>21</v>
      </c>
      <c r="C547" s="10" t="s">
        <v>2</v>
      </c>
      <c r="D547" s="6">
        <v>96095</v>
      </c>
      <c r="E547" s="6">
        <v>393822</v>
      </c>
      <c r="F547" s="6">
        <v>400557</v>
      </c>
      <c r="G547" s="6">
        <v>400957</v>
      </c>
    </row>
    <row r="548" spans="1:8" s="4" customFormat="1" ht="15" customHeight="1">
      <c r="A548" s="21" t="s">
        <v>68</v>
      </c>
      <c r="B548" s="22" t="s">
        <v>26</v>
      </c>
      <c r="C548" s="22"/>
      <c r="D548" s="23"/>
      <c r="E548" s="23"/>
      <c r="F548" s="23"/>
      <c r="G548" s="11"/>
    </row>
    <row r="549" spans="1:8" s="4" customFormat="1" ht="15" customHeight="1">
      <c r="A549" s="4" t="s">
        <v>68</v>
      </c>
      <c r="B549" s="10" t="s">
        <v>8</v>
      </c>
      <c r="C549" s="4" t="s">
        <v>2</v>
      </c>
      <c r="D549" s="24">
        <v>399500</v>
      </c>
      <c r="E549" s="24">
        <v>1637284</v>
      </c>
      <c r="F549" s="24">
        <v>1598796</v>
      </c>
      <c r="G549" s="24">
        <v>1600396</v>
      </c>
    </row>
    <row r="550" spans="1:8" s="4" customFormat="1" ht="15" customHeight="1">
      <c r="A550" s="4" t="s">
        <v>68</v>
      </c>
      <c r="B550" s="4" t="s">
        <v>23</v>
      </c>
      <c r="C550" s="4" t="s">
        <v>2</v>
      </c>
      <c r="D550" s="24">
        <v>79880</v>
      </c>
      <c r="E550" s="24">
        <v>327378</v>
      </c>
      <c r="F550" s="24">
        <v>326261</v>
      </c>
      <c r="G550" s="24">
        <v>326587</v>
      </c>
    </row>
    <row r="551" spans="1:8" s="4" customFormat="1" ht="15" customHeight="1">
      <c r="A551" s="4" t="s">
        <v>68</v>
      </c>
      <c r="B551" s="4" t="s">
        <v>24</v>
      </c>
      <c r="C551" s="4" t="s">
        <v>2</v>
      </c>
      <c r="D551" s="24">
        <v>203692</v>
      </c>
      <c r="E551" s="24">
        <v>834805</v>
      </c>
      <c r="F551" s="24">
        <v>855085</v>
      </c>
      <c r="G551" s="24">
        <v>855939</v>
      </c>
    </row>
    <row r="552" spans="1:8" s="4" customFormat="1" ht="15" customHeight="1">
      <c r="A552" s="4" t="s">
        <v>68</v>
      </c>
      <c r="B552" s="18" t="s">
        <v>25</v>
      </c>
      <c r="C552" s="4" t="s">
        <v>2</v>
      </c>
      <c r="D552" s="24">
        <v>10653</v>
      </c>
      <c r="E552" s="24">
        <v>43661</v>
      </c>
      <c r="F552" s="24">
        <v>44305</v>
      </c>
      <c r="G552" s="24">
        <v>44349</v>
      </c>
    </row>
    <row r="553" spans="1:8">
      <c r="H553" s="4"/>
    </row>
    <row r="554" spans="1:8">
      <c r="H554" s="4"/>
    </row>
    <row r="555" spans="1:8">
      <c r="H555" s="4"/>
    </row>
    <row r="556" spans="1:8">
      <c r="H556" s="4"/>
    </row>
    <row r="557" spans="1:8">
      <c r="H557" s="4"/>
    </row>
    <row r="558" spans="1:8">
      <c r="H558" s="4"/>
    </row>
    <row r="559" spans="1:8">
      <c r="H559" s="4"/>
    </row>
    <row r="560" spans="1:8">
      <c r="H560" s="4"/>
    </row>
    <row r="561" spans="8:8">
      <c r="H561" s="4"/>
    </row>
    <row r="562" spans="8:8">
      <c r="H562" s="4"/>
    </row>
  </sheetData>
  <mergeCells count="4">
    <mergeCell ref="A4:F4"/>
    <mergeCell ref="A5:F5"/>
    <mergeCell ref="A6:A7"/>
    <mergeCell ref="B6:B7"/>
  </mergeCells>
  <phoneticPr fontId="3" type="noConversion"/>
  <printOptions horizontalCentered="1"/>
  <pageMargins left="0.25" right="0.25" top="0.75" bottom="0.75" header="0.3" footer="0.3"/>
  <pageSetup paperSize="9" scale="89" orientation="landscape" r:id="rId1"/>
  <headerFooter alignWithMargins="0"/>
  <rowBreaks count="26" manualBreakCount="26">
    <brk id="18" max="6" man="1"/>
    <brk id="37" max="6" man="1"/>
    <brk id="56" max="6" man="1"/>
    <brk id="75" max="6" man="1"/>
    <brk id="94" max="6" man="1"/>
    <brk id="113" max="6" man="1"/>
    <brk id="132" max="6" man="1"/>
    <brk id="151" max="6" man="1"/>
    <brk id="170" max="6" man="1"/>
    <brk id="202" max="6" man="1"/>
    <brk id="234" max="6" man="1"/>
    <brk id="242" max="6" man="1"/>
    <brk id="261" max="6" man="1"/>
    <brk id="280" max="6" man="1"/>
    <brk id="299" max="6" man="1"/>
    <brk id="318" max="6" man="1"/>
    <brk id="337" max="6" man="1"/>
    <brk id="356" max="6" man="1"/>
    <brk id="375" max="6" man="1"/>
    <brk id="394" max="6" man="1"/>
    <brk id="413" max="6" man="1"/>
    <brk id="432" max="6" man="1"/>
    <brk id="451" max="6" man="1"/>
    <brk id="470" max="6" man="1"/>
    <brk id="489" max="6" man="1"/>
    <brk id="52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1"/>
  <sheetViews>
    <sheetView zoomScale="80" zoomScaleNormal="80" workbookViewId="0">
      <selection activeCell="C1" sqref="C1"/>
    </sheetView>
  </sheetViews>
  <sheetFormatPr baseColWidth="10" defaultRowHeight="12.75"/>
  <cols>
    <col min="1" max="1" width="48.5703125" style="40" bestFit="1" customWidth="1"/>
    <col min="2" max="2" width="18.28515625" style="40" customWidth="1"/>
    <col min="3" max="3" width="50" style="40" customWidth="1"/>
    <col min="4" max="4" width="15.28515625" style="40" hidden="1" customWidth="1"/>
    <col min="5" max="5" width="18.85546875" style="40" customWidth="1"/>
    <col min="6" max="6" width="24.7109375" style="40" hidden="1" customWidth="1"/>
    <col min="7" max="9" width="24.85546875" style="40" hidden="1" customWidth="1"/>
    <col min="10" max="10" width="17.7109375" style="40" customWidth="1"/>
    <col min="11" max="11" width="0.28515625" style="40" hidden="1" customWidth="1"/>
    <col min="12" max="12" width="20.28515625" style="40" hidden="1" customWidth="1"/>
    <col min="13" max="13" width="14.28515625" style="40" hidden="1" customWidth="1"/>
    <col min="14" max="14" width="20.42578125" style="40" hidden="1" customWidth="1"/>
    <col min="15" max="15" width="19.140625" style="40" customWidth="1"/>
    <col min="16" max="16" width="0.28515625" style="40" hidden="1" customWidth="1"/>
    <col min="17" max="19" width="14.28515625" style="40" hidden="1" customWidth="1"/>
    <col min="20" max="20" width="15.28515625" style="40" hidden="1" customWidth="1"/>
    <col min="21" max="21" width="18.28515625" style="40" customWidth="1"/>
    <col min="22" max="23" width="17.85546875" style="40" customWidth="1"/>
    <col min="24" max="24" width="17.42578125" style="40" bestFit="1" customWidth="1"/>
    <col min="25" max="25" width="13.5703125" style="40" bestFit="1" customWidth="1"/>
    <col min="26" max="256" width="11.42578125" style="40"/>
    <col min="257" max="257" width="48.5703125" style="40" bestFit="1" customWidth="1"/>
    <col min="258" max="258" width="18.28515625" style="40" customWidth="1"/>
    <col min="259" max="259" width="50" style="40" customWidth="1"/>
    <col min="260" max="260" width="0" style="40" hidden="1" customWidth="1"/>
    <col min="261" max="261" width="18.85546875" style="40" customWidth="1"/>
    <col min="262" max="265" width="0" style="40" hidden="1" customWidth="1"/>
    <col min="266" max="266" width="17.7109375" style="40" customWidth="1"/>
    <col min="267" max="270" width="0" style="40" hidden="1" customWidth="1"/>
    <col min="271" max="271" width="19.140625" style="40" customWidth="1"/>
    <col min="272" max="276" width="0" style="40" hidden="1" customWidth="1"/>
    <col min="277" max="277" width="18.28515625" style="40" customWidth="1"/>
    <col min="278" max="279" width="17.85546875" style="40" customWidth="1"/>
    <col min="280" max="280" width="17.42578125" style="40" bestFit="1" customWidth="1"/>
    <col min="281" max="281" width="13.5703125" style="40" bestFit="1" customWidth="1"/>
    <col min="282" max="512" width="11.42578125" style="40"/>
    <col min="513" max="513" width="48.5703125" style="40" bestFit="1" customWidth="1"/>
    <col min="514" max="514" width="18.28515625" style="40" customWidth="1"/>
    <col min="515" max="515" width="50" style="40" customWidth="1"/>
    <col min="516" max="516" width="0" style="40" hidden="1" customWidth="1"/>
    <col min="517" max="517" width="18.85546875" style="40" customWidth="1"/>
    <col min="518" max="521" width="0" style="40" hidden="1" customWidth="1"/>
    <col min="522" max="522" width="17.7109375" style="40" customWidth="1"/>
    <col min="523" max="526" width="0" style="40" hidden="1" customWidth="1"/>
    <col min="527" max="527" width="19.140625" style="40" customWidth="1"/>
    <col min="528" max="532" width="0" style="40" hidden="1" customWidth="1"/>
    <col min="533" max="533" width="18.28515625" style="40" customWidth="1"/>
    <col min="534" max="535" width="17.85546875" style="40" customWidth="1"/>
    <col min="536" max="536" width="17.42578125" style="40" bestFit="1" customWidth="1"/>
    <col min="537" max="537" width="13.5703125" style="40" bestFit="1" customWidth="1"/>
    <col min="538" max="768" width="11.42578125" style="40"/>
    <col min="769" max="769" width="48.5703125" style="40" bestFit="1" customWidth="1"/>
    <col min="770" max="770" width="18.28515625" style="40" customWidth="1"/>
    <col min="771" max="771" width="50" style="40" customWidth="1"/>
    <col min="772" max="772" width="0" style="40" hidden="1" customWidth="1"/>
    <col min="773" max="773" width="18.85546875" style="40" customWidth="1"/>
    <col min="774" max="777" width="0" style="40" hidden="1" customWidth="1"/>
    <col min="778" max="778" width="17.7109375" style="40" customWidth="1"/>
    <col min="779" max="782" width="0" style="40" hidden="1" customWidth="1"/>
    <col min="783" max="783" width="19.140625" style="40" customWidth="1"/>
    <col min="784" max="788" width="0" style="40" hidden="1" customWidth="1"/>
    <col min="789" max="789" width="18.28515625" style="40" customWidth="1"/>
    <col min="790" max="791" width="17.85546875" style="40" customWidth="1"/>
    <col min="792" max="792" width="17.42578125" style="40" bestFit="1" customWidth="1"/>
    <col min="793" max="793" width="13.5703125" style="40" bestFit="1" customWidth="1"/>
    <col min="794" max="1024" width="11.42578125" style="40"/>
    <col min="1025" max="1025" width="48.5703125" style="40" bestFit="1" customWidth="1"/>
    <col min="1026" max="1026" width="18.28515625" style="40" customWidth="1"/>
    <col min="1027" max="1027" width="50" style="40" customWidth="1"/>
    <col min="1028" max="1028" width="0" style="40" hidden="1" customWidth="1"/>
    <col min="1029" max="1029" width="18.85546875" style="40" customWidth="1"/>
    <col min="1030" max="1033" width="0" style="40" hidden="1" customWidth="1"/>
    <col min="1034" max="1034" width="17.7109375" style="40" customWidth="1"/>
    <col min="1035" max="1038" width="0" style="40" hidden="1" customWidth="1"/>
    <col min="1039" max="1039" width="19.140625" style="40" customWidth="1"/>
    <col min="1040" max="1044" width="0" style="40" hidden="1" customWidth="1"/>
    <col min="1045" max="1045" width="18.28515625" style="40" customWidth="1"/>
    <col min="1046" max="1047" width="17.85546875" style="40" customWidth="1"/>
    <col min="1048" max="1048" width="17.42578125" style="40" bestFit="1" customWidth="1"/>
    <col min="1049" max="1049" width="13.5703125" style="40" bestFit="1" customWidth="1"/>
    <col min="1050" max="1280" width="11.42578125" style="40"/>
    <col min="1281" max="1281" width="48.5703125" style="40" bestFit="1" customWidth="1"/>
    <col min="1282" max="1282" width="18.28515625" style="40" customWidth="1"/>
    <col min="1283" max="1283" width="50" style="40" customWidth="1"/>
    <col min="1284" max="1284" width="0" style="40" hidden="1" customWidth="1"/>
    <col min="1285" max="1285" width="18.85546875" style="40" customWidth="1"/>
    <col min="1286" max="1289" width="0" style="40" hidden="1" customWidth="1"/>
    <col min="1290" max="1290" width="17.7109375" style="40" customWidth="1"/>
    <col min="1291" max="1294" width="0" style="40" hidden="1" customWidth="1"/>
    <col min="1295" max="1295" width="19.140625" style="40" customWidth="1"/>
    <col min="1296" max="1300" width="0" style="40" hidden="1" customWidth="1"/>
    <col min="1301" max="1301" width="18.28515625" style="40" customWidth="1"/>
    <col min="1302" max="1303" width="17.85546875" style="40" customWidth="1"/>
    <col min="1304" max="1304" width="17.42578125" style="40" bestFit="1" customWidth="1"/>
    <col min="1305" max="1305" width="13.5703125" style="40" bestFit="1" customWidth="1"/>
    <col min="1306" max="1536" width="11.42578125" style="40"/>
    <col min="1537" max="1537" width="48.5703125" style="40" bestFit="1" customWidth="1"/>
    <col min="1538" max="1538" width="18.28515625" style="40" customWidth="1"/>
    <col min="1539" max="1539" width="50" style="40" customWidth="1"/>
    <col min="1540" max="1540" width="0" style="40" hidden="1" customWidth="1"/>
    <col min="1541" max="1541" width="18.85546875" style="40" customWidth="1"/>
    <col min="1542" max="1545" width="0" style="40" hidden="1" customWidth="1"/>
    <col min="1546" max="1546" width="17.7109375" style="40" customWidth="1"/>
    <col min="1547" max="1550" width="0" style="40" hidden="1" customWidth="1"/>
    <col min="1551" max="1551" width="19.140625" style="40" customWidth="1"/>
    <col min="1552" max="1556" width="0" style="40" hidden="1" customWidth="1"/>
    <col min="1557" max="1557" width="18.28515625" style="40" customWidth="1"/>
    <col min="1558" max="1559" width="17.85546875" style="40" customWidth="1"/>
    <col min="1560" max="1560" width="17.42578125" style="40" bestFit="1" customWidth="1"/>
    <col min="1561" max="1561" width="13.5703125" style="40" bestFit="1" customWidth="1"/>
    <col min="1562" max="1792" width="11.42578125" style="40"/>
    <col min="1793" max="1793" width="48.5703125" style="40" bestFit="1" customWidth="1"/>
    <col min="1794" max="1794" width="18.28515625" style="40" customWidth="1"/>
    <col min="1795" max="1795" width="50" style="40" customWidth="1"/>
    <col min="1796" max="1796" width="0" style="40" hidden="1" customWidth="1"/>
    <col min="1797" max="1797" width="18.85546875" style="40" customWidth="1"/>
    <col min="1798" max="1801" width="0" style="40" hidden="1" customWidth="1"/>
    <col min="1802" max="1802" width="17.7109375" style="40" customWidth="1"/>
    <col min="1803" max="1806" width="0" style="40" hidden="1" customWidth="1"/>
    <col min="1807" max="1807" width="19.140625" style="40" customWidth="1"/>
    <col min="1808" max="1812" width="0" style="40" hidden="1" customWidth="1"/>
    <col min="1813" max="1813" width="18.28515625" style="40" customWidth="1"/>
    <col min="1814" max="1815" width="17.85546875" style="40" customWidth="1"/>
    <col min="1816" max="1816" width="17.42578125" style="40" bestFit="1" customWidth="1"/>
    <col min="1817" max="1817" width="13.5703125" style="40" bestFit="1" customWidth="1"/>
    <col min="1818" max="2048" width="11.42578125" style="40"/>
    <col min="2049" max="2049" width="48.5703125" style="40" bestFit="1" customWidth="1"/>
    <col min="2050" max="2050" width="18.28515625" style="40" customWidth="1"/>
    <col min="2051" max="2051" width="50" style="40" customWidth="1"/>
    <col min="2052" max="2052" width="0" style="40" hidden="1" customWidth="1"/>
    <col min="2053" max="2053" width="18.85546875" style="40" customWidth="1"/>
    <col min="2054" max="2057" width="0" style="40" hidden="1" customWidth="1"/>
    <col min="2058" max="2058" width="17.7109375" style="40" customWidth="1"/>
    <col min="2059" max="2062" width="0" style="40" hidden="1" customWidth="1"/>
    <col min="2063" max="2063" width="19.140625" style="40" customWidth="1"/>
    <col min="2064" max="2068" width="0" style="40" hidden="1" customWidth="1"/>
    <col min="2069" max="2069" width="18.28515625" style="40" customWidth="1"/>
    <col min="2070" max="2071" width="17.85546875" style="40" customWidth="1"/>
    <col min="2072" max="2072" width="17.42578125" style="40" bestFit="1" customWidth="1"/>
    <col min="2073" max="2073" width="13.5703125" style="40" bestFit="1" customWidth="1"/>
    <col min="2074" max="2304" width="11.42578125" style="40"/>
    <col min="2305" max="2305" width="48.5703125" style="40" bestFit="1" customWidth="1"/>
    <col min="2306" max="2306" width="18.28515625" style="40" customWidth="1"/>
    <col min="2307" max="2307" width="50" style="40" customWidth="1"/>
    <col min="2308" max="2308" width="0" style="40" hidden="1" customWidth="1"/>
    <col min="2309" max="2309" width="18.85546875" style="40" customWidth="1"/>
    <col min="2310" max="2313" width="0" style="40" hidden="1" customWidth="1"/>
    <col min="2314" max="2314" width="17.7109375" style="40" customWidth="1"/>
    <col min="2315" max="2318" width="0" style="40" hidden="1" customWidth="1"/>
    <col min="2319" max="2319" width="19.140625" style="40" customWidth="1"/>
    <col min="2320" max="2324" width="0" style="40" hidden="1" customWidth="1"/>
    <col min="2325" max="2325" width="18.28515625" style="40" customWidth="1"/>
    <col min="2326" max="2327" width="17.85546875" style="40" customWidth="1"/>
    <col min="2328" max="2328" width="17.42578125" style="40" bestFit="1" customWidth="1"/>
    <col min="2329" max="2329" width="13.5703125" style="40" bestFit="1" customWidth="1"/>
    <col min="2330" max="2560" width="11.42578125" style="40"/>
    <col min="2561" max="2561" width="48.5703125" style="40" bestFit="1" customWidth="1"/>
    <col min="2562" max="2562" width="18.28515625" style="40" customWidth="1"/>
    <col min="2563" max="2563" width="50" style="40" customWidth="1"/>
    <col min="2564" max="2564" width="0" style="40" hidden="1" customWidth="1"/>
    <col min="2565" max="2565" width="18.85546875" style="40" customWidth="1"/>
    <col min="2566" max="2569" width="0" style="40" hidden="1" customWidth="1"/>
    <col min="2570" max="2570" width="17.7109375" style="40" customWidth="1"/>
    <col min="2571" max="2574" width="0" style="40" hidden="1" customWidth="1"/>
    <col min="2575" max="2575" width="19.140625" style="40" customWidth="1"/>
    <col min="2576" max="2580" width="0" style="40" hidden="1" customWidth="1"/>
    <col min="2581" max="2581" width="18.28515625" style="40" customWidth="1"/>
    <col min="2582" max="2583" width="17.85546875" style="40" customWidth="1"/>
    <col min="2584" max="2584" width="17.42578125" style="40" bestFit="1" customWidth="1"/>
    <col min="2585" max="2585" width="13.5703125" style="40" bestFit="1" customWidth="1"/>
    <col min="2586" max="2816" width="11.42578125" style="40"/>
    <col min="2817" max="2817" width="48.5703125" style="40" bestFit="1" customWidth="1"/>
    <col min="2818" max="2818" width="18.28515625" style="40" customWidth="1"/>
    <col min="2819" max="2819" width="50" style="40" customWidth="1"/>
    <col min="2820" max="2820" width="0" style="40" hidden="1" customWidth="1"/>
    <col min="2821" max="2821" width="18.85546875" style="40" customWidth="1"/>
    <col min="2822" max="2825" width="0" style="40" hidden="1" customWidth="1"/>
    <col min="2826" max="2826" width="17.7109375" style="40" customWidth="1"/>
    <col min="2827" max="2830" width="0" style="40" hidden="1" customWidth="1"/>
    <col min="2831" max="2831" width="19.140625" style="40" customWidth="1"/>
    <col min="2832" max="2836" width="0" style="40" hidden="1" customWidth="1"/>
    <col min="2837" max="2837" width="18.28515625" style="40" customWidth="1"/>
    <col min="2838" max="2839" width="17.85546875" style="40" customWidth="1"/>
    <col min="2840" max="2840" width="17.42578125" style="40" bestFit="1" customWidth="1"/>
    <col min="2841" max="2841" width="13.5703125" style="40" bestFit="1" customWidth="1"/>
    <col min="2842" max="3072" width="11.42578125" style="40"/>
    <col min="3073" max="3073" width="48.5703125" style="40" bestFit="1" customWidth="1"/>
    <col min="3074" max="3074" width="18.28515625" style="40" customWidth="1"/>
    <col min="3075" max="3075" width="50" style="40" customWidth="1"/>
    <col min="3076" max="3076" width="0" style="40" hidden="1" customWidth="1"/>
    <col min="3077" max="3077" width="18.85546875" style="40" customWidth="1"/>
    <col min="3078" max="3081" width="0" style="40" hidden="1" customWidth="1"/>
    <col min="3082" max="3082" width="17.7109375" style="40" customWidth="1"/>
    <col min="3083" max="3086" width="0" style="40" hidden="1" customWidth="1"/>
    <col min="3087" max="3087" width="19.140625" style="40" customWidth="1"/>
    <col min="3088" max="3092" width="0" style="40" hidden="1" customWidth="1"/>
    <col min="3093" max="3093" width="18.28515625" style="40" customWidth="1"/>
    <col min="3094" max="3095" width="17.85546875" style="40" customWidth="1"/>
    <col min="3096" max="3096" width="17.42578125" style="40" bestFit="1" customWidth="1"/>
    <col min="3097" max="3097" width="13.5703125" style="40" bestFit="1" customWidth="1"/>
    <col min="3098" max="3328" width="11.42578125" style="40"/>
    <col min="3329" max="3329" width="48.5703125" style="40" bestFit="1" customWidth="1"/>
    <col min="3330" max="3330" width="18.28515625" style="40" customWidth="1"/>
    <col min="3331" max="3331" width="50" style="40" customWidth="1"/>
    <col min="3332" max="3332" width="0" style="40" hidden="1" customWidth="1"/>
    <col min="3333" max="3333" width="18.85546875" style="40" customWidth="1"/>
    <col min="3334" max="3337" width="0" style="40" hidden="1" customWidth="1"/>
    <col min="3338" max="3338" width="17.7109375" style="40" customWidth="1"/>
    <col min="3339" max="3342" width="0" style="40" hidden="1" customWidth="1"/>
    <col min="3343" max="3343" width="19.140625" style="40" customWidth="1"/>
    <col min="3344" max="3348" width="0" style="40" hidden="1" customWidth="1"/>
    <col min="3349" max="3349" width="18.28515625" style="40" customWidth="1"/>
    <col min="3350" max="3351" width="17.85546875" style="40" customWidth="1"/>
    <col min="3352" max="3352" width="17.42578125" style="40" bestFit="1" customWidth="1"/>
    <col min="3353" max="3353" width="13.5703125" style="40" bestFit="1" customWidth="1"/>
    <col min="3354" max="3584" width="11.42578125" style="40"/>
    <col min="3585" max="3585" width="48.5703125" style="40" bestFit="1" customWidth="1"/>
    <col min="3586" max="3586" width="18.28515625" style="40" customWidth="1"/>
    <col min="3587" max="3587" width="50" style="40" customWidth="1"/>
    <col min="3588" max="3588" width="0" style="40" hidden="1" customWidth="1"/>
    <col min="3589" max="3589" width="18.85546875" style="40" customWidth="1"/>
    <col min="3590" max="3593" width="0" style="40" hidden="1" customWidth="1"/>
    <col min="3594" max="3594" width="17.7109375" style="40" customWidth="1"/>
    <col min="3595" max="3598" width="0" style="40" hidden="1" customWidth="1"/>
    <col min="3599" max="3599" width="19.140625" style="40" customWidth="1"/>
    <col min="3600" max="3604" width="0" style="40" hidden="1" customWidth="1"/>
    <col min="3605" max="3605" width="18.28515625" style="40" customWidth="1"/>
    <col min="3606" max="3607" width="17.85546875" style="40" customWidth="1"/>
    <col min="3608" max="3608" width="17.42578125" style="40" bestFit="1" customWidth="1"/>
    <col min="3609" max="3609" width="13.5703125" style="40" bestFit="1" customWidth="1"/>
    <col min="3610" max="3840" width="11.42578125" style="40"/>
    <col min="3841" max="3841" width="48.5703125" style="40" bestFit="1" customWidth="1"/>
    <col min="3842" max="3842" width="18.28515625" style="40" customWidth="1"/>
    <col min="3843" max="3843" width="50" style="40" customWidth="1"/>
    <col min="3844" max="3844" width="0" style="40" hidden="1" customWidth="1"/>
    <col min="3845" max="3845" width="18.85546875" style="40" customWidth="1"/>
    <col min="3846" max="3849" width="0" style="40" hidden="1" customWidth="1"/>
    <col min="3850" max="3850" width="17.7109375" style="40" customWidth="1"/>
    <col min="3851" max="3854" width="0" style="40" hidden="1" customWidth="1"/>
    <col min="3855" max="3855" width="19.140625" style="40" customWidth="1"/>
    <col min="3856" max="3860" width="0" style="40" hidden="1" customWidth="1"/>
    <col min="3861" max="3861" width="18.28515625" style="40" customWidth="1"/>
    <col min="3862" max="3863" width="17.85546875" style="40" customWidth="1"/>
    <col min="3864" max="3864" width="17.42578125" style="40" bestFit="1" customWidth="1"/>
    <col min="3865" max="3865" width="13.5703125" style="40" bestFit="1" customWidth="1"/>
    <col min="3866" max="4096" width="11.42578125" style="40"/>
    <col min="4097" max="4097" width="48.5703125" style="40" bestFit="1" customWidth="1"/>
    <col min="4098" max="4098" width="18.28515625" style="40" customWidth="1"/>
    <col min="4099" max="4099" width="50" style="40" customWidth="1"/>
    <col min="4100" max="4100" width="0" style="40" hidden="1" customWidth="1"/>
    <col min="4101" max="4101" width="18.85546875" style="40" customWidth="1"/>
    <col min="4102" max="4105" width="0" style="40" hidden="1" customWidth="1"/>
    <col min="4106" max="4106" width="17.7109375" style="40" customWidth="1"/>
    <col min="4107" max="4110" width="0" style="40" hidden="1" customWidth="1"/>
    <col min="4111" max="4111" width="19.140625" style="40" customWidth="1"/>
    <col min="4112" max="4116" width="0" style="40" hidden="1" customWidth="1"/>
    <col min="4117" max="4117" width="18.28515625" style="40" customWidth="1"/>
    <col min="4118" max="4119" width="17.85546875" style="40" customWidth="1"/>
    <col min="4120" max="4120" width="17.42578125" style="40" bestFit="1" customWidth="1"/>
    <col min="4121" max="4121" width="13.5703125" style="40" bestFit="1" customWidth="1"/>
    <col min="4122" max="4352" width="11.42578125" style="40"/>
    <col min="4353" max="4353" width="48.5703125" style="40" bestFit="1" customWidth="1"/>
    <col min="4354" max="4354" width="18.28515625" style="40" customWidth="1"/>
    <col min="4355" max="4355" width="50" style="40" customWidth="1"/>
    <col min="4356" max="4356" width="0" style="40" hidden="1" customWidth="1"/>
    <col min="4357" max="4357" width="18.85546875" style="40" customWidth="1"/>
    <col min="4358" max="4361" width="0" style="40" hidden="1" customWidth="1"/>
    <col min="4362" max="4362" width="17.7109375" style="40" customWidth="1"/>
    <col min="4363" max="4366" width="0" style="40" hidden="1" customWidth="1"/>
    <col min="4367" max="4367" width="19.140625" style="40" customWidth="1"/>
    <col min="4368" max="4372" width="0" style="40" hidden="1" customWidth="1"/>
    <col min="4373" max="4373" width="18.28515625" style="40" customWidth="1"/>
    <col min="4374" max="4375" width="17.85546875" style="40" customWidth="1"/>
    <col min="4376" max="4376" width="17.42578125" style="40" bestFit="1" customWidth="1"/>
    <col min="4377" max="4377" width="13.5703125" style="40" bestFit="1" customWidth="1"/>
    <col min="4378" max="4608" width="11.42578125" style="40"/>
    <col min="4609" max="4609" width="48.5703125" style="40" bestFit="1" customWidth="1"/>
    <col min="4610" max="4610" width="18.28515625" style="40" customWidth="1"/>
    <col min="4611" max="4611" width="50" style="40" customWidth="1"/>
    <col min="4612" max="4612" width="0" style="40" hidden="1" customWidth="1"/>
    <col min="4613" max="4613" width="18.85546875" style="40" customWidth="1"/>
    <col min="4614" max="4617" width="0" style="40" hidden="1" customWidth="1"/>
    <col min="4618" max="4618" width="17.7109375" style="40" customWidth="1"/>
    <col min="4619" max="4622" width="0" style="40" hidden="1" customWidth="1"/>
    <col min="4623" max="4623" width="19.140625" style="40" customWidth="1"/>
    <col min="4624" max="4628" width="0" style="40" hidden="1" customWidth="1"/>
    <col min="4629" max="4629" width="18.28515625" style="40" customWidth="1"/>
    <col min="4630" max="4631" width="17.85546875" style="40" customWidth="1"/>
    <col min="4632" max="4632" width="17.42578125" style="40" bestFit="1" customWidth="1"/>
    <col min="4633" max="4633" width="13.5703125" style="40" bestFit="1" customWidth="1"/>
    <col min="4634" max="4864" width="11.42578125" style="40"/>
    <col min="4865" max="4865" width="48.5703125" style="40" bestFit="1" customWidth="1"/>
    <col min="4866" max="4866" width="18.28515625" style="40" customWidth="1"/>
    <col min="4867" max="4867" width="50" style="40" customWidth="1"/>
    <col min="4868" max="4868" width="0" style="40" hidden="1" customWidth="1"/>
    <col min="4869" max="4869" width="18.85546875" style="40" customWidth="1"/>
    <col min="4870" max="4873" width="0" style="40" hidden="1" customWidth="1"/>
    <col min="4874" max="4874" width="17.7109375" style="40" customWidth="1"/>
    <col min="4875" max="4878" width="0" style="40" hidden="1" customWidth="1"/>
    <col min="4879" max="4879" width="19.140625" style="40" customWidth="1"/>
    <col min="4880" max="4884" width="0" style="40" hidden="1" customWidth="1"/>
    <col min="4885" max="4885" width="18.28515625" style="40" customWidth="1"/>
    <col min="4886" max="4887" width="17.85546875" style="40" customWidth="1"/>
    <col min="4888" max="4888" width="17.42578125" style="40" bestFit="1" customWidth="1"/>
    <col min="4889" max="4889" width="13.5703125" style="40" bestFit="1" customWidth="1"/>
    <col min="4890" max="5120" width="11.42578125" style="40"/>
    <col min="5121" max="5121" width="48.5703125" style="40" bestFit="1" customWidth="1"/>
    <col min="5122" max="5122" width="18.28515625" style="40" customWidth="1"/>
    <col min="5123" max="5123" width="50" style="40" customWidth="1"/>
    <col min="5124" max="5124" width="0" style="40" hidden="1" customWidth="1"/>
    <col min="5125" max="5125" width="18.85546875" style="40" customWidth="1"/>
    <col min="5126" max="5129" width="0" style="40" hidden="1" customWidth="1"/>
    <col min="5130" max="5130" width="17.7109375" style="40" customWidth="1"/>
    <col min="5131" max="5134" width="0" style="40" hidden="1" customWidth="1"/>
    <col min="5135" max="5135" width="19.140625" style="40" customWidth="1"/>
    <col min="5136" max="5140" width="0" style="40" hidden="1" customWidth="1"/>
    <col min="5141" max="5141" width="18.28515625" style="40" customWidth="1"/>
    <col min="5142" max="5143" width="17.85546875" style="40" customWidth="1"/>
    <col min="5144" max="5144" width="17.42578125" style="40" bestFit="1" customWidth="1"/>
    <col min="5145" max="5145" width="13.5703125" style="40" bestFit="1" customWidth="1"/>
    <col min="5146" max="5376" width="11.42578125" style="40"/>
    <col min="5377" max="5377" width="48.5703125" style="40" bestFit="1" customWidth="1"/>
    <col min="5378" max="5378" width="18.28515625" style="40" customWidth="1"/>
    <col min="5379" max="5379" width="50" style="40" customWidth="1"/>
    <col min="5380" max="5380" width="0" style="40" hidden="1" customWidth="1"/>
    <col min="5381" max="5381" width="18.85546875" style="40" customWidth="1"/>
    <col min="5382" max="5385" width="0" style="40" hidden="1" customWidth="1"/>
    <col min="5386" max="5386" width="17.7109375" style="40" customWidth="1"/>
    <col min="5387" max="5390" width="0" style="40" hidden="1" customWidth="1"/>
    <col min="5391" max="5391" width="19.140625" style="40" customWidth="1"/>
    <col min="5392" max="5396" width="0" style="40" hidden="1" customWidth="1"/>
    <col min="5397" max="5397" width="18.28515625" style="40" customWidth="1"/>
    <col min="5398" max="5399" width="17.85546875" style="40" customWidth="1"/>
    <col min="5400" max="5400" width="17.42578125" style="40" bestFit="1" customWidth="1"/>
    <col min="5401" max="5401" width="13.5703125" style="40" bestFit="1" customWidth="1"/>
    <col min="5402" max="5632" width="11.42578125" style="40"/>
    <col min="5633" max="5633" width="48.5703125" style="40" bestFit="1" customWidth="1"/>
    <col min="5634" max="5634" width="18.28515625" style="40" customWidth="1"/>
    <col min="5635" max="5635" width="50" style="40" customWidth="1"/>
    <col min="5636" max="5636" width="0" style="40" hidden="1" customWidth="1"/>
    <col min="5637" max="5637" width="18.85546875" style="40" customWidth="1"/>
    <col min="5638" max="5641" width="0" style="40" hidden="1" customWidth="1"/>
    <col min="5642" max="5642" width="17.7109375" style="40" customWidth="1"/>
    <col min="5643" max="5646" width="0" style="40" hidden="1" customWidth="1"/>
    <col min="5647" max="5647" width="19.140625" style="40" customWidth="1"/>
    <col min="5648" max="5652" width="0" style="40" hidden="1" customWidth="1"/>
    <col min="5653" max="5653" width="18.28515625" style="40" customWidth="1"/>
    <col min="5654" max="5655" width="17.85546875" style="40" customWidth="1"/>
    <col min="5656" max="5656" width="17.42578125" style="40" bestFit="1" customWidth="1"/>
    <col min="5657" max="5657" width="13.5703125" style="40" bestFit="1" customWidth="1"/>
    <col min="5658" max="5888" width="11.42578125" style="40"/>
    <col min="5889" max="5889" width="48.5703125" style="40" bestFit="1" customWidth="1"/>
    <col min="5890" max="5890" width="18.28515625" style="40" customWidth="1"/>
    <col min="5891" max="5891" width="50" style="40" customWidth="1"/>
    <col min="5892" max="5892" width="0" style="40" hidden="1" customWidth="1"/>
    <col min="5893" max="5893" width="18.85546875" style="40" customWidth="1"/>
    <col min="5894" max="5897" width="0" style="40" hidden="1" customWidth="1"/>
    <col min="5898" max="5898" width="17.7109375" style="40" customWidth="1"/>
    <col min="5899" max="5902" width="0" style="40" hidden="1" customWidth="1"/>
    <col min="5903" max="5903" width="19.140625" style="40" customWidth="1"/>
    <col min="5904" max="5908" width="0" style="40" hidden="1" customWidth="1"/>
    <col min="5909" max="5909" width="18.28515625" style="40" customWidth="1"/>
    <col min="5910" max="5911" width="17.85546875" style="40" customWidth="1"/>
    <col min="5912" max="5912" width="17.42578125" style="40" bestFit="1" customWidth="1"/>
    <col min="5913" max="5913" width="13.5703125" style="40" bestFit="1" customWidth="1"/>
    <col min="5914" max="6144" width="11.42578125" style="40"/>
    <col min="6145" max="6145" width="48.5703125" style="40" bestFit="1" customWidth="1"/>
    <col min="6146" max="6146" width="18.28515625" style="40" customWidth="1"/>
    <col min="6147" max="6147" width="50" style="40" customWidth="1"/>
    <col min="6148" max="6148" width="0" style="40" hidden="1" customWidth="1"/>
    <col min="6149" max="6149" width="18.85546875" style="40" customWidth="1"/>
    <col min="6150" max="6153" width="0" style="40" hidden="1" customWidth="1"/>
    <col min="6154" max="6154" width="17.7109375" style="40" customWidth="1"/>
    <col min="6155" max="6158" width="0" style="40" hidden="1" customWidth="1"/>
    <col min="6159" max="6159" width="19.140625" style="40" customWidth="1"/>
    <col min="6160" max="6164" width="0" style="40" hidden="1" customWidth="1"/>
    <col min="6165" max="6165" width="18.28515625" style="40" customWidth="1"/>
    <col min="6166" max="6167" width="17.85546875" style="40" customWidth="1"/>
    <col min="6168" max="6168" width="17.42578125" style="40" bestFit="1" customWidth="1"/>
    <col min="6169" max="6169" width="13.5703125" style="40" bestFit="1" customWidth="1"/>
    <col min="6170" max="6400" width="11.42578125" style="40"/>
    <col min="6401" max="6401" width="48.5703125" style="40" bestFit="1" customWidth="1"/>
    <col min="6402" max="6402" width="18.28515625" style="40" customWidth="1"/>
    <col min="6403" max="6403" width="50" style="40" customWidth="1"/>
    <col min="6404" max="6404" width="0" style="40" hidden="1" customWidth="1"/>
    <col min="6405" max="6405" width="18.85546875" style="40" customWidth="1"/>
    <col min="6406" max="6409" width="0" style="40" hidden="1" customWidth="1"/>
    <col min="6410" max="6410" width="17.7109375" style="40" customWidth="1"/>
    <col min="6411" max="6414" width="0" style="40" hidden="1" customWidth="1"/>
    <col min="6415" max="6415" width="19.140625" style="40" customWidth="1"/>
    <col min="6416" max="6420" width="0" style="40" hidden="1" customWidth="1"/>
    <col min="6421" max="6421" width="18.28515625" style="40" customWidth="1"/>
    <col min="6422" max="6423" width="17.85546875" style="40" customWidth="1"/>
    <col min="6424" max="6424" width="17.42578125" style="40" bestFit="1" customWidth="1"/>
    <col min="6425" max="6425" width="13.5703125" style="40" bestFit="1" customWidth="1"/>
    <col min="6426" max="6656" width="11.42578125" style="40"/>
    <col min="6657" max="6657" width="48.5703125" style="40" bestFit="1" customWidth="1"/>
    <col min="6658" max="6658" width="18.28515625" style="40" customWidth="1"/>
    <col min="6659" max="6659" width="50" style="40" customWidth="1"/>
    <col min="6660" max="6660" width="0" style="40" hidden="1" customWidth="1"/>
    <col min="6661" max="6661" width="18.85546875" style="40" customWidth="1"/>
    <col min="6662" max="6665" width="0" style="40" hidden="1" customWidth="1"/>
    <col min="6666" max="6666" width="17.7109375" style="40" customWidth="1"/>
    <col min="6667" max="6670" width="0" style="40" hidden="1" customWidth="1"/>
    <col min="6671" max="6671" width="19.140625" style="40" customWidth="1"/>
    <col min="6672" max="6676" width="0" style="40" hidden="1" customWidth="1"/>
    <col min="6677" max="6677" width="18.28515625" style="40" customWidth="1"/>
    <col min="6678" max="6679" width="17.85546875" style="40" customWidth="1"/>
    <col min="6680" max="6680" width="17.42578125" style="40" bestFit="1" customWidth="1"/>
    <col min="6681" max="6681" width="13.5703125" style="40" bestFit="1" customWidth="1"/>
    <col min="6682" max="6912" width="11.42578125" style="40"/>
    <col min="6913" max="6913" width="48.5703125" style="40" bestFit="1" customWidth="1"/>
    <col min="6914" max="6914" width="18.28515625" style="40" customWidth="1"/>
    <col min="6915" max="6915" width="50" style="40" customWidth="1"/>
    <col min="6916" max="6916" width="0" style="40" hidden="1" customWidth="1"/>
    <col min="6917" max="6917" width="18.85546875" style="40" customWidth="1"/>
    <col min="6918" max="6921" width="0" style="40" hidden="1" customWidth="1"/>
    <col min="6922" max="6922" width="17.7109375" style="40" customWidth="1"/>
    <col min="6923" max="6926" width="0" style="40" hidden="1" customWidth="1"/>
    <col min="6927" max="6927" width="19.140625" style="40" customWidth="1"/>
    <col min="6928" max="6932" width="0" style="40" hidden="1" customWidth="1"/>
    <col min="6933" max="6933" width="18.28515625" style="40" customWidth="1"/>
    <col min="6934" max="6935" width="17.85546875" style="40" customWidth="1"/>
    <col min="6936" max="6936" width="17.42578125" style="40" bestFit="1" customWidth="1"/>
    <col min="6937" max="6937" width="13.5703125" style="40" bestFit="1" customWidth="1"/>
    <col min="6938" max="7168" width="11.42578125" style="40"/>
    <col min="7169" max="7169" width="48.5703125" style="40" bestFit="1" customWidth="1"/>
    <col min="7170" max="7170" width="18.28515625" style="40" customWidth="1"/>
    <col min="7171" max="7171" width="50" style="40" customWidth="1"/>
    <col min="7172" max="7172" width="0" style="40" hidden="1" customWidth="1"/>
    <col min="7173" max="7173" width="18.85546875" style="40" customWidth="1"/>
    <col min="7174" max="7177" width="0" style="40" hidden="1" customWidth="1"/>
    <col min="7178" max="7178" width="17.7109375" style="40" customWidth="1"/>
    <col min="7179" max="7182" width="0" style="40" hidden="1" customWidth="1"/>
    <col min="7183" max="7183" width="19.140625" style="40" customWidth="1"/>
    <col min="7184" max="7188" width="0" style="40" hidden="1" customWidth="1"/>
    <col min="7189" max="7189" width="18.28515625" style="40" customWidth="1"/>
    <col min="7190" max="7191" width="17.85546875" style="40" customWidth="1"/>
    <col min="7192" max="7192" width="17.42578125" style="40" bestFit="1" customWidth="1"/>
    <col min="7193" max="7193" width="13.5703125" style="40" bestFit="1" customWidth="1"/>
    <col min="7194" max="7424" width="11.42578125" style="40"/>
    <col min="7425" max="7425" width="48.5703125" style="40" bestFit="1" customWidth="1"/>
    <col min="7426" max="7426" width="18.28515625" style="40" customWidth="1"/>
    <col min="7427" max="7427" width="50" style="40" customWidth="1"/>
    <col min="7428" max="7428" width="0" style="40" hidden="1" customWidth="1"/>
    <col min="7429" max="7429" width="18.85546875" style="40" customWidth="1"/>
    <col min="7430" max="7433" width="0" style="40" hidden="1" customWidth="1"/>
    <col min="7434" max="7434" width="17.7109375" style="40" customWidth="1"/>
    <col min="7435" max="7438" width="0" style="40" hidden="1" customWidth="1"/>
    <col min="7439" max="7439" width="19.140625" style="40" customWidth="1"/>
    <col min="7440" max="7444" width="0" style="40" hidden="1" customWidth="1"/>
    <col min="7445" max="7445" width="18.28515625" style="40" customWidth="1"/>
    <col min="7446" max="7447" width="17.85546875" style="40" customWidth="1"/>
    <col min="7448" max="7448" width="17.42578125" style="40" bestFit="1" customWidth="1"/>
    <col min="7449" max="7449" width="13.5703125" style="40" bestFit="1" customWidth="1"/>
    <col min="7450" max="7680" width="11.42578125" style="40"/>
    <col min="7681" max="7681" width="48.5703125" style="40" bestFit="1" customWidth="1"/>
    <col min="7682" max="7682" width="18.28515625" style="40" customWidth="1"/>
    <col min="7683" max="7683" width="50" style="40" customWidth="1"/>
    <col min="7684" max="7684" width="0" style="40" hidden="1" customWidth="1"/>
    <col min="7685" max="7685" width="18.85546875" style="40" customWidth="1"/>
    <col min="7686" max="7689" width="0" style="40" hidden="1" customWidth="1"/>
    <col min="7690" max="7690" width="17.7109375" style="40" customWidth="1"/>
    <col min="7691" max="7694" width="0" style="40" hidden="1" customWidth="1"/>
    <col min="7695" max="7695" width="19.140625" style="40" customWidth="1"/>
    <col min="7696" max="7700" width="0" style="40" hidden="1" customWidth="1"/>
    <col min="7701" max="7701" width="18.28515625" style="40" customWidth="1"/>
    <col min="7702" max="7703" width="17.85546875" style="40" customWidth="1"/>
    <col min="7704" max="7704" width="17.42578125" style="40" bestFit="1" customWidth="1"/>
    <col min="7705" max="7705" width="13.5703125" style="40" bestFit="1" customWidth="1"/>
    <col min="7706" max="7936" width="11.42578125" style="40"/>
    <col min="7937" max="7937" width="48.5703125" style="40" bestFit="1" customWidth="1"/>
    <col min="7938" max="7938" width="18.28515625" style="40" customWidth="1"/>
    <col min="7939" max="7939" width="50" style="40" customWidth="1"/>
    <col min="7940" max="7940" width="0" style="40" hidden="1" customWidth="1"/>
    <col min="7941" max="7941" width="18.85546875" style="40" customWidth="1"/>
    <col min="7942" max="7945" width="0" style="40" hidden="1" customWidth="1"/>
    <col min="7946" max="7946" width="17.7109375" style="40" customWidth="1"/>
    <col min="7947" max="7950" width="0" style="40" hidden="1" customWidth="1"/>
    <col min="7951" max="7951" width="19.140625" style="40" customWidth="1"/>
    <col min="7952" max="7956" width="0" style="40" hidden="1" customWidth="1"/>
    <col min="7957" max="7957" width="18.28515625" style="40" customWidth="1"/>
    <col min="7958" max="7959" width="17.85546875" style="40" customWidth="1"/>
    <col min="7960" max="7960" width="17.42578125" style="40" bestFit="1" customWidth="1"/>
    <col min="7961" max="7961" width="13.5703125" style="40" bestFit="1" customWidth="1"/>
    <col min="7962" max="8192" width="11.42578125" style="40"/>
    <col min="8193" max="8193" width="48.5703125" style="40" bestFit="1" customWidth="1"/>
    <col min="8194" max="8194" width="18.28515625" style="40" customWidth="1"/>
    <col min="8195" max="8195" width="50" style="40" customWidth="1"/>
    <col min="8196" max="8196" width="0" style="40" hidden="1" customWidth="1"/>
    <col min="8197" max="8197" width="18.85546875" style="40" customWidth="1"/>
    <col min="8198" max="8201" width="0" style="40" hidden="1" customWidth="1"/>
    <col min="8202" max="8202" width="17.7109375" style="40" customWidth="1"/>
    <col min="8203" max="8206" width="0" style="40" hidden="1" customWidth="1"/>
    <col min="8207" max="8207" width="19.140625" style="40" customWidth="1"/>
    <col min="8208" max="8212" width="0" style="40" hidden="1" customWidth="1"/>
    <col min="8213" max="8213" width="18.28515625" style="40" customWidth="1"/>
    <col min="8214" max="8215" width="17.85546875" style="40" customWidth="1"/>
    <col min="8216" max="8216" width="17.42578125" style="40" bestFit="1" customWidth="1"/>
    <col min="8217" max="8217" width="13.5703125" style="40" bestFit="1" customWidth="1"/>
    <col min="8218" max="8448" width="11.42578125" style="40"/>
    <col min="8449" max="8449" width="48.5703125" style="40" bestFit="1" customWidth="1"/>
    <col min="8450" max="8450" width="18.28515625" style="40" customWidth="1"/>
    <col min="8451" max="8451" width="50" style="40" customWidth="1"/>
    <col min="8452" max="8452" width="0" style="40" hidden="1" customWidth="1"/>
    <col min="8453" max="8453" width="18.85546875" style="40" customWidth="1"/>
    <col min="8454" max="8457" width="0" style="40" hidden="1" customWidth="1"/>
    <col min="8458" max="8458" width="17.7109375" style="40" customWidth="1"/>
    <col min="8459" max="8462" width="0" style="40" hidden="1" customWidth="1"/>
    <col min="8463" max="8463" width="19.140625" style="40" customWidth="1"/>
    <col min="8464" max="8468" width="0" style="40" hidden="1" customWidth="1"/>
    <col min="8469" max="8469" width="18.28515625" style="40" customWidth="1"/>
    <col min="8470" max="8471" width="17.85546875" style="40" customWidth="1"/>
    <col min="8472" max="8472" width="17.42578125" style="40" bestFit="1" customWidth="1"/>
    <col min="8473" max="8473" width="13.5703125" style="40" bestFit="1" customWidth="1"/>
    <col min="8474" max="8704" width="11.42578125" style="40"/>
    <col min="8705" max="8705" width="48.5703125" style="40" bestFit="1" customWidth="1"/>
    <col min="8706" max="8706" width="18.28515625" style="40" customWidth="1"/>
    <col min="8707" max="8707" width="50" style="40" customWidth="1"/>
    <col min="8708" max="8708" width="0" style="40" hidden="1" customWidth="1"/>
    <col min="8709" max="8709" width="18.85546875" style="40" customWidth="1"/>
    <col min="8710" max="8713" width="0" style="40" hidden="1" customWidth="1"/>
    <col min="8714" max="8714" width="17.7109375" style="40" customWidth="1"/>
    <col min="8715" max="8718" width="0" style="40" hidden="1" customWidth="1"/>
    <col min="8719" max="8719" width="19.140625" style="40" customWidth="1"/>
    <col min="8720" max="8724" width="0" style="40" hidden="1" customWidth="1"/>
    <col min="8725" max="8725" width="18.28515625" style="40" customWidth="1"/>
    <col min="8726" max="8727" width="17.85546875" style="40" customWidth="1"/>
    <col min="8728" max="8728" width="17.42578125" style="40" bestFit="1" customWidth="1"/>
    <col min="8729" max="8729" width="13.5703125" style="40" bestFit="1" customWidth="1"/>
    <col min="8730" max="8960" width="11.42578125" style="40"/>
    <col min="8961" max="8961" width="48.5703125" style="40" bestFit="1" customWidth="1"/>
    <col min="8962" max="8962" width="18.28515625" style="40" customWidth="1"/>
    <col min="8963" max="8963" width="50" style="40" customWidth="1"/>
    <col min="8964" max="8964" width="0" style="40" hidden="1" customWidth="1"/>
    <col min="8965" max="8965" width="18.85546875" style="40" customWidth="1"/>
    <col min="8966" max="8969" width="0" style="40" hidden="1" customWidth="1"/>
    <col min="8970" max="8970" width="17.7109375" style="40" customWidth="1"/>
    <col min="8971" max="8974" width="0" style="40" hidden="1" customWidth="1"/>
    <col min="8975" max="8975" width="19.140625" style="40" customWidth="1"/>
    <col min="8976" max="8980" width="0" style="40" hidden="1" customWidth="1"/>
    <col min="8981" max="8981" width="18.28515625" style="40" customWidth="1"/>
    <col min="8982" max="8983" width="17.85546875" style="40" customWidth="1"/>
    <col min="8984" max="8984" width="17.42578125" style="40" bestFit="1" customWidth="1"/>
    <col min="8985" max="8985" width="13.5703125" style="40" bestFit="1" customWidth="1"/>
    <col min="8986" max="9216" width="11.42578125" style="40"/>
    <col min="9217" max="9217" width="48.5703125" style="40" bestFit="1" customWidth="1"/>
    <col min="9218" max="9218" width="18.28515625" style="40" customWidth="1"/>
    <col min="9219" max="9219" width="50" style="40" customWidth="1"/>
    <col min="9220" max="9220" width="0" style="40" hidden="1" customWidth="1"/>
    <col min="9221" max="9221" width="18.85546875" style="40" customWidth="1"/>
    <col min="9222" max="9225" width="0" style="40" hidden="1" customWidth="1"/>
    <col min="9226" max="9226" width="17.7109375" style="40" customWidth="1"/>
    <col min="9227" max="9230" width="0" style="40" hidden="1" customWidth="1"/>
    <col min="9231" max="9231" width="19.140625" style="40" customWidth="1"/>
    <col min="9232" max="9236" width="0" style="40" hidden="1" customWidth="1"/>
    <col min="9237" max="9237" width="18.28515625" style="40" customWidth="1"/>
    <col min="9238" max="9239" width="17.85546875" style="40" customWidth="1"/>
    <col min="9240" max="9240" width="17.42578125" style="40" bestFit="1" customWidth="1"/>
    <col min="9241" max="9241" width="13.5703125" style="40" bestFit="1" customWidth="1"/>
    <col min="9242" max="9472" width="11.42578125" style="40"/>
    <col min="9473" max="9473" width="48.5703125" style="40" bestFit="1" customWidth="1"/>
    <col min="9474" max="9474" width="18.28515625" style="40" customWidth="1"/>
    <col min="9475" max="9475" width="50" style="40" customWidth="1"/>
    <col min="9476" max="9476" width="0" style="40" hidden="1" customWidth="1"/>
    <col min="9477" max="9477" width="18.85546875" style="40" customWidth="1"/>
    <col min="9478" max="9481" width="0" style="40" hidden="1" customWidth="1"/>
    <col min="9482" max="9482" width="17.7109375" style="40" customWidth="1"/>
    <col min="9483" max="9486" width="0" style="40" hidden="1" customWidth="1"/>
    <col min="9487" max="9487" width="19.140625" style="40" customWidth="1"/>
    <col min="9488" max="9492" width="0" style="40" hidden="1" customWidth="1"/>
    <col min="9493" max="9493" width="18.28515625" style="40" customWidth="1"/>
    <col min="9494" max="9495" width="17.85546875" style="40" customWidth="1"/>
    <col min="9496" max="9496" width="17.42578125" style="40" bestFit="1" customWidth="1"/>
    <col min="9497" max="9497" width="13.5703125" style="40" bestFit="1" customWidth="1"/>
    <col min="9498" max="9728" width="11.42578125" style="40"/>
    <col min="9729" max="9729" width="48.5703125" style="40" bestFit="1" customWidth="1"/>
    <col min="9730" max="9730" width="18.28515625" style="40" customWidth="1"/>
    <col min="9731" max="9731" width="50" style="40" customWidth="1"/>
    <col min="9732" max="9732" width="0" style="40" hidden="1" customWidth="1"/>
    <col min="9733" max="9733" width="18.85546875" style="40" customWidth="1"/>
    <col min="9734" max="9737" width="0" style="40" hidden="1" customWidth="1"/>
    <col min="9738" max="9738" width="17.7109375" style="40" customWidth="1"/>
    <col min="9739" max="9742" width="0" style="40" hidden="1" customWidth="1"/>
    <col min="9743" max="9743" width="19.140625" style="40" customWidth="1"/>
    <col min="9744" max="9748" width="0" style="40" hidden="1" customWidth="1"/>
    <col min="9749" max="9749" width="18.28515625" style="40" customWidth="1"/>
    <col min="9750" max="9751" width="17.85546875" style="40" customWidth="1"/>
    <col min="9752" max="9752" width="17.42578125" style="40" bestFit="1" customWidth="1"/>
    <col min="9753" max="9753" width="13.5703125" style="40" bestFit="1" customWidth="1"/>
    <col min="9754" max="9984" width="11.42578125" style="40"/>
    <col min="9985" max="9985" width="48.5703125" style="40" bestFit="1" customWidth="1"/>
    <col min="9986" max="9986" width="18.28515625" style="40" customWidth="1"/>
    <col min="9987" max="9987" width="50" style="40" customWidth="1"/>
    <col min="9988" max="9988" width="0" style="40" hidden="1" customWidth="1"/>
    <col min="9989" max="9989" width="18.85546875" style="40" customWidth="1"/>
    <col min="9990" max="9993" width="0" style="40" hidden="1" customWidth="1"/>
    <col min="9994" max="9994" width="17.7109375" style="40" customWidth="1"/>
    <col min="9995" max="9998" width="0" style="40" hidden="1" customWidth="1"/>
    <col min="9999" max="9999" width="19.140625" style="40" customWidth="1"/>
    <col min="10000" max="10004" width="0" style="40" hidden="1" customWidth="1"/>
    <col min="10005" max="10005" width="18.28515625" style="40" customWidth="1"/>
    <col min="10006" max="10007" width="17.85546875" style="40" customWidth="1"/>
    <col min="10008" max="10008" width="17.42578125" style="40" bestFit="1" customWidth="1"/>
    <col min="10009" max="10009" width="13.5703125" style="40" bestFit="1" customWidth="1"/>
    <col min="10010" max="10240" width="11.42578125" style="40"/>
    <col min="10241" max="10241" width="48.5703125" style="40" bestFit="1" customWidth="1"/>
    <col min="10242" max="10242" width="18.28515625" style="40" customWidth="1"/>
    <col min="10243" max="10243" width="50" style="40" customWidth="1"/>
    <col min="10244" max="10244" width="0" style="40" hidden="1" customWidth="1"/>
    <col min="10245" max="10245" width="18.85546875" style="40" customWidth="1"/>
    <col min="10246" max="10249" width="0" style="40" hidden="1" customWidth="1"/>
    <col min="10250" max="10250" width="17.7109375" style="40" customWidth="1"/>
    <col min="10251" max="10254" width="0" style="40" hidden="1" customWidth="1"/>
    <col min="10255" max="10255" width="19.140625" style="40" customWidth="1"/>
    <col min="10256" max="10260" width="0" style="40" hidden="1" customWidth="1"/>
    <col min="10261" max="10261" width="18.28515625" style="40" customWidth="1"/>
    <col min="10262" max="10263" width="17.85546875" style="40" customWidth="1"/>
    <col min="10264" max="10264" width="17.42578125" style="40" bestFit="1" customWidth="1"/>
    <col min="10265" max="10265" width="13.5703125" style="40" bestFit="1" customWidth="1"/>
    <col min="10266" max="10496" width="11.42578125" style="40"/>
    <col min="10497" max="10497" width="48.5703125" style="40" bestFit="1" customWidth="1"/>
    <col min="10498" max="10498" width="18.28515625" style="40" customWidth="1"/>
    <col min="10499" max="10499" width="50" style="40" customWidth="1"/>
    <col min="10500" max="10500" width="0" style="40" hidden="1" customWidth="1"/>
    <col min="10501" max="10501" width="18.85546875" style="40" customWidth="1"/>
    <col min="10502" max="10505" width="0" style="40" hidden="1" customWidth="1"/>
    <col min="10506" max="10506" width="17.7109375" style="40" customWidth="1"/>
    <col min="10507" max="10510" width="0" style="40" hidden="1" customWidth="1"/>
    <col min="10511" max="10511" width="19.140625" style="40" customWidth="1"/>
    <col min="10512" max="10516" width="0" style="40" hidden="1" customWidth="1"/>
    <col min="10517" max="10517" width="18.28515625" style="40" customWidth="1"/>
    <col min="10518" max="10519" width="17.85546875" style="40" customWidth="1"/>
    <col min="10520" max="10520" width="17.42578125" style="40" bestFit="1" customWidth="1"/>
    <col min="10521" max="10521" width="13.5703125" style="40" bestFit="1" customWidth="1"/>
    <col min="10522" max="10752" width="11.42578125" style="40"/>
    <col min="10753" max="10753" width="48.5703125" style="40" bestFit="1" customWidth="1"/>
    <col min="10754" max="10754" width="18.28515625" style="40" customWidth="1"/>
    <col min="10755" max="10755" width="50" style="40" customWidth="1"/>
    <col min="10756" max="10756" width="0" style="40" hidden="1" customWidth="1"/>
    <col min="10757" max="10757" width="18.85546875" style="40" customWidth="1"/>
    <col min="10758" max="10761" width="0" style="40" hidden="1" customWidth="1"/>
    <col min="10762" max="10762" width="17.7109375" style="40" customWidth="1"/>
    <col min="10763" max="10766" width="0" style="40" hidden="1" customWidth="1"/>
    <col min="10767" max="10767" width="19.140625" style="40" customWidth="1"/>
    <col min="10768" max="10772" width="0" style="40" hidden="1" customWidth="1"/>
    <col min="10773" max="10773" width="18.28515625" style="40" customWidth="1"/>
    <col min="10774" max="10775" width="17.85546875" style="40" customWidth="1"/>
    <col min="10776" max="10776" width="17.42578125" style="40" bestFit="1" customWidth="1"/>
    <col min="10777" max="10777" width="13.5703125" style="40" bestFit="1" customWidth="1"/>
    <col min="10778" max="11008" width="11.42578125" style="40"/>
    <col min="11009" max="11009" width="48.5703125" style="40" bestFit="1" customWidth="1"/>
    <col min="11010" max="11010" width="18.28515625" style="40" customWidth="1"/>
    <col min="11011" max="11011" width="50" style="40" customWidth="1"/>
    <col min="11012" max="11012" width="0" style="40" hidden="1" customWidth="1"/>
    <col min="11013" max="11013" width="18.85546875" style="40" customWidth="1"/>
    <col min="11014" max="11017" width="0" style="40" hidden="1" customWidth="1"/>
    <col min="11018" max="11018" width="17.7109375" style="40" customWidth="1"/>
    <col min="11019" max="11022" width="0" style="40" hidden="1" customWidth="1"/>
    <col min="11023" max="11023" width="19.140625" style="40" customWidth="1"/>
    <col min="11024" max="11028" width="0" style="40" hidden="1" customWidth="1"/>
    <col min="11029" max="11029" width="18.28515625" style="40" customWidth="1"/>
    <col min="11030" max="11031" width="17.85546875" style="40" customWidth="1"/>
    <col min="11032" max="11032" width="17.42578125" style="40" bestFit="1" customWidth="1"/>
    <col min="11033" max="11033" width="13.5703125" style="40" bestFit="1" customWidth="1"/>
    <col min="11034" max="11264" width="11.42578125" style="40"/>
    <col min="11265" max="11265" width="48.5703125" style="40" bestFit="1" customWidth="1"/>
    <col min="11266" max="11266" width="18.28515625" style="40" customWidth="1"/>
    <col min="11267" max="11267" width="50" style="40" customWidth="1"/>
    <col min="11268" max="11268" width="0" style="40" hidden="1" customWidth="1"/>
    <col min="11269" max="11269" width="18.85546875" style="40" customWidth="1"/>
    <col min="11270" max="11273" width="0" style="40" hidden="1" customWidth="1"/>
    <col min="11274" max="11274" width="17.7109375" style="40" customWidth="1"/>
    <col min="11275" max="11278" width="0" style="40" hidden="1" customWidth="1"/>
    <col min="11279" max="11279" width="19.140625" style="40" customWidth="1"/>
    <col min="11280" max="11284" width="0" style="40" hidden="1" customWidth="1"/>
    <col min="11285" max="11285" width="18.28515625" style="40" customWidth="1"/>
    <col min="11286" max="11287" width="17.85546875" style="40" customWidth="1"/>
    <col min="11288" max="11288" width="17.42578125" style="40" bestFit="1" customWidth="1"/>
    <col min="11289" max="11289" width="13.5703125" style="40" bestFit="1" customWidth="1"/>
    <col min="11290" max="11520" width="11.42578125" style="40"/>
    <col min="11521" max="11521" width="48.5703125" style="40" bestFit="1" customWidth="1"/>
    <col min="11522" max="11522" width="18.28515625" style="40" customWidth="1"/>
    <col min="11523" max="11523" width="50" style="40" customWidth="1"/>
    <col min="11524" max="11524" width="0" style="40" hidden="1" customWidth="1"/>
    <col min="11525" max="11525" width="18.85546875" style="40" customWidth="1"/>
    <col min="11526" max="11529" width="0" style="40" hidden="1" customWidth="1"/>
    <col min="11530" max="11530" width="17.7109375" style="40" customWidth="1"/>
    <col min="11531" max="11534" width="0" style="40" hidden="1" customWidth="1"/>
    <col min="11535" max="11535" width="19.140625" style="40" customWidth="1"/>
    <col min="11536" max="11540" width="0" style="40" hidden="1" customWidth="1"/>
    <col min="11541" max="11541" width="18.28515625" style="40" customWidth="1"/>
    <col min="11542" max="11543" width="17.85546875" style="40" customWidth="1"/>
    <col min="11544" max="11544" width="17.42578125" style="40" bestFit="1" customWidth="1"/>
    <col min="11545" max="11545" width="13.5703125" style="40" bestFit="1" customWidth="1"/>
    <col min="11546" max="11776" width="11.42578125" style="40"/>
    <col min="11777" max="11777" width="48.5703125" style="40" bestFit="1" customWidth="1"/>
    <col min="11778" max="11778" width="18.28515625" style="40" customWidth="1"/>
    <col min="11779" max="11779" width="50" style="40" customWidth="1"/>
    <col min="11780" max="11780" width="0" style="40" hidden="1" customWidth="1"/>
    <col min="11781" max="11781" width="18.85546875" style="40" customWidth="1"/>
    <col min="11782" max="11785" width="0" style="40" hidden="1" customWidth="1"/>
    <col min="11786" max="11786" width="17.7109375" style="40" customWidth="1"/>
    <col min="11787" max="11790" width="0" style="40" hidden="1" customWidth="1"/>
    <col min="11791" max="11791" width="19.140625" style="40" customWidth="1"/>
    <col min="11792" max="11796" width="0" style="40" hidden="1" customWidth="1"/>
    <col min="11797" max="11797" width="18.28515625" style="40" customWidth="1"/>
    <col min="11798" max="11799" width="17.85546875" style="40" customWidth="1"/>
    <col min="11800" max="11800" width="17.42578125" style="40" bestFit="1" customWidth="1"/>
    <col min="11801" max="11801" width="13.5703125" style="40" bestFit="1" customWidth="1"/>
    <col min="11802" max="12032" width="11.42578125" style="40"/>
    <col min="12033" max="12033" width="48.5703125" style="40" bestFit="1" customWidth="1"/>
    <col min="12034" max="12034" width="18.28515625" style="40" customWidth="1"/>
    <col min="12035" max="12035" width="50" style="40" customWidth="1"/>
    <col min="12036" max="12036" width="0" style="40" hidden="1" customWidth="1"/>
    <col min="12037" max="12037" width="18.85546875" style="40" customWidth="1"/>
    <col min="12038" max="12041" width="0" style="40" hidden="1" customWidth="1"/>
    <col min="12042" max="12042" width="17.7109375" style="40" customWidth="1"/>
    <col min="12043" max="12046" width="0" style="40" hidden="1" customWidth="1"/>
    <col min="12047" max="12047" width="19.140625" style="40" customWidth="1"/>
    <col min="12048" max="12052" width="0" style="40" hidden="1" customWidth="1"/>
    <col min="12053" max="12053" width="18.28515625" style="40" customWidth="1"/>
    <col min="12054" max="12055" width="17.85546875" style="40" customWidth="1"/>
    <col min="12056" max="12056" width="17.42578125" style="40" bestFit="1" customWidth="1"/>
    <col min="12057" max="12057" width="13.5703125" style="40" bestFit="1" customWidth="1"/>
    <col min="12058" max="12288" width="11.42578125" style="40"/>
    <col min="12289" max="12289" width="48.5703125" style="40" bestFit="1" customWidth="1"/>
    <col min="12290" max="12290" width="18.28515625" style="40" customWidth="1"/>
    <col min="12291" max="12291" width="50" style="40" customWidth="1"/>
    <col min="12292" max="12292" width="0" style="40" hidden="1" customWidth="1"/>
    <col min="12293" max="12293" width="18.85546875" style="40" customWidth="1"/>
    <col min="12294" max="12297" width="0" style="40" hidden="1" customWidth="1"/>
    <col min="12298" max="12298" width="17.7109375" style="40" customWidth="1"/>
    <col min="12299" max="12302" width="0" style="40" hidden="1" customWidth="1"/>
    <col min="12303" max="12303" width="19.140625" style="40" customWidth="1"/>
    <col min="12304" max="12308" width="0" style="40" hidden="1" customWidth="1"/>
    <col min="12309" max="12309" width="18.28515625" style="40" customWidth="1"/>
    <col min="12310" max="12311" width="17.85546875" style="40" customWidth="1"/>
    <col min="12312" max="12312" width="17.42578125" style="40" bestFit="1" customWidth="1"/>
    <col min="12313" max="12313" width="13.5703125" style="40" bestFit="1" customWidth="1"/>
    <col min="12314" max="12544" width="11.42578125" style="40"/>
    <col min="12545" max="12545" width="48.5703125" style="40" bestFit="1" customWidth="1"/>
    <col min="12546" max="12546" width="18.28515625" style="40" customWidth="1"/>
    <col min="12547" max="12547" width="50" style="40" customWidth="1"/>
    <col min="12548" max="12548" width="0" style="40" hidden="1" customWidth="1"/>
    <col min="12549" max="12549" width="18.85546875" style="40" customWidth="1"/>
    <col min="12550" max="12553" width="0" style="40" hidden="1" customWidth="1"/>
    <col min="12554" max="12554" width="17.7109375" style="40" customWidth="1"/>
    <col min="12555" max="12558" width="0" style="40" hidden="1" customWidth="1"/>
    <col min="12559" max="12559" width="19.140625" style="40" customWidth="1"/>
    <col min="12560" max="12564" width="0" style="40" hidden="1" customWidth="1"/>
    <col min="12565" max="12565" width="18.28515625" style="40" customWidth="1"/>
    <col min="12566" max="12567" width="17.85546875" style="40" customWidth="1"/>
    <col min="12568" max="12568" width="17.42578125" style="40" bestFit="1" customWidth="1"/>
    <col min="12569" max="12569" width="13.5703125" style="40" bestFit="1" customWidth="1"/>
    <col min="12570" max="12800" width="11.42578125" style="40"/>
    <col min="12801" max="12801" width="48.5703125" style="40" bestFit="1" customWidth="1"/>
    <col min="12802" max="12802" width="18.28515625" style="40" customWidth="1"/>
    <col min="12803" max="12803" width="50" style="40" customWidth="1"/>
    <col min="12804" max="12804" width="0" style="40" hidden="1" customWidth="1"/>
    <col min="12805" max="12805" width="18.85546875" style="40" customWidth="1"/>
    <col min="12806" max="12809" width="0" style="40" hidden="1" customWidth="1"/>
    <col min="12810" max="12810" width="17.7109375" style="40" customWidth="1"/>
    <col min="12811" max="12814" width="0" style="40" hidden="1" customWidth="1"/>
    <col min="12815" max="12815" width="19.140625" style="40" customWidth="1"/>
    <col min="12816" max="12820" width="0" style="40" hidden="1" customWidth="1"/>
    <col min="12821" max="12821" width="18.28515625" style="40" customWidth="1"/>
    <col min="12822" max="12823" width="17.85546875" style="40" customWidth="1"/>
    <col min="12824" max="12824" width="17.42578125" style="40" bestFit="1" customWidth="1"/>
    <col min="12825" max="12825" width="13.5703125" style="40" bestFit="1" customWidth="1"/>
    <col min="12826" max="13056" width="11.42578125" style="40"/>
    <col min="13057" max="13057" width="48.5703125" style="40" bestFit="1" customWidth="1"/>
    <col min="13058" max="13058" width="18.28515625" style="40" customWidth="1"/>
    <col min="13059" max="13059" width="50" style="40" customWidth="1"/>
    <col min="13060" max="13060" width="0" style="40" hidden="1" customWidth="1"/>
    <col min="13061" max="13061" width="18.85546875" style="40" customWidth="1"/>
    <col min="13062" max="13065" width="0" style="40" hidden="1" customWidth="1"/>
    <col min="13066" max="13066" width="17.7109375" style="40" customWidth="1"/>
    <col min="13067" max="13070" width="0" style="40" hidden="1" customWidth="1"/>
    <col min="13071" max="13071" width="19.140625" style="40" customWidth="1"/>
    <col min="13072" max="13076" width="0" style="40" hidden="1" customWidth="1"/>
    <col min="13077" max="13077" width="18.28515625" style="40" customWidth="1"/>
    <col min="13078" max="13079" width="17.85546875" style="40" customWidth="1"/>
    <col min="13080" max="13080" width="17.42578125" style="40" bestFit="1" customWidth="1"/>
    <col min="13081" max="13081" width="13.5703125" style="40" bestFit="1" customWidth="1"/>
    <col min="13082" max="13312" width="11.42578125" style="40"/>
    <col min="13313" max="13313" width="48.5703125" style="40" bestFit="1" customWidth="1"/>
    <col min="13314" max="13314" width="18.28515625" style="40" customWidth="1"/>
    <col min="13315" max="13315" width="50" style="40" customWidth="1"/>
    <col min="13316" max="13316" width="0" style="40" hidden="1" customWidth="1"/>
    <col min="13317" max="13317" width="18.85546875" style="40" customWidth="1"/>
    <col min="13318" max="13321" width="0" style="40" hidden="1" customWidth="1"/>
    <col min="13322" max="13322" width="17.7109375" style="40" customWidth="1"/>
    <col min="13323" max="13326" width="0" style="40" hidden="1" customWidth="1"/>
    <col min="13327" max="13327" width="19.140625" style="40" customWidth="1"/>
    <col min="13328" max="13332" width="0" style="40" hidden="1" customWidth="1"/>
    <col min="13333" max="13333" width="18.28515625" style="40" customWidth="1"/>
    <col min="13334" max="13335" width="17.85546875" style="40" customWidth="1"/>
    <col min="13336" max="13336" width="17.42578125" style="40" bestFit="1" customWidth="1"/>
    <col min="13337" max="13337" width="13.5703125" style="40" bestFit="1" customWidth="1"/>
    <col min="13338" max="13568" width="11.42578125" style="40"/>
    <col min="13569" max="13569" width="48.5703125" style="40" bestFit="1" customWidth="1"/>
    <col min="13570" max="13570" width="18.28515625" style="40" customWidth="1"/>
    <col min="13571" max="13571" width="50" style="40" customWidth="1"/>
    <col min="13572" max="13572" width="0" style="40" hidden="1" customWidth="1"/>
    <col min="13573" max="13573" width="18.85546875" style="40" customWidth="1"/>
    <col min="13574" max="13577" width="0" style="40" hidden="1" customWidth="1"/>
    <col min="13578" max="13578" width="17.7109375" style="40" customWidth="1"/>
    <col min="13579" max="13582" width="0" style="40" hidden="1" customWidth="1"/>
    <col min="13583" max="13583" width="19.140625" style="40" customWidth="1"/>
    <col min="13584" max="13588" width="0" style="40" hidden="1" customWidth="1"/>
    <col min="13589" max="13589" width="18.28515625" style="40" customWidth="1"/>
    <col min="13590" max="13591" width="17.85546875" style="40" customWidth="1"/>
    <col min="13592" max="13592" width="17.42578125" style="40" bestFit="1" customWidth="1"/>
    <col min="13593" max="13593" width="13.5703125" style="40" bestFit="1" customWidth="1"/>
    <col min="13594" max="13824" width="11.42578125" style="40"/>
    <col min="13825" max="13825" width="48.5703125" style="40" bestFit="1" customWidth="1"/>
    <col min="13826" max="13826" width="18.28515625" style="40" customWidth="1"/>
    <col min="13827" max="13827" width="50" style="40" customWidth="1"/>
    <col min="13828" max="13828" width="0" style="40" hidden="1" customWidth="1"/>
    <col min="13829" max="13829" width="18.85546875" style="40" customWidth="1"/>
    <col min="13830" max="13833" width="0" style="40" hidden="1" customWidth="1"/>
    <col min="13834" max="13834" width="17.7109375" style="40" customWidth="1"/>
    <col min="13835" max="13838" width="0" style="40" hidden="1" customWidth="1"/>
    <col min="13839" max="13839" width="19.140625" style="40" customWidth="1"/>
    <col min="13840" max="13844" width="0" style="40" hidden="1" customWidth="1"/>
    <col min="13845" max="13845" width="18.28515625" style="40" customWidth="1"/>
    <col min="13846" max="13847" width="17.85546875" style="40" customWidth="1"/>
    <col min="13848" max="13848" width="17.42578125" style="40" bestFit="1" customWidth="1"/>
    <col min="13849" max="13849" width="13.5703125" style="40" bestFit="1" customWidth="1"/>
    <col min="13850" max="14080" width="11.42578125" style="40"/>
    <col min="14081" max="14081" width="48.5703125" style="40" bestFit="1" customWidth="1"/>
    <col min="14082" max="14082" width="18.28515625" style="40" customWidth="1"/>
    <col min="14083" max="14083" width="50" style="40" customWidth="1"/>
    <col min="14084" max="14084" width="0" style="40" hidden="1" customWidth="1"/>
    <col min="14085" max="14085" width="18.85546875" style="40" customWidth="1"/>
    <col min="14086" max="14089" width="0" style="40" hidden="1" customWidth="1"/>
    <col min="14090" max="14090" width="17.7109375" style="40" customWidth="1"/>
    <col min="14091" max="14094" width="0" style="40" hidden="1" customWidth="1"/>
    <col min="14095" max="14095" width="19.140625" style="40" customWidth="1"/>
    <col min="14096" max="14100" width="0" style="40" hidden="1" customWidth="1"/>
    <col min="14101" max="14101" width="18.28515625" style="40" customWidth="1"/>
    <col min="14102" max="14103" width="17.85546875" style="40" customWidth="1"/>
    <col min="14104" max="14104" width="17.42578125" style="40" bestFit="1" customWidth="1"/>
    <col min="14105" max="14105" width="13.5703125" style="40" bestFit="1" customWidth="1"/>
    <col min="14106" max="14336" width="11.42578125" style="40"/>
    <col min="14337" max="14337" width="48.5703125" style="40" bestFit="1" customWidth="1"/>
    <col min="14338" max="14338" width="18.28515625" style="40" customWidth="1"/>
    <col min="14339" max="14339" width="50" style="40" customWidth="1"/>
    <col min="14340" max="14340" width="0" style="40" hidden="1" customWidth="1"/>
    <col min="14341" max="14341" width="18.85546875" style="40" customWidth="1"/>
    <col min="14342" max="14345" width="0" style="40" hidden="1" customWidth="1"/>
    <col min="14346" max="14346" width="17.7109375" style="40" customWidth="1"/>
    <col min="14347" max="14350" width="0" style="40" hidden="1" customWidth="1"/>
    <col min="14351" max="14351" width="19.140625" style="40" customWidth="1"/>
    <col min="14352" max="14356" width="0" style="40" hidden="1" customWidth="1"/>
    <col min="14357" max="14357" width="18.28515625" style="40" customWidth="1"/>
    <col min="14358" max="14359" width="17.85546875" style="40" customWidth="1"/>
    <col min="14360" max="14360" width="17.42578125" style="40" bestFit="1" customWidth="1"/>
    <col min="14361" max="14361" width="13.5703125" style="40" bestFit="1" customWidth="1"/>
    <col min="14362" max="14592" width="11.42578125" style="40"/>
    <col min="14593" max="14593" width="48.5703125" style="40" bestFit="1" customWidth="1"/>
    <col min="14594" max="14594" width="18.28515625" style="40" customWidth="1"/>
    <col min="14595" max="14595" width="50" style="40" customWidth="1"/>
    <col min="14596" max="14596" width="0" style="40" hidden="1" customWidth="1"/>
    <col min="14597" max="14597" width="18.85546875" style="40" customWidth="1"/>
    <col min="14598" max="14601" width="0" style="40" hidden="1" customWidth="1"/>
    <col min="14602" max="14602" width="17.7109375" style="40" customWidth="1"/>
    <col min="14603" max="14606" width="0" style="40" hidden="1" customWidth="1"/>
    <col min="14607" max="14607" width="19.140625" style="40" customWidth="1"/>
    <col min="14608" max="14612" width="0" style="40" hidden="1" customWidth="1"/>
    <col min="14613" max="14613" width="18.28515625" style="40" customWidth="1"/>
    <col min="14614" max="14615" width="17.85546875" style="40" customWidth="1"/>
    <col min="14616" max="14616" width="17.42578125" style="40" bestFit="1" customWidth="1"/>
    <col min="14617" max="14617" width="13.5703125" style="40" bestFit="1" customWidth="1"/>
    <col min="14618" max="14848" width="11.42578125" style="40"/>
    <col min="14849" max="14849" width="48.5703125" style="40" bestFit="1" customWidth="1"/>
    <col min="14850" max="14850" width="18.28515625" style="40" customWidth="1"/>
    <col min="14851" max="14851" width="50" style="40" customWidth="1"/>
    <col min="14852" max="14852" width="0" style="40" hidden="1" customWidth="1"/>
    <col min="14853" max="14853" width="18.85546875" style="40" customWidth="1"/>
    <col min="14854" max="14857" width="0" style="40" hidden="1" customWidth="1"/>
    <col min="14858" max="14858" width="17.7109375" style="40" customWidth="1"/>
    <col min="14859" max="14862" width="0" style="40" hidden="1" customWidth="1"/>
    <col min="14863" max="14863" width="19.140625" style="40" customWidth="1"/>
    <col min="14864" max="14868" width="0" style="40" hidden="1" customWidth="1"/>
    <col min="14869" max="14869" width="18.28515625" style="40" customWidth="1"/>
    <col min="14870" max="14871" width="17.85546875" style="40" customWidth="1"/>
    <col min="14872" max="14872" width="17.42578125" style="40" bestFit="1" customWidth="1"/>
    <col min="14873" max="14873" width="13.5703125" style="40" bestFit="1" customWidth="1"/>
    <col min="14874" max="15104" width="11.42578125" style="40"/>
    <col min="15105" max="15105" width="48.5703125" style="40" bestFit="1" customWidth="1"/>
    <col min="15106" max="15106" width="18.28515625" style="40" customWidth="1"/>
    <col min="15107" max="15107" width="50" style="40" customWidth="1"/>
    <col min="15108" max="15108" width="0" style="40" hidden="1" customWidth="1"/>
    <col min="15109" max="15109" width="18.85546875" style="40" customWidth="1"/>
    <col min="15110" max="15113" width="0" style="40" hidden="1" customWidth="1"/>
    <col min="15114" max="15114" width="17.7109375" style="40" customWidth="1"/>
    <col min="15115" max="15118" width="0" style="40" hidden="1" customWidth="1"/>
    <col min="15119" max="15119" width="19.140625" style="40" customWidth="1"/>
    <col min="15120" max="15124" width="0" style="40" hidden="1" customWidth="1"/>
    <col min="15125" max="15125" width="18.28515625" style="40" customWidth="1"/>
    <col min="15126" max="15127" width="17.85546875" style="40" customWidth="1"/>
    <col min="15128" max="15128" width="17.42578125" style="40" bestFit="1" customWidth="1"/>
    <col min="15129" max="15129" width="13.5703125" style="40" bestFit="1" customWidth="1"/>
    <col min="15130" max="15360" width="11.42578125" style="40"/>
    <col min="15361" max="15361" width="48.5703125" style="40" bestFit="1" customWidth="1"/>
    <col min="15362" max="15362" width="18.28515625" style="40" customWidth="1"/>
    <col min="15363" max="15363" width="50" style="40" customWidth="1"/>
    <col min="15364" max="15364" width="0" style="40" hidden="1" customWidth="1"/>
    <col min="15365" max="15365" width="18.85546875" style="40" customWidth="1"/>
    <col min="15366" max="15369" width="0" style="40" hidden="1" customWidth="1"/>
    <col min="15370" max="15370" width="17.7109375" style="40" customWidth="1"/>
    <col min="15371" max="15374" width="0" style="40" hidden="1" customWidth="1"/>
    <col min="15375" max="15375" width="19.140625" style="40" customWidth="1"/>
    <col min="15376" max="15380" width="0" style="40" hidden="1" customWidth="1"/>
    <col min="15381" max="15381" width="18.28515625" style="40" customWidth="1"/>
    <col min="15382" max="15383" width="17.85546875" style="40" customWidth="1"/>
    <col min="15384" max="15384" width="17.42578125" style="40" bestFit="1" customWidth="1"/>
    <col min="15385" max="15385" width="13.5703125" style="40" bestFit="1" customWidth="1"/>
    <col min="15386" max="15616" width="11.42578125" style="40"/>
    <col min="15617" max="15617" width="48.5703125" style="40" bestFit="1" customWidth="1"/>
    <col min="15618" max="15618" width="18.28515625" style="40" customWidth="1"/>
    <col min="15619" max="15619" width="50" style="40" customWidth="1"/>
    <col min="15620" max="15620" width="0" style="40" hidden="1" customWidth="1"/>
    <col min="15621" max="15621" width="18.85546875" style="40" customWidth="1"/>
    <col min="15622" max="15625" width="0" style="40" hidden="1" customWidth="1"/>
    <col min="15626" max="15626" width="17.7109375" style="40" customWidth="1"/>
    <col min="15627" max="15630" width="0" style="40" hidden="1" customWidth="1"/>
    <col min="15631" max="15631" width="19.140625" style="40" customWidth="1"/>
    <col min="15632" max="15636" width="0" style="40" hidden="1" customWidth="1"/>
    <col min="15637" max="15637" width="18.28515625" style="40" customWidth="1"/>
    <col min="15638" max="15639" width="17.85546875" style="40" customWidth="1"/>
    <col min="15640" max="15640" width="17.42578125" style="40" bestFit="1" customWidth="1"/>
    <col min="15641" max="15641" width="13.5703125" style="40" bestFit="1" customWidth="1"/>
    <col min="15642" max="15872" width="11.42578125" style="40"/>
    <col min="15873" max="15873" width="48.5703125" style="40" bestFit="1" customWidth="1"/>
    <col min="15874" max="15874" width="18.28515625" style="40" customWidth="1"/>
    <col min="15875" max="15875" width="50" style="40" customWidth="1"/>
    <col min="15876" max="15876" width="0" style="40" hidden="1" customWidth="1"/>
    <col min="15877" max="15877" width="18.85546875" style="40" customWidth="1"/>
    <col min="15878" max="15881" width="0" style="40" hidden="1" customWidth="1"/>
    <col min="15882" max="15882" width="17.7109375" style="40" customWidth="1"/>
    <col min="15883" max="15886" width="0" style="40" hidden="1" customWidth="1"/>
    <col min="15887" max="15887" width="19.140625" style="40" customWidth="1"/>
    <col min="15888" max="15892" width="0" style="40" hidden="1" customWidth="1"/>
    <col min="15893" max="15893" width="18.28515625" style="40" customWidth="1"/>
    <col min="15894" max="15895" width="17.85546875" style="40" customWidth="1"/>
    <col min="15896" max="15896" width="17.42578125" style="40" bestFit="1" customWidth="1"/>
    <col min="15897" max="15897" width="13.5703125" style="40" bestFit="1" customWidth="1"/>
    <col min="15898" max="16128" width="11.42578125" style="40"/>
    <col min="16129" max="16129" width="48.5703125" style="40" bestFit="1" customWidth="1"/>
    <col min="16130" max="16130" width="18.28515625" style="40" customWidth="1"/>
    <col min="16131" max="16131" width="50" style="40" customWidth="1"/>
    <col min="16132" max="16132" width="0" style="40" hidden="1" customWidth="1"/>
    <col min="16133" max="16133" width="18.85546875" style="40" customWidth="1"/>
    <col min="16134" max="16137" width="0" style="40" hidden="1" customWidth="1"/>
    <col min="16138" max="16138" width="17.7109375" style="40" customWidth="1"/>
    <col min="16139" max="16142" width="0" style="40" hidden="1" customWidth="1"/>
    <col min="16143" max="16143" width="19.140625" style="40" customWidth="1"/>
    <col min="16144" max="16148" width="0" style="40" hidden="1" customWidth="1"/>
    <col min="16149" max="16149" width="18.28515625" style="40" customWidth="1"/>
    <col min="16150" max="16151" width="17.85546875" style="40" customWidth="1"/>
    <col min="16152" max="16152" width="17.42578125" style="40" bestFit="1" customWidth="1"/>
    <col min="16153" max="16153" width="13.5703125" style="40" bestFit="1" customWidth="1"/>
    <col min="16154" max="16384" width="11.42578125" style="40"/>
  </cols>
  <sheetData>
    <row r="1" spans="1:27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</row>
    <row r="2" spans="1:27">
      <c r="A2" s="41"/>
      <c r="B2" s="42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43"/>
      <c r="Q2" s="39"/>
      <c r="R2" s="39"/>
      <c r="S2" s="39"/>
    </row>
    <row r="3" spans="1:27" ht="15.75">
      <c r="A3" s="44" t="s">
        <v>94</v>
      </c>
      <c r="B3" s="39"/>
      <c r="C3" s="39"/>
      <c r="D3" s="45">
        <v>1</v>
      </c>
      <c r="E3" s="45">
        <v>1</v>
      </c>
      <c r="F3" s="45"/>
      <c r="G3" s="45"/>
      <c r="H3" s="45"/>
      <c r="I3" s="45"/>
      <c r="J3" s="45">
        <v>2</v>
      </c>
      <c r="K3" s="45">
        <v>4</v>
      </c>
      <c r="L3" s="45"/>
      <c r="M3" s="45"/>
      <c r="N3" s="45"/>
      <c r="O3" s="45">
        <v>3</v>
      </c>
      <c r="P3" s="45"/>
      <c r="Q3" s="45"/>
      <c r="R3" s="45"/>
      <c r="S3" s="45"/>
      <c r="U3" s="46">
        <v>4</v>
      </c>
    </row>
    <row r="4" spans="1:27" ht="16.5" thickBot="1">
      <c r="A4" s="44" t="s">
        <v>95</v>
      </c>
      <c r="B4" s="39"/>
      <c r="C4" s="39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U4" s="46"/>
    </row>
    <row r="5" spans="1:27" ht="27" thickBot="1">
      <c r="A5" s="47" t="s">
        <v>96</v>
      </c>
      <c r="B5" s="48"/>
      <c r="C5" s="49" t="s">
        <v>97</v>
      </c>
      <c r="D5" s="50"/>
      <c r="E5" s="51" t="s">
        <v>90</v>
      </c>
      <c r="F5" s="52"/>
      <c r="G5" s="52"/>
      <c r="H5" s="52"/>
      <c r="I5" s="52"/>
      <c r="J5" s="53"/>
      <c r="K5" s="54" t="s">
        <v>90</v>
      </c>
      <c r="L5" s="55"/>
      <c r="M5" s="55"/>
      <c r="N5" s="55"/>
      <c r="O5" s="56"/>
      <c r="P5" s="57"/>
      <c r="Q5" s="58"/>
      <c r="R5" s="58"/>
      <c r="S5" s="59"/>
      <c r="T5" s="60"/>
      <c r="U5" s="61"/>
    </row>
    <row r="6" spans="1:27" s="42" customFormat="1" ht="21.75" customHeight="1" thickBot="1">
      <c r="A6" s="62" t="s">
        <v>98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3"/>
      <c r="P6" s="63"/>
      <c r="Q6" s="63"/>
      <c r="R6" s="63"/>
      <c r="S6" s="63"/>
      <c r="T6" s="40"/>
      <c r="U6" s="40"/>
    </row>
    <row r="7" spans="1:27" ht="13.5" customHeight="1" thickBot="1">
      <c r="A7" s="64" t="s">
        <v>99</v>
      </c>
      <c r="B7" s="65" t="s">
        <v>100</v>
      </c>
      <c r="C7" s="64" t="s">
        <v>101</v>
      </c>
      <c r="D7" s="66">
        <v>2013</v>
      </c>
      <c r="E7" s="66">
        <v>2014</v>
      </c>
      <c r="F7" s="66">
        <v>2014</v>
      </c>
      <c r="G7" s="66">
        <v>2014</v>
      </c>
      <c r="H7" s="66">
        <v>2014</v>
      </c>
      <c r="I7" s="66">
        <v>2014</v>
      </c>
      <c r="J7" s="66">
        <v>2015</v>
      </c>
      <c r="K7" s="66">
        <v>2015</v>
      </c>
      <c r="L7" s="66">
        <v>2015</v>
      </c>
      <c r="M7" s="66">
        <v>2015</v>
      </c>
      <c r="N7" s="66">
        <v>2015</v>
      </c>
      <c r="O7" s="66">
        <v>2016</v>
      </c>
      <c r="P7" s="66">
        <v>2016</v>
      </c>
      <c r="Q7" s="66">
        <v>2016</v>
      </c>
      <c r="R7" s="66">
        <v>2016</v>
      </c>
      <c r="S7" s="66">
        <v>2016</v>
      </c>
      <c r="T7" s="66">
        <v>2016</v>
      </c>
      <c r="U7" s="66" t="s">
        <v>102</v>
      </c>
      <c r="V7" s="66">
        <v>2017</v>
      </c>
      <c r="W7" s="66">
        <v>2018</v>
      </c>
      <c r="X7" s="66">
        <v>2019</v>
      </c>
    </row>
    <row r="8" spans="1:27" ht="42.75" customHeight="1" thickBot="1">
      <c r="A8" s="67"/>
      <c r="B8" s="68"/>
      <c r="C8" s="67"/>
      <c r="D8" s="69" t="s">
        <v>103</v>
      </c>
      <c r="E8" s="69" t="s">
        <v>103</v>
      </c>
      <c r="F8" s="69" t="s">
        <v>104</v>
      </c>
      <c r="G8" s="69" t="s">
        <v>105</v>
      </c>
      <c r="H8" s="69" t="s">
        <v>106</v>
      </c>
      <c r="I8" s="69" t="s">
        <v>107</v>
      </c>
      <c r="J8" s="69" t="s">
        <v>108</v>
      </c>
      <c r="K8" s="69" t="s">
        <v>109</v>
      </c>
      <c r="L8" s="69" t="s">
        <v>110</v>
      </c>
      <c r="M8" s="69" t="s">
        <v>111</v>
      </c>
      <c r="N8" s="69" t="s">
        <v>112</v>
      </c>
      <c r="O8" s="69" t="s">
        <v>108</v>
      </c>
      <c r="P8" s="69" t="s">
        <v>113</v>
      </c>
      <c r="Q8" s="69" t="s">
        <v>114</v>
      </c>
      <c r="R8" s="69" t="s">
        <v>115</v>
      </c>
      <c r="S8" s="69" t="s">
        <v>116</v>
      </c>
      <c r="T8" s="70" t="s">
        <v>117</v>
      </c>
      <c r="U8" s="64" t="s">
        <v>118</v>
      </c>
      <c r="V8" s="64" t="s">
        <v>117</v>
      </c>
      <c r="W8" s="64" t="s">
        <v>117</v>
      </c>
      <c r="X8" s="70" t="s">
        <v>117</v>
      </c>
    </row>
    <row r="9" spans="1:27" ht="14.1" customHeight="1">
      <c r="A9" s="71" t="s">
        <v>119</v>
      </c>
      <c r="B9" s="71" t="s">
        <v>2</v>
      </c>
      <c r="C9" s="72" t="s">
        <v>120</v>
      </c>
      <c r="D9" s="73">
        <v>235550</v>
      </c>
      <c r="E9" s="73">
        <f>AVERAGE(F9:I9)</f>
        <v>242507</v>
      </c>
      <c r="F9" s="73">
        <v>235358</v>
      </c>
      <c r="G9" s="73">
        <v>251829</v>
      </c>
      <c r="H9" s="73">
        <v>239269</v>
      </c>
      <c r="I9" s="73">
        <v>243571</v>
      </c>
      <c r="J9" s="73">
        <f>+(K9+L9+M9+N9)/4</f>
        <v>253010</v>
      </c>
      <c r="K9" s="73">
        <v>228739</v>
      </c>
      <c r="L9" s="73">
        <v>300258</v>
      </c>
      <c r="M9" s="73">
        <v>241879</v>
      </c>
      <c r="N9" s="73">
        <v>241163</v>
      </c>
      <c r="O9" s="74">
        <f>AVERAGE(P9:S9)</f>
        <v>195288</v>
      </c>
      <c r="P9" s="74">
        <v>37361</v>
      </c>
      <c r="Q9" s="74">
        <v>291082</v>
      </c>
      <c r="R9" s="74">
        <v>232837</v>
      </c>
      <c r="S9" s="74">
        <v>219873</v>
      </c>
      <c r="T9" s="74">
        <v>251831</v>
      </c>
      <c r="U9" s="74">
        <v>225257</v>
      </c>
      <c r="V9" s="75">
        <f>+T9</f>
        <v>251831</v>
      </c>
      <c r="W9" s="75">
        <f>+V9</f>
        <v>251831</v>
      </c>
      <c r="X9" s="75">
        <f>+W9</f>
        <v>251831</v>
      </c>
    </row>
    <row r="10" spans="1:27" ht="14.1" customHeight="1">
      <c r="A10" s="76" t="s">
        <v>121</v>
      </c>
      <c r="B10" s="76" t="s">
        <v>122</v>
      </c>
      <c r="C10" s="77" t="s">
        <v>123</v>
      </c>
      <c r="D10" s="78">
        <v>187497930</v>
      </c>
      <c r="E10" s="78">
        <f>+F10+G10+H10+I10</f>
        <v>213019526</v>
      </c>
      <c r="F10" s="78">
        <v>11384132</v>
      </c>
      <c r="G10" s="78">
        <v>33342468</v>
      </c>
      <c r="H10" s="78">
        <v>67723872</v>
      </c>
      <c r="I10" s="78">
        <v>100569054</v>
      </c>
      <c r="J10" s="78">
        <f>+K10+L10+M10+N10</f>
        <v>265471470</v>
      </c>
      <c r="K10" s="78">
        <v>10645405</v>
      </c>
      <c r="L10" s="78">
        <v>48592324</v>
      </c>
      <c r="M10" s="78">
        <v>91981494</v>
      </c>
      <c r="N10" s="78">
        <v>114252247</v>
      </c>
      <c r="O10" s="79">
        <f>+P10+Q10+R10+S10</f>
        <v>228202111</v>
      </c>
      <c r="P10" s="79">
        <v>7806382</v>
      </c>
      <c r="Q10" s="79">
        <v>50349723</v>
      </c>
      <c r="R10" s="79">
        <v>76436777</v>
      </c>
      <c r="S10" s="79">
        <v>93609229</v>
      </c>
      <c r="T10" s="79">
        <v>359527281</v>
      </c>
      <c r="U10" s="79">
        <v>31472889</v>
      </c>
      <c r="V10" s="78">
        <f>+T10*1.3</f>
        <v>467385465</v>
      </c>
      <c r="W10" s="78">
        <f>+V10*1.3</f>
        <v>607601105</v>
      </c>
      <c r="X10" s="80">
        <f>+W10*1.3</f>
        <v>789881437</v>
      </c>
      <c r="Y10" s="81"/>
    </row>
    <row r="11" spans="1:27" ht="14.1" customHeight="1" thickBot="1">
      <c r="A11" s="82" t="s">
        <v>124</v>
      </c>
      <c r="B11" s="83" t="s">
        <v>125</v>
      </c>
      <c r="C11" s="84" t="s">
        <v>126</v>
      </c>
      <c r="D11" s="85">
        <f t="shared" ref="D11:X11" si="0">+D10/D9</f>
        <v>796</v>
      </c>
      <c r="E11" s="85">
        <f>+E10/E9</f>
        <v>878</v>
      </c>
      <c r="F11" s="85">
        <f t="shared" si="0"/>
        <v>48</v>
      </c>
      <c r="G11" s="85">
        <f t="shared" si="0"/>
        <v>132</v>
      </c>
      <c r="H11" s="85">
        <f t="shared" si="0"/>
        <v>283</v>
      </c>
      <c r="I11" s="85">
        <f t="shared" si="0"/>
        <v>413</v>
      </c>
      <c r="J11" s="85">
        <f t="shared" si="0"/>
        <v>1049</v>
      </c>
      <c r="K11" s="85">
        <f t="shared" si="0"/>
        <v>47</v>
      </c>
      <c r="L11" s="85">
        <f t="shared" si="0"/>
        <v>162</v>
      </c>
      <c r="M11" s="85">
        <f t="shared" si="0"/>
        <v>380</v>
      </c>
      <c r="N11" s="85">
        <f t="shared" si="0"/>
        <v>474</v>
      </c>
      <c r="O11" s="85">
        <f t="shared" si="0"/>
        <v>1169</v>
      </c>
      <c r="P11" s="85">
        <f t="shared" si="0"/>
        <v>209</v>
      </c>
      <c r="Q11" s="85">
        <f t="shared" si="0"/>
        <v>173</v>
      </c>
      <c r="R11" s="85">
        <f t="shared" si="0"/>
        <v>328</v>
      </c>
      <c r="S11" s="85">
        <f t="shared" si="0"/>
        <v>426</v>
      </c>
      <c r="T11" s="85">
        <f t="shared" si="0"/>
        <v>1428</v>
      </c>
      <c r="U11" s="85">
        <f t="shared" si="0"/>
        <v>140</v>
      </c>
      <c r="V11" s="85">
        <f t="shared" si="0"/>
        <v>1856</v>
      </c>
      <c r="W11" s="85">
        <f t="shared" si="0"/>
        <v>2413</v>
      </c>
      <c r="X11" s="85">
        <f t="shared" si="0"/>
        <v>3137</v>
      </c>
    </row>
    <row r="12" spans="1:27" ht="14.1" customHeight="1">
      <c r="A12" s="71" t="s">
        <v>119</v>
      </c>
      <c r="B12" s="71" t="s">
        <v>2</v>
      </c>
      <c r="C12" s="86" t="s">
        <v>127</v>
      </c>
      <c r="D12" s="73">
        <v>21545</v>
      </c>
      <c r="E12" s="73">
        <f>AVERAGE(F12:I12)</f>
        <v>17490</v>
      </c>
      <c r="F12" s="73">
        <v>20723</v>
      </c>
      <c r="G12" s="73">
        <v>17194</v>
      </c>
      <c r="H12" s="73">
        <v>17190</v>
      </c>
      <c r="I12" s="73">
        <v>14852</v>
      </c>
      <c r="J12" s="73">
        <f>+(K12+L12+M12+N12)/4</f>
        <v>18877</v>
      </c>
      <c r="K12" s="73">
        <v>19445</v>
      </c>
      <c r="L12" s="73">
        <v>22722</v>
      </c>
      <c r="M12" s="73">
        <v>18566</v>
      </c>
      <c r="N12" s="73">
        <v>14773</v>
      </c>
      <c r="O12" s="74">
        <f>AVERAGE(P12:S12)</f>
        <v>20166</v>
      </c>
      <c r="P12" s="74">
        <v>21929</v>
      </c>
      <c r="Q12" s="74">
        <v>21586</v>
      </c>
      <c r="R12" s="74">
        <v>16919</v>
      </c>
      <c r="S12" s="74">
        <v>20231</v>
      </c>
      <c r="T12" s="74">
        <v>17196</v>
      </c>
      <c r="U12" s="74">
        <v>20231</v>
      </c>
      <c r="V12" s="73">
        <v>19500</v>
      </c>
      <c r="W12" s="73">
        <v>19500</v>
      </c>
      <c r="X12" s="73">
        <v>19500</v>
      </c>
      <c r="AA12" s="87"/>
    </row>
    <row r="13" spans="1:27" ht="14.1" customHeight="1">
      <c r="A13" s="76" t="s">
        <v>121</v>
      </c>
      <c r="B13" s="76" t="s">
        <v>122</v>
      </c>
      <c r="C13" s="88" t="s">
        <v>128</v>
      </c>
      <c r="D13" s="78">
        <v>2900530.41</v>
      </c>
      <c r="E13" s="78">
        <f>+F13+G13+H13+I13</f>
        <v>7317123</v>
      </c>
      <c r="F13" s="78">
        <v>221700</v>
      </c>
      <c r="G13" s="78">
        <v>2509252.1</v>
      </c>
      <c r="H13" s="78">
        <v>1132038.45</v>
      </c>
      <c r="I13" s="78">
        <v>3454132.3</v>
      </c>
      <c r="J13" s="78">
        <f>+K13+L13+M13+N13</f>
        <v>6486051</v>
      </c>
      <c r="K13" s="78">
        <v>351153</v>
      </c>
      <c r="L13" s="78">
        <v>2046247.17</v>
      </c>
      <c r="M13" s="78">
        <v>2457974.88</v>
      </c>
      <c r="N13" s="78">
        <v>1630675.98</v>
      </c>
      <c r="O13" s="79">
        <f>+P13+Q13+R13+S13</f>
        <v>17158860</v>
      </c>
      <c r="P13" s="79">
        <v>1570926</v>
      </c>
      <c r="Q13" s="79">
        <v>2087933.5</v>
      </c>
      <c r="R13" s="79">
        <v>4330879.18</v>
      </c>
      <c r="S13" s="79">
        <v>9169121</v>
      </c>
      <c r="T13" s="79">
        <v>5891702</v>
      </c>
      <c r="U13" s="79">
        <v>1305311.5</v>
      </c>
      <c r="V13" s="78">
        <f>+T13*1.3</f>
        <v>7659213</v>
      </c>
      <c r="W13" s="78">
        <f>+V13*1.3</f>
        <v>9956977</v>
      </c>
      <c r="X13" s="78">
        <f>+W13*1.3</f>
        <v>12944070</v>
      </c>
    </row>
    <row r="14" spans="1:27" ht="14.1" customHeight="1" thickBot="1">
      <c r="A14" s="82" t="s">
        <v>124</v>
      </c>
      <c r="B14" s="83" t="s">
        <v>125</v>
      </c>
      <c r="C14" s="83" t="s">
        <v>128</v>
      </c>
      <c r="D14" s="85">
        <f t="shared" ref="D14:X14" si="1">+D13/D12</f>
        <v>135</v>
      </c>
      <c r="E14" s="85">
        <f t="shared" si="1"/>
        <v>418</v>
      </c>
      <c r="F14" s="85">
        <f t="shared" si="1"/>
        <v>11</v>
      </c>
      <c r="G14" s="85">
        <f t="shared" si="1"/>
        <v>146</v>
      </c>
      <c r="H14" s="85">
        <f t="shared" si="1"/>
        <v>66</v>
      </c>
      <c r="I14" s="85">
        <f t="shared" si="1"/>
        <v>233</v>
      </c>
      <c r="J14" s="85">
        <f t="shared" si="1"/>
        <v>344</v>
      </c>
      <c r="K14" s="85">
        <f t="shared" si="1"/>
        <v>18</v>
      </c>
      <c r="L14" s="85">
        <f t="shared" si="1"/>
        <v>90</v>
      </c>
      <c r="M14" s="85">
        <f t="shared" si="1"/>
        <v>132</v>
      </c>
      <c r="N14" s="85">
        <f t="shared" si="1"/>
        <v>110</v>
      </c>
      <c r="O14" s="85">
        <f>+O13/O12</f>
        <v>851</v>
      </c>
      <c r="P14" s="85">
        <f t="shared" si="1"/>
        <v>72</v>
      </c>
      <c r="Q14" s="85">
        <f t="shared" si="1"/>
        <v>97</v>
      </c>
      <c r="R14" s="85">
        <f t="shared" si="1"/>
        <v>256</v>
      </c>
      <c r="S14" s="85">
        <f t="shared" si="1"/>
        <v>453</v>
      </c>
      <c r="T14" s="85">
        <f t="shared" si="1"/>
        <v>343</v>
      </c>
      <c r="U14" s="85">
        <f t="shared" si="1"/>
        <v>65</v>
      </c>
      <c r="V14" s="85">
        <f t="shared" si="1"/>
        <v>393</v>
      </c>
      <c r="W14" s="85">
        <f t="shared" si="1"/>
        <v>511</v>
      </c>
      <c r="X14" s="85">
        <f t="shared" si="1"/>
        <v>664</v>
      </c>
    </row>
    <row r="15" spans="1:27" ht="14.1" customHeight="1">
      <c r="A15" s="89" t="s">
        <v>119</v>
      </c>
      <c r="B15" s="71" t="s">
        <v>2</v>
      </c>
      <c r="C15" s="86" t="s">
        <v>129</v>
      </c>
      <c r="D15" s="90">
        <v>443</v>
      </c>
      <c r="E15" s="90">
        <f>AVERAGE(F15:I15)</f>
        <v>463</v>
      </c>
      <c r="F15" s="90">
        <v>449</v>
      </c>
      <c r="G15" s="90">
        <v>500</v>
      </c>
      <c r="H15" s="90">
        <v>425</v>
      </c>
      <c r="I15" s="90">
        <v>477</v>
      </c>
      <c r="J15" s="90">
        <f>+(K15+L15+M15+N15)/4</f>
        <v>495</v>
      </c>
      <c r="K15" s="90">
        <v>512</v>
      </c>
      <c r="L15" s="90">
        <v>511</v>
      </c>
      <c r="M15" s="90">
        <v>498</v>
      </c>
      <c r="N15" s="90">
        <v>459</v>
      </c>
      <c r="O15" s="91">
        <f>AVERAGE(P15:S15)</f>
        <v>447</v>
      </c>
      <c r="P15" s="91">
        <v>438</v>
      </c>
      <c r="Q15" s="91">
        <v>422</v>
      </c>
      <c r="R15" s="91">
        <v>431</v>
      </c>
      <c r="S15" s="91">
        <v>497</v>
      </c>
      <c r="T15" s="91">
        <v>501</v>
      </c>
      <c r="U15" s="91">
        <v>507</v>
      </c>
      <c r="V15" s="90">
        <v>501</v>
      </c>
      <c r="W15" s="90">
        <v>501</v>
      </c>
      <c r="X15" s="90">
        <v>501</v>
      </c>
    </row>
    <row r="16" spans="1:27" ht="14.1" customHeight="1">
      <c r="A16" s="92" t="s">
        <v>130</v>
      </c>
      <c r="B16" s="76" t="s">
        <v>122</v>
      </c>
      <c r="C16" s="88" t="s">
        <v>129</v>
      </c>
      <c r="D16" s="78">
        <v>2505941</v>
      </c>
      <c r="E16" s="78">
        <f>+F16+G16+H16+I16</f>
        <v>2614919</v>
      </c>
      <c r="F16" s="78">
        <v>81614</v>
      </c>
      <c r="G16" s="78">
        <v>818483.05</v>
      </c>
      <c r="H16" s="78">
        <v>595782</v>
      </c>
      <c r="I16" s="78">
        <v>1119040</v>
      </c>
      <c r="J16" s="78">
        <f>+K16+L16+M16+N16</f>
        <v>4450561</v>
      </c>
      <c r="K16" s="78">
        <v>1014461</v>
      </c>
      <c r="L16" s="78">
        <v>1253392</v>
      </c>
      <c r="M16" s="78">
        <v>903906.98</v>
      </c>
      <c r="N16" s="78">
        <v>1278801</v>
      </c>
      <c r="O16" s="79">
        <f>+P16+Q16+R16+S16</f>
        <v>5245202</v>
      </c>
      <c r="P16" s="79">
        <v>850702</v>
      </c>
      <c r="Q16" s="79">
        <v>1095412.07</v>
      </c>
      <c r="R16" s="79">
        <v>1574763</v>
      </c>
      <c r="S16" s="79">
        <v>1724325</v>
      </c>
      <c r="T16" s="79">
        <v>5090193</v>
      </c>
      <c r="U16" s="79">
        <v>1434378.28</v>
      </c>
      <c r="V16" s="78">
        <f>+T16*1.3</f>
        <v>6617251</v>
      </c>
      <c r="W16" s="78">
        <f>+V16*1.3</f>
        <v>8602426</v>
      </c>
      <c r="X16" s="78">
        <f>+W16*1.3</f>
        <v>11183154</v>
      </c>
    </row>
    <row r="17" spans="1:24" ht="14.1" customHeight="1" thickBot="1">
      <c r="A17" s="82" t="s">
        <v>124</v>
      </c>
      <c r="B17" s="83" t="s">
        <v>125</v>
      </c>
      <c r="C17" s="83" t="s">
        <v>129</v>
      </c>
      <c r="D17" s="85">
        <f t="shared" ref="D17:X17" si="2">+D16/D15</f>
        <v>5657</v>
      </c>
      <c r="E17" s="85">
        <f t="shared" si="2"/>
        <v>5648</v>
      </c>
      <c r="F17" s="85">
        <f t="shared" si="2"/>
        <v>182</v>
      </c>
      <c r="G17" s="85">
        <f t="shared" si="2"/>
        <v>1637</v>
      </c>
      <c r="H17" s="85">
        <f t="shared" si="2"/>
        <v>1402</v>
      </c>
      <c r="I17" s="85">
        <f t="shared" si="2"/>
        <v>2346</v>
      </c>
      <c r="J17" s="85">
        <f t="shared" si="2"/>
        <v>8991</v>
      </c>
      <c r="K17" s="85">
        <f t="shared" si="2"/>
        <v>1981</v>
      </c>
      <c r="L17" s="85">
        <f t="shared" si="2"/>
        <v>2453</v>
      </c>
      <c r="M17" s="85">
        <f t="shared" si="2"/>
        <v>1815</v>
      </c>
      <c r="N17" s="85">
        <f t="shared" si="2"/>
        <v>2786</v>
      </c>
      <c r="O17" s="85">
        <f>+O16/O15</f>
        <v>11734</v>
      </c>
      <c r="P17" s="85">
        <f t="shared" si="2"/>
        <v>1942</v>
      </c>
      <c r="Q17" s="85">
        <f t="shared" si="2"/>
        <v>2596</v>
      </c>
      <c r="R17" s="85">
        <f t="shared" si="2"/>
        <v>3654</v>
      </c>
      <c r="S17" s="85">
        <f t="shared" si="2"/>
        <v>3469</v>
      </c>
      <c r="T17" s="85">
        <f t="shared" si="2"/>
        <v>10160</v>
      </c>
      <c r="U17" s="85">
        <f t="shared" si="2"/>
        <v>2829</v>
      </c>
      <c r="V17" s="85">
        <f t="shared" si="2"/>
        <v>13208</v>
      </c>
      <c r="W17" s="85">
        <f t="shared" si="2"/>
        <v>17171</v>
      </c>
      <c r="X17" s="85">
        <f t="shared" si="2"/>
        <v>22322</v>
      </c>
    </row>
    <row r="18" spans="1:24" ht="14.1" customHeight="1">
      <c r="A18" s="71" t="s">
        <v>119</v>
      </c>
      <c r="B18" s="71" t="s">
        <v>2</v>
      </c>
      <c r="C18" s="86" t="s">
        <v>131</v>
      </c>
      <c r="D18" s="93">
        <v>780</v>
      </c>
      <c r="E18" s="93">
        <f>AVERAGE(F18:I18)</f>
        <v>743</v>
      </c>
      <c r="F18" s="93">
        <v>771</v>
      </c>
      <c r="G18" s="93">
        <v>751</v>
      </c>
      <c r="H18" s="93">
        <v>747</v>
      </c>
      <c r="I18" s="93">
        <v>704</v>
      </c>
      <c r="J18" s="93">
        <f>+(K18+L18+M18+N18)/4</f>
        <v>630</v>
      </c>
      <c r="K18" s="93">
        <v>667</v>
      </c>
      <c r="L18" s="93">
        <v>635</v>
      </c>
      <c r="M18" s="93">
        <v>626</v>
      </c>
      <c r="N18" s="93">
        <v>591</v>
      </c>
      <c r="O18" s="94">
        <f>AVERAGE(P18:S18)</f>
        <v>431</v>
      </c>
      <c r="P18" s="94">
        <v>480</v>
      </c>
      <c r="Q18" s="94">
        <v>480</v>
      </c>
      <c r="R18" s="94">
        <v>386</v>
      </c>
      <c r="S18" s="94">
        <v>377</v>
      </c>
      <c r="T18" s="94">
        <v>751</v>
      </c>
      <c r="U18" s="94">
        <v>358</v>
      </c>
      <c r="V18" s="94">
        <v>751</v>
      </c>
      <c r="W18" s="94">
        <v>751</v>
      </c>
      <c r="X18" s="93">
        <v>751</v>
      </c>
    </row>
    <row r="19" spans="1:24" ht="14.1" customHeight="1">
      <c r="A19" s="76" t="s">
        <v>130</v>
      </c>
      <c r="B19" s="76" t="s">
        <v>122</v>
      </c>
      <c r="C19" s="88" t="s">
        <v>131</v>
      </c>
      <c r="D19" s="78">
        <v>6520062</v>
      </c>
      <c r="E19" s="78">
        <f>+F19+G19+H19+I19</f>
        <v>6571088</v>
      </c>
      <c r="F19" s="78">
        <v>1242636</v>
      </c>
      <c r="G19" s="78">
        <v>1479728</v>
      </c>
      <c r="H19" s="78">
        <v>1636162.72</v>
      </c>
      <c r="I19" s="78">
        <v>2212561</v>
      </c>
      <c r="J19" s="78">
        <f>+K19+L19+M19+N19</f>
        <v>5680932</v>
      </c>
      <c r="K19" s="78">
        <v>1207697</v>
      </c>
      <c r="L19" s="78">
        <v>1343830</v>
      </c>
      <c r="M19" s="78">
        <v>1527330</v>
      </c>
      <c r="N19" s="78">
        <v>1602075</v>
      </c>
      <c r="O19" s="79">
        <f>+P19+Q19+R19+S19</f>
        <v>3031955</v>
      </c>
      <c r="P19" s="79">
        <v>582680</v>
      </c>
      <c r="Q19" s="79">
        <v>743300</v>
      </c>
      <c r="R19" s="79">
        <v>870785</v>
      </c>
      <c r="S19" s="79">
        <v>835190</v>
      </c>
      <c r="T19" s="79">
        <v>13243876</v>
      </c>
      <c r="U19" s="79">
        <v>627950</v>
      </c>
      <c r="V19" s="78">
        <f>+T19*1.3</f>
        <v>17217039</v>
      </c>
      <c r="W19" s="78">
        <f>+V19*1.3</f>
        <v>22382151</v>
      </c>
      <c r="X19" s="78">
        <f>+W19*1.3</f>
        <v>29096796</v>
      </c>
    </row>
    <row r="20" spans="1:24" ht="14.1" customHeight="1" thickBot="1">
      <c r="A20" s="82" t="s">
        <v>124</v>
      </c>
      <c r="B20" s="83" t="s">
        <v>125</v>
      </c>
      <c r="C20" s="95" t="s">
        <v>131</v>
      </c>
      <c r="D20" s="85">
        <f t="shared" ref="D20:X20" si="3">+D19/D18</f>
        <v>8359</v>
      </c>
      <c r="E20" s="85">
        <f t="shared" si="3"/>
        <v>8844</v>
      </c>
      <c r="F20" s="85">
        <f t="shared" si="3"/>
        <v>1612</v>
      </c>
      <c r="G20" s="85">
        <f t="shared" si="3"/>
        <v>1970</v>
      </c>
      <c r="H20" s="85">
        <f t="shared" si="3"/>
        <v>2190</v>
      </c>
      <c r="I20" s="85">
        <f t="shared" si="3"/>
        <v>3143</v>
      </c>
      <c r="J20" s="85">
        <f t="shared" si="3"/>
        <v>9017</v>
      </c>
      <c r="K20" s="85">
        <f t="shared" si="3"/>
        <v>1811</v>
      </c>
      <c r="L20" s="85">
        <f t="shared" si="3"/>
        <v>2116</v>
      </c>
      <c r="M20" s="85">
        <f t="shared" si="3"/>
        <v>2440</v>
      </c>
      <c r="N20" s="85">
        <f t="shared" si="3"/>
        <v>2711</v>
      </c>
      <c r="O20" s="85">
        <f>+O19/O18</f>
        <v>7035</v>
      </c>
      <c r="P20" s="85">
        <f t="shared" si="3"/>
        <v>1214</v>
      </c>
      <c r="Q20" s="85">
        <f t="shared" si="3"/>
        <v>1549</v>
      </c>
      <c r="R20" s="85">
        <f t="shared" si="3"/>
        <v>2256</v>
      </c>
      <c r="S20" s="85">
        <f t="shared" si="3"/>
        <v>2215</v>
      </c>
      <c r="T20" s="85">
        <f t="shared" si="3"/>
        <v>17635</v>
      </c>
      <c r="U20" s="85">
        <f t="shared" si="3"/>
        <v>1754</v>
      </c>
      <c r="V20" s="85">
        <f t="shared" si="3"/>
        <v>22925</v>
      </c>
      <c r="W20" s="85">
        <f t="shared" si="3"/>
        <v>29803</v>
      </c>
      <c r="X20" s="85">
        <f t="shared" si="3"/>
        <v>38744</v>
      </c>
    </row>
    <row r="21" spans="1:24" ht="14.1" customHeight="1">
      <c r="A21" s="71" t="s">
        <v>132</v>
      </c>
      <c r="B21" s="71" t="s">
        <v>2</v>
      </c>
      <c r="C21" s="86" t="s">
        <v>133</v>
      </c>
      <c r="D21" s="93">
        <v>132</v>
      </c>
      <c r="E21" s="93">
        <f>AVERAGE(F21:I21)</f>
        <v>126</v>
      </c>
      <c r="F21" s="93">
        <v>114</v>
      </c>
      <c r="G21" s="93">
        <v>126</v>
      </c>
      <c r="H21" s="93">
        <v>127</v>
      </c>
      <c r="I21" s="93">
        <v>137</v>
      </c>
      <c r="J21" s="93">
        <f>+(K21+L21+M21+N21)/4</f>
        <v>134</v>
      </c>
      <c r="K21" s="93">
        <v>128</v>
      </c>
      <c r="L21" s="93">
        <v>150</v>
      </c>
      <c r="M21" s="93">
        <v>132</v>
      </c>
      <c r="N21" s="93">
        <v>126</v>
      </c>
      <c r="O21" s="94">
        <f>AVERAGE(P21:S21)</f>
        <v>105</v>
      </c>
      <c r="P21" s="94">
        <v>85</v>
      </c>
      <c r="Q21" s="94">
        <v>118</v>
      </c>
      <c r="R21" s="94">
        <v>107</v>
      </c>
      <c r="S21" s="94">
        <v>111</v>
      </c>
      <c r="T21" s="94">
        <v>126</v>
      </c>
      <c r="U21" s="94">
        <v>117</v>
      </c>
      <c r="V21" s="94">
        <v>126</v>
      </c>
      <c r="W21" s="94">
        <v>126</v>
      </c>
      <c r="X21" s="93">
        <v>126</v>
      </c>
    </row>
    <row r="22" spans="1:24" ht="14.1" customHeight="1">
      <c r="A22" s="76" t="s">
        <v>130</v>
      </c>
      <c r="B22" s="76" t="s">
        <v>122</v>
      </c>
      <c r="C22" s="88" t="s">
        <v>134</v>
      </c>
      <c r="D22" s="78">
        <v>442114.18</v>
      </c>
      <c r="E22" s="78">
        <f>+F22+G22+H22+I22</f>
        <v>472320</v>
      </c>
      <c r="F22" s="78">
        <v>13631</v>
      </c>
      <c r="G22" s="78">
        <v>164367.43</v>
      </c>
      <c r="H22" s="78">
        <v>66601.7</v>
      </c>
      <c r="I22" s="78">
        <v>227720.03</v>
      </c>
      <c r="J22" s="78">
        <f>+K22+L22+M22+N22</f>
        <v>4407552</v>
      </c>
      <c r="K22" s="78">
        <v>243446.82</v>
      </c>
      <c r="L22" s="78">
        <v>798090.75</v>
      </c>
      <c r="M22" s="78">
        <v>798238.02</v>
      </c>
      <c r="N22" s="78">
        <v>2567776</v>
      </c>
      <c r="O22" s="79">
        <f>+P22+Q22+R22+S22</f>
        <v>9262550</v>
      </c>
      <c r="P22" s="79">
        <v>185419.01</v>
      </c>
      <c r="Q22" s="79">
        <v>1030695.93</v>
      </c>
      <c r="R22" s="79">
        <v>2950381.32</v>
      </c>
      <c r="S22" s="79">
        <v>5096054</v>
      </c>
      <c r="T22" s="79">
        <v>898044</v>
      </c>
      <c r="U22" s="79">
        <v>1113545.18</v>
      </c>
      <c r="V22" s="78">
        <f>+T22*1.3</f>
        <v>1167457</v>
      </c>
      <c r="W22" s="78">
        <f>+V22*1.3</f>
        <v>1517694</v>
      </c>
      <c r="X22" s="78">
        <f>+W22*1.3</f>
        <v>1973002</v>
      </c>
    </row>
    <row r="23" spans="1:24" ht="14.1" customHeight="1" thickBot="1">
      <c r="A23" s="82" t="s">
        <v>135</v>
      </c>
      <c r="B23" s="83" t="s">
        <v>125</v>
      </c>
      <c r="C23" s="83" t="s">
        <v>134</v>
      </c>
      <c r="D23" s="85">
        <f t="shared" ref="D23:X23" si="4">+D22/D21</f>
        <v>3349</v>
      </c>
      <c r="E23" s="85">
        <f t="shared" si="4"/>
        <v>3749</v>
      </c>
      <c r="F23" s="85">
        <f t="shared" si="4"/>
        <v>120</v>
      </c>
      <c r="G23" s="85">
        <f t="shared" si="4"/>
        <v>1305</v>
      </c>
      <c r="H23" s="85">
        <f t="shared" si="4"/>
        <v>524</v>
      </c>
      <c r="I23" s="85">
        <f t="shared" si="4"/>
        <v>1662</v>
      </c>
      <c r="J23" s="85">
        <f t="shared" si="4"/>
        <v>32892</v>
      </c>
      <c r="K23" s="85">
        <f t="shared" si="4"/>
        <v>1902</v>
      </c>
      <c r="L23" s="85">
        <f t="shared" si="4"/>
        <v>5321</v>
      </c>
      <c r="M23" s="85">
        <f t="shared" si="4"/>
        <v>6047</v>
      </c>
      <c r="N23" s="85">
        <f t="shared" si="4"/>
        <v>20379</v>
      </c>
      <c r="O23" s="85">
        <f t="shared" si="4"/>
        <v>88215</v>
      </c>
      <c r="P23" s="85">
        <f t="shared" si="4"/>
        <v>2181</v>
      </c>
      <c r="Q23" s="85">
        <f t="shared" si="4"/>
        <v>8735</v>
      </c>
      <c r="R23" s="85">
        <f t="shared" si="4"/>
        <v>27574</v>
      </c>
      <c r="S23" s="85">
        <f t="shared" si="4"/>
        <v>45910</v>
      </c>
      <c r="T23" s="85">
        <f t="shared" si="4"/>
        <v>7127</v>
      </c>
      <c r="U23" s="85">
        <f t="shared" si="4"/>
        <v>9517</v>
      </c>
      <c r="V23" s="85">
        <f t="shared" si="4"/>
        <v>9266</v>
      </c>
      <c r="W23" s="85">
        <f t="shared" si="4"/>
        <v>12045</v>
      </c>
      <c r="X23" s="85">
        <f t="shared" si="4"/>
        <v>15659</v>
      </c>
    </row>
    <row r="24" spans="1:24" ht="14.1" customHeight="1">
      <c r="A24" s="71" t="s">
        <v>136</v>
      </c>
      <c r="B24" s="71" t="s">
        <v>2</v>
      </c>
      <c r="C24" s="86" t="s">
        <v>137</v>
      </c>
      <c r="D24" s="93">
        <v>309</v>
      </c>
      <c r="E24" s="93">
        <f>AVERAGE(F24:I24)</f>
        <v>306</v>
      </c>
      <c r="F24" s="93">
        <v>305</v>
      </c>
      <c r="G24" s="93">
        <v>301</v>
      </c>
      <c r="H24" s="93">
        <v>304</v>
      </c>
      <c r="I24" s="93">
        <v>312</v>
      </c>
      <c r="J24" s="93">
        <f>+(K24+L24+M24+N24)/4</f>
        <v>295</v>
      </c>
      <c r="K24" s="93">
        <v>312</v>
      </c>
      <c r="L24" s="93">
        <v>294</v>
      </c>
      <c r="M24" s="93">
        <v>292</v>
      </c>
      <c r="N24" s="93">
        <v>282</v>
      </c>
      <c r="O24" s="94">
        <f>AVERAGE(P24:S24)</f>
        <v>287</v>
      </c>
      <c r="P24" s="94">
        <v>272</v>
      </c>
      <c r="Q24" s="94">
        <v>303</v>
      </c>
      <c r="R24" s="94">
        <v>300</v>
      </c>
      <c r="S24" s="94">
        <v>273</v>
      </c>
      <c r="T24" s="94">
        <v>301</v>
      </c>
      <c r="U24" s="94">
        <v>249</v>
      </c>
      <c r="V24" s="94">
        <v>301</v>
      </c>
      <c r="W24" s="94">
        <v>301</v>
      </c>
      <c r="X24" s="93">
        <v>301</v>
      </c>
    </row>
    <row r="25" spans="1:24" ht="14.1" customHeight="1">
      <c r="A25" s="76" t="s">
        <v>130</v>
      </c>
      <c r="B25" s="76" t="s">
        <v>122</v>
      </c>
      <c r="C25" s="88" t="s">
        <v>137</v>
      </c>
      <c r="D25" s="78">
        <v>769089.42</v>
      </c>
      <c r="E25" s="78">
        <f>+F25+G25+H25+I25</f>
        <v>1663513</v>
      </c>
      <c r="F25" s="78">
        <v>73861</v>
      </c>
      <c r="G25" s="78">
        <v>469369.64</v>
      </c>
      <c r="H25" s="78">
        <v>461306.4</v>
      </c>
      <c r="I25" s="78">
        <v>658976</v>
      </c>
      <c r="J25" s="78">
        <f>+K25+L25+M25+N25</f>
        <v>1935792</v>
      </c>
      <c r="K25" s="78">
        <v>211360.01</v>
      </c>
      <c r="L25" s="78">
        <v>240650.12</v>
      </c>
      <c r="M25" s="78">
        <v>586286.22</v>
      </c>
      <c r="N25" s="78">
        <v>897495.56</v>
      </c>
      <c r="O25" s="79">
        <f>+P25+Q25+R25+S25</f>
        <v>2617075</v>
      </c>
      <c r="P25" s="79">
        <v>242402.12</v>
      </c>
      <c r="Q25" s="79">
        <v>349024.46</v>
      </c>
      <c r="R25" s="79">
        <v>420050.49</v>
      </c>
      <c r="S25" s="79">
        <v>1605598.4</v>
      </c>
      <c r="T25" s="79">
        <v>1562213</v>
      </c>
      <c r="U25" s="79">
        <v>87733.2</v>
      </c>
      <c r="V25" s="78">
        <f>+T25*1.3</f>
        <v>2030877</v>
      </c>
      <c r="W25" s="78">
        <f>+V25*1.3</f>
        <v>2640140</v>
      </c>
      <c r="X25" s="78">
        <f>+W25*1.3</f>
        <v>3432182</v>
      </c>
    </row>
    <row r="26" spans="1:24" ht="14.1" customHeight="1" thickBot="1">
      <c r="A26" s="82" t="s">
        <v>138</v>
      </c>
      <c r="B26" s="83" t="s">
        <v>125</v>
      </c>
      <c r="C26" s="83" t="s">
        <v>139</v>
      </c>
      <c r="D26" s="85">
        <f t="shared" ref="D26:X26" si="5">+D25/D24</f>
        <v>2489</v>
      </c>
      <c r="E26" s="85">
        <f t="shared" si="5"/>
        <v>5436</v>
      </c>
      <c r="F26" s="85">
        <f t="shared" si="5"/>
        <v>242</v>
      </c>
      <c r="G26" s="85">
        <f t="shared" si="5"/>
        <v>1559</v>
      </c>
      <c r="H26" s="85">
        <f t="shared" si="5"/>
        <v>1517</v>
      </c>
      <c r="I26" s="85">
        <f t="shared" si="5"/>
        <v>2112</v>
      </c>
      <c r="J26" s="85">
        <f t="shared" si="5"/>
        <v>6562</v>
      </c>
      <c r="K26" s="85">
        <f t="shared" si="5"/>
        <v>677</v>
      </c>
      <c r="L26" s="85">
        <f t="shared" si="5"/>
        <v>819</v>
      </c>
      <c r="M26" s="85">
        <f t="shared" si="5"/>
        <v>2008</v>
      </c>
      <c r="N26" s="85">
        <f t="shared" si="5"/>
        <v>3183</v>
      </c>
      <c r="O26" s="85">
        <f>+O25/O24</f>
        <v>9119</v>
      </c>
      <c r="P26" s="85">
        <f t="shared" si="5"/>
        <v>891</v>
      </c>
      <c r="Q26" s="85">
        <f t="shared" si="5"/>
        <v>1152</v>
      </c>
      <c r="R26" s="85">
        <f t="shared" si="5"/>
        <v>1400</v>
      </c>
      <c r="S26" s="85">
        <f t="shared" si="5"/>
        <v>5881</v>
      </c>
      <c r="T26" s="85">
        <f t="shared" si="5"/>
        <v>5190</v>
      </c>
      <c r="U26" s="85">
        <f t="shared" si="5"/>
        <v>352</v>
      </c>
      <c r="V26" s="85">
        <f t="shared" si="5"/>
        <v>6747</v>
      </c>
      <c r="W26" s="85">
        <f t="shared" si="5"/>
        <v>8771</v>
      </c>
      <c r="X26" s="85">
        <f t="shared" si="5"/>
        <v>11403</v>
      </c>
    </row>
    <row r="27" spans="1:24" ht="14.1" customHeight="1">
      <c r="A27" s="71" t="s">
        <v>140</v>
      </c>
      <c r="B27" s="71" t="s">
        <v>2</v>
      </c>
      <c r="C27" s="86" t="s">
        <v>141</v>
      </c>
      <c r="D27" s="93">
        <v>182</v>
      </c>
      <c r="E27" s="93">
        <f>AVERAGE(F27:I27)</f>
        <v>204</v>
      </c>
      <c r="F27" s="93">
        <v>196</v>
      </c>
      <c r="G27" s="93">
        <v>205</v>
      </c>
      <c r="H27" s="93">
        <v>207</v>
      </c>
      <c r="I27" s="93">
        <v>209</v>
      </c>
      <c r="J27" s="93">
        <f>+(K27+L27+M27+N27)/4</f>
        <v>197</v>
      </c>
      <c r="K27" s="93">
        <v>195</v>
      </c>
      <c r="L27" s="93">
        <v>198</v>
      </c>
      <c r="M27" s="93">
        <v>197</v>
      </c>
      <c r="N27" s="93">
        <v>197</v>
      </c>
      <c r="O27" s="94">
        <f>AVERAGE(P27:S27)</f>
        <v>190</v>
      </c>
      <c r="P27" s="94">
        <v>173</v>
      </c>
      <c r="Q27" s="94">
        <v>192</v>
      </c>
      <c r="R27" s="94">
        <v>184</v>
      </c>
      <c r="S27" s="94">
        <v>212</v>
      </c>
      <c r="T27" s="94">
        <v>205</v>
      </c>
      <c r="U27" s="94">
        <v>216</v>
      </c>
      <c r="V27" s="94">
        <v>205</v>
      </c>
      <c r="W27" s="94">
        <v>205</v>
      </c>
      <c r="X27" s="93">
        <v>205</v>
      </c>
    </row>
    <row r="28" spans="1:24" ht="14.1" customHeight="1">
      <c r="A28" s="76" t="s">
        <v>130</v>
      </c>
      <c r="B28" s="76" t="s">
        <v>122</v>
      </c>
      <c r="C28" s="88" t="s">
        <v>141</v>
      </c>
      <c r="D28" s="78">
        <v>1526998</v>
      </c>
      <c r="E28" s="78">
        <f>+F28+G28+H28+I28</f>
        <v>2366930</v>
      </c>
      <c r="F28" s="78">
        <v>425050</v>
      </c>
      <c r="G28" s="78">
        <v>465330</v>
      </c>
      <c r="H28" s="78">
        <v>707175</v>
      </c>
      <c r="I28" s="78">
        <v>769375</v>
      </c>
      <c r="J28" s="78">
        <f>+K28+L28+M28+N28</f>
        <v>2173180</v>
      </c>
      <c r="K28" s="78">
        <v>465090</v>
      </c>
      <c r="L28" s="78">
        <v>654840</v>
      </c>
      <c r="M28" s="78">
        <v>515800</v>
      </c>
      <c r="N28" s="78">
        <v>537450</v>
      </c>
      <c r="O28" s="79">
        <f>+P28+Q28+R28+S28</f>
        <v>2884558</v>
      </c>
      <c r="P28" s="79">
        <v>491825</v>
      </c>
      <c r="Q28" s="79">
        <v>950193.33</v>
      </c>
      <c r="R28" s="79">
        <v>682400</v>
      </c>
      <c r="S28" s="79">
        <v>760140</v>
      </c>
      <c r="T28" s="79">
        <v>3101715</v>
      </c>
      <c r="U28" s="79">
        <v>888550</v>
      </c>
      <c r="V28" s="78">
        <f>+T28*1.3</f>
        <v>4032230</v>
      </c>
      <c r="W28" s="78">
        <f>+V28*1.3</f>
        <v>5241899</v>
      </c>
      <c r="X28" s="78">
        <f>+W28*1.3</f>
        <v>6814469</v>
      </c>
    </row>
    <row r="29" spans="1:24" ht="14.1" customHeight="1" thickBot="1">
      <c r="A29" s="82" t="s">
        <v>142</v>
      </c>
      <c r="B29" s="83" t="s">
        <v>125</v>
      </c>
      <c r="C29" s="83" t="s">
        <v>141</v>
      </c>
      <c r="D29" s="85">
        <f t="shared" ref="D29:X29" si="6">+D28/D27</f>
        <v>8390</v>
      </c>
      <c r="E29" s="85">
        <f t="shared" si="6"/>
        <v>11603</v>
      </c>
      <c r="F29" s="85">
        <f t="shared" si="6"/>
        <v>2169</v>
      </c>
      <c r="G29" s="85">
        <f t="shared" si="6"/>
        <v>2270</v>
      </c>
      <c r="H29" s="85">
        <f t="shared" si="6"/>
        <v>3416</v>
      </c>
      <c r="I29" s="85">
        <f t="shared" si="6"/>
        <v>3681</v>
      </c>
      <c r="J29" s="85">
        <f t="shared" si="6"/>
        <v>11031</v>
      </c>
      <c r="K29" s="85">
        <f t="shared" si="6"/>
        <v>2385</v>
      </c>
      <c r="L29" s="85">
        <f t="shared" si="6"/>
        <v>3307</v>
      </c>
      <c r="M29" s="85">
        <f t="shared" si="6"/>
        <v>2618</v>
      </c>
      <c r="N29" s="85">
        <f t="shared" si="6"/>
        <v>2728</v>
      </c>
      <c r="O29" s="85">
        <f t="shared" si="6"/>
        <v>15182</v>
      </c>
      <c r="P29" s="85">
        <f t="shared" si="6"/>
        <v>2843</v>
      </c>
      <c r="Q29" s="85">
        <f t="shared" si="6"/>
        <v>4949</v>
      </c>
      <c r="R29" s="85">
        <f t="shared" si="6"/>
        <v>3709</v>
      </c>
      <c r="S29" s="85">
        <f t="shared" si="6"/>
        <v>3586</v>
      </c>
      <c r="T29" s="85">
        <f t="shared" si="6"/>
        <v>15130</v>
      </c>
      <c r="U29" s="85">
        <f t="shared" si="6"/>
        <v>4114</v>
      </c>
      <c r="V29" s="85">
        <f t="shared" si="6"/>
        <v>19669</v>
      </c>
      <c r="W29" s="85">
        <f t="shared" si="6"/>
        <v>25570</v>
      </c>
      <c r="X29" s="85">
        <f t="shared" si="6"/>
        <v>33241</v>
      </c>
    </row>
    <row r="30" spans="1:24" ht="14.1" customHeight="1">
      <c r="A30" s="71" t="s">
        <v>119</v>
      </c>
      <c r="B30" s="71" t="s">
        <v>2</v>
      </c>
      <c r="C30" s="86" t="s">
        <v>143</v>
      </c>
      <c r="D30" s="93">
        <v>1270</v>
      </c>
      <c r="E30" s="93">
        <f>AVERAGE(F30:I30)</f>
        <v>1263</v>
      </c>
      <c r="F30" s="93">
        <v>1319</v>
      </c>
      <c r="G30" s="93">
        <v>1317</v>
      </c>
      <c r="H30" s="93">
        <v>1188</v>
      </c>
      <c r="I30" s="93">
        <v>1227</v>
      </c>
      <c r="J30" s="93">
        <f>+(K30+L30+M30+N30)/4</f>
        <v>1056</v>
      </c>
      <c r="K30" s="93">
        <v>1175</v>
      </c>
      <c r="L30" s="93">
        <v>1014</v>
      </c>
      <c r="M30" s="93">
        <v>1008</v>
      </c>
      <c r="N30" s="93">
        <v>1025</v>
      </c>
      <c r="O30" s="94">
        <f>AVERAGE(P30:S30)</f>
        <v>630</v>
      </c>
      <c r="P30" s="94">
        <v>706</v>
      </c>
      <c r="Q30" s="94">
        <v>633</v>
      </c>
      <c r="R30" s="94">
        <v>633</v>
      </c>
      <c r="S30" s="94">
        <v>547</v>
      </c>
      <c r="T30" s="94">
        <v>1317</v>
      </c>
      <c r="U30" s="94">
        <v>434</v>
      </c>
      <c r="V30" s="94">
        <v>1317</v>
      </c>
      <c r="W30" s="94">
        <v>1317</v>
      </c>
      <c r="X30" s="93">
        <v>1317</v>
      </c>
    </row>
    <row r="31" spans="1:24" ht="14.1" customHeight="1">
      <c r="A31" s="76" t="s">
        <v>130</v>
      </c>
      <c r="B31" s="76" t="s">
        <v>122</v>
      </c>
      <c r="C31" s="88" t="s">
        <v>144</v>
      </c>
      <c r="D31" s="78">
        <v>9090101</v>
      </c>
      <c r="E31" s="78">
        <f>+F31+G31+H31+I31</f>
        <v>10211625</v>
      </c>
      <c r="F31" s="78">
        <v>2346906</v>
      </c>
      <c r="G31" s="78">
        <v>2902189.58</v>
      </c>
      <c r="H31" s="78">
        <v>2258591.14</v>
      </c>
      <c r="I31" s="78">
        <v>2703938.24</v>
      </c>
      <c r="J31" s="78">
        <f>+K31+L31+M31+N31</f>
        <v>8910158</v>
      </c>
      <c r="K31" s="78">
        <v>2346905.6000000001</v>
      </c>
      <c r="L31" s="78">
        <v>2370143.34</v>
      </c>
      <c r="M31" s="78">
        <v>1978536</v>
      </c>
      <c r="N31" s="78">
        <v>2214573</v>
      </c>
      <c r="O31" s="79">
        <f>+P31+Q31+R31+S31</f>
        <v>6416118</v>
      </c>
      <c r="P31" s="79">
        <v>1519942.66</v>
      </c>
      <c r="Q31" s="79">
        <v>1664666.01</v>
      </c>
      <c r="R31" s="79">
        <v>1291352.21</v>
      </c>
      <c r="S31" s="79">
        <v>1940157</v>
      </c>
      <c r="T31" s="79">
        <v>18464268</v>
      </c>
      <c r="U31" s="79">
        <v>1094950.27</v>
      </c>
      <c r="V31" s="78">
        <f>+T31*1.3</f>
        <v>24003548</v>
      </c>
      <c r="W31" s="78">
        <f>+V31*1.3</f>
        <v>31204612</v>
      </c>
      <c r="X31" s="78">
        <f>+W31*1.3</f>
        <v>40565996</v>
      </c>
    </row>
    <row r="32" spans="1:24" ht="14.1" customHeight="1" thickBot="1">
      <c r="A32" s="82" t="s">
        <v>124</v>
      </c>
      <c r="B32" s="83" t="s">
        <v>125</v>
      </c>
      <c r="C32" s="83" t="s">
        <v>144</v>
      </c>
      <c r="D32" s="85">
        <f t="shared" ref="D32:X32" si="7">+D31/D30</f>
        <v>7158</v>
      </c>
      <c r="E32" s="85">
        <f t="shared" si="7"/>
        <v>8085</v>
      </c>
      <c r="F32" s="85">
        <f t="shared" si="7"/>
        <v>1779</v>
      </c>
      <c r="G32" s="85">
        <f t="shared" si="7"/>
        <v>2204</v>
      </c>
      <c r="H32" s="85">
        <f t="shared" si="7"/>
        <v>1901</v>
      </c>
      <c r="I32" s="85">
        <f t="shared" si="7"/>
        <v>2204</v>
      </c>
      <c r="J32" s="85">
        <f t="shared" si="7"/>
        <v>8438</v>
      </c>
      <c r="K32" s="85">
        <f t="shared" si="7"/>
        <v>1997</v>
      </c>
      <c r="L32" s="85">
        <f t="shared" si="7"/>
        <v>2337</v>
      </c>
      <c r="M32" s="85">
        <f t="shared" si="7"/>
        <v>1963</v>
      </c>
      <c r="N32" s="85">
        <f t="shared" si="7"/>
        <v>2161</v>
      </c>
      <c r="O32" s="85">
        <f t="shared" si="7"/>
        <v>10184</v>
      </c>
      <c r="P32" s="85">
        <f t="shared" si="7"/>
        <v>2153</v>
      </c>
      <c r="Q32" s="85">
        <f t="shared" si="7"/>
        <v>2630</v>
      </c>
      <c r="R32" s="85">
        <f t="shared" si="7"/>
        <v>2040</v>
      </c>
      <c r="S32" s="85">
        <f t="shared" si="7"/>
        <v>3547</v>
      </c>
      <c r="T32" s="85">
        <f t="shared" si="7"/>
        <v>14020</v>
      </c>
      <c r="U32" s="85">
        <f t="shared" si="7"/>
        <v>2523</v>
      </c>
      <c r="V32" s="85">
        <f t="shared" si="7"/>
        <v>18226</v>
      </c>
      <c r="W32" s="85">
        <f t="shared" si="7"/>
        <v>23694</v>
      </c>
      <c r="X32" s="85">
        <f t="shared" si="7"/>
        <v>30802</v>
      </c>
    </row>
    <row r="33" spans="1:24" ht="14.1" customHeight="1">
      <c r="A33" s="71" t="s">
        <v>119</v>
      </c>
      <c r="B33" s="71" t="s">
        <v>2</v>
      </c>
      <c r="C33" s="86" t="s">
        <v>145</v>
      </c>
      <c r="D33" s="73">
        <v>1206</v>
      </c>
      <c r="E33" s="73">
        <f>AVERAGE(F33:I33)</f>
        <v>351</v>
      </c>
      <c r="F33" s="73">
        <v>404</v>
      </c>
      <c r="G33" s="73">
        <v>401</v>
      </c>
      <c r="H33" s="73">
        <v>292</v>
      </c>
      <c r="I33" s="73">
        <v>306</v>
      </c>
      <c r="J33" s="73">
        <f t="shared" ref="J33:O33" si="8">+(K33+L33+M33+N33)/4</f>
        <v>193</v>
      </c>
      <c r="K33" s="73">
        <f t="shared" si="8"/>
        <v>193</v>
      </c>
      <c r="L33" s="73">
        <f t="shared" si="8"/>
        <v>193</v>
      </c>
      <c r="M33" s="73">
        <f t="shared" si="8"/>
        <v>192</v>
      </c>
      <c r="N33" s="73">
        <f t="shared" si="8"/>
        <v>192</v>
      </c>
      <c r="O33" s="73">
        <f t="shared" si="8"/>
        <v>195</v>
      </c>
      <c r="P33" s="74">
        <v>191</v>
      </c>
      <c r="Q33" s="74">
        <v>191</v>
      </c>
      <c r="R33" s="74">
        <v>190</v>
      </c>
      <c r="S33" s="94">
        <v>209</v>
      </c>
      <c r="T33" s="94">
        <v>401</v>
      </c>
      <c r="U33" s="94">
        <v>227</v>
      </c>
      <c r="V33" s="96">
        <v>401</v>
      </c>
      <c r="W33" s="96">
        <v>401</v>
      </c>
      <c r="X33" s="96">
        <v>401</v>
      </c>
    </row>
    <row r="34" spans="1:24" ht="14.1" customHeight="1">
      <c r="A34" s="76" t="s">
        <v>130</v>
      </c>
      <c r="B34" s="76" t="s">
        <v>122</v>
      </c>
      <c r="C34" s="88" t="s">
        <v>146</v>
      </c>
      <c r="D34" s="78">
        <v>9421610</v>
      </c>
      <c r="E34" s="78">
        <f>+F34+G34+H34+I34</f>
        <v>19551065</v>
      </c>
      <c r="F34" s="78">
        <v>2182255</v>
      </c>
      <c r="G34" s="78">
        <v>3903611.5</v>
      </c>
      <c r="H34" s="78">
        <v>3868036.32</v>
      </c>
      <c r="I34" s="78">
        <v>9597162</v>
      </c>
      <c r="J34" s="78">
        <f>+K34+L34+M34+N34</f>
        <v>21394021</v>
      </c>
      <c r="K34" s="78">
        <v>1996854.08</v>
      </c>
      <c r="L34" s="78">
        <v>5623904</v>
      </c>
      <c r="M34" s="78">
        <v>5721571</v>
      </c>
      <c r="N34" s="78">
        <v>8051692</v>
      </c>
      <c r="O34" s="79">
        <f>+P34+Q34+R34+S34</f>
        <v>25388035</v>
      </c>
      <c r="P34" s="79">
        <v>731971.38</v>
      </c>
      <c r="Q34" s="79">
        <v>6635973</v>
      </c>
      <c r="R34" s="79">
        <v>2364495.61</v>
      </c>
      <c r="S34" s="79">
        <v>15655595</v>
      </c>
      <c r="T34" s="79">
        <v>19137646</v>
      </c>
      <c r="U34" s="79">
        <v>4830697</v>
      </c>
      <c r="V34" s="78">
        <f>+T34*1.3</f>
        <v>24878940</v>
      </c>
      <c r="W34" s="78">
        <f>+V34*1.3</f>
        <v>32342622</v>
      </c>
      <c r="X34" s="78">
        <f>+W34*1.3</f>
        <v>42045409</v>
      </c>
    </row>
    <row r="35" spans="1:24" ht="14.1" customHeight="1" thickBot="1">
      <c r="A35" s="82" t="s">
        <v>124</v>
      </c>
      <c r="B35" s="83" t="s">
        <v>125</v>
      </c>
      <c r="C35" s="83" t="s">
        <v>146</v>
      </c>
      <c r="D35" s="85">
        <f t="shared" ref="D35:X35" si="9">+D34/D33</f>
        <v>7812</v>
      </c>
      <c r="E35" s="85">
        <f t="shared" si="9"/>
        <v>55701</v>
      </c>
      <c r="F35" s="85">
        <f t="shared" si="9"/>
        <v>5402</v>
      </c>
      <c r="G35" s="85">
        <f t="shared" si="9"/>
        <v>9735</v>
      </c>
      <c r="H35" s="85">
        <f t="shared" si="9"/>
        <v>13247</v>
      </c>
      <c r="I35" s="85">
        <f t="shared" si="9"/>
        <v>31363</v>
      </c>
      <c r="J35" s="85">
        <f t="shared" si="9"/>
        <v>110850</v>
      </c>
      <c r="K35" s="85">
        <f t="shared" si="9"/>
        <v>10346</v>
      </c>
      <c r="L35" s="85">
        <f t="shared" si="9"/>
        <v>29139</v>
      </c>
      <c r="M35" s="85">
        <f t="shared" si="9"/>
        <v>29800</v>
      </c>
      <c r="N35" s="85">
        <f t="shared" si="9"/>
        <v>41936</v>
      </c>
      <c r="O35" s="85">
        <f>+O34/O33</f>
        <v>130195</v>
      </c>
      <c r="P35" s="85">
        <f t="shared" si="9"/>
        <v>3832</v>
      </c>
      <c r="Q35" s="85">
        <f t="shared" si="9"/>
        <v>34743</v>
      </c>
      <c r="R35" s="85">
        <f t="shared" si="9"/>
        <v>12445</v>
      </c>
      <c r="S35" s="85">
        <f t="shared" si="9"/>
        <v>74907</v>
      </c>
      <c r="T35" s="85">
        <f t="shared" si="9"/>
        <v>47725</v>
      </c>
      <c r="U35" s="85">
        <f t="shared" si="9"/>
        <v>21281</v>
      </c>
      <c r="V35" s="85">
        <f t="shared" si="9"/>
        <v>62042</v>
      </c>
      <c r="W35" s="85">
        <f t="shared" si="9"/>
        <v>80655</v>
      </c>
      <c r="X35" s="85">
        <f t="shared" si="9"/>
        <v>104851</v>
      </c>
    </row>
    <row r="36" spans="1:24" ht="14.1" customHeight="1">
      <c r="A36" s="71" t="s">
        <v>119</v>
      </c>
      <c r="B36" s="71" t="s">
        <v>2</v>
      </c>
      <c r="C36" s="86" t="s">
        <v>147</v>
      </c>
      <c r="D36" s="93">
        <v>1270</v>
      </c>
      <c r="E36" s="93">
        <f>AVERAGE(F36:I36)</f>
        <v>248</v>
      </c>
      <c r="F36" s="93">
        <v>398</v>
      </c>
      <c r="G36" s="93">
        <v>154</v>
      </c>
      <c r="H36" s="93">
        <v>186</v>
      </c>
      <c r="I36" s="93">
        <v>255</v>
      </c>
      <c r="J36" s="93">
        <f t="shared" ref="J36:O36" si="10">+(K36+L36+M36+N36)/4</f>
        <v>114</v>
      </c>
      <c r="K36" s="93">
        <f t="shared" si="10"/>
        <v>114</v>
      </c>
      <c r="L36" s="93">
        <f t="shared" si="10"/>
        <v>110</v>
      </c>
      <c r="M36" s="93">
        <f t="shared" si="10"/>
        <v>116</v>
      </c>
      <c r="N36" s="93">
        <f t="shared" si="10"/>
        <v>115</v>
      </c>
      <c r="O36" s="93">
        <f t="shared" si="10"/>
        <v>116</v>
      </c>
      <c r="P36" s="94">
        <v>92</v>
      </c>
      <c r="Q36" s="94">
        <v>140</v>
      </c>
      <c r="R36" s="94">
        <v>111</v>
      </c>
      <c r="S36" s="94">
        <v>120</v>
      </c>
      <c r="T36" s="94">
        <v>154</v>
      </c>
      <c r="U36" s="94">
        <v>112</v>
      </c>
      <c r="V36" s="96">
        <v>154</v>
      </c>
      <c r="W36" s="96">
        <v>154</v>
      </c>
      <c r="X36" s="96">
        <v>154</v>
      </c>
    </row>
    <row r="37" spans="1:24" ht="14.1" customHeight="1">
      <c r="A37" s="76" t="s">
        <v>130</v>
      </c>
      <c r="B37" s="76" t="s">
        <v>122</v>
      </c>
      <c r="C37" s="88" t="s">
        <v>148</v>
      </c>
      <c r="D37" s="78">
        <v>1344967</v>
      </c>
      <c r="E37" s="78">
        <f>+F37+G37+H37+I37</f>
        <v>3975072</v>
      </c>
      <c r="F37" s="78">
        <v>162528</v>
      </c>
      <c r="G37" s="78">
        <v>540210</v>
      </c>
      <c r="H37" s="78">
        <v>421635</v>
      </c>
      <c r="I37" s="78">
        <v>2850698.82</v>
      </c>
      <c r="J37" s="78">
        <f>+K37+L37+M37+N37</f>
        <v>6631926</v>
      </c>
      <c r="K37" s="78">
        <v>134028</v>
      </c>
      <c r="L37" s="78">
        <v>1051517.55</v>
      </c>
      <c r="M37" s="78">
        <v>772248.78</v>
      </c>
      <c r="N37" s="78">
        <v>4674131.97</v>
      </c>
      <c r="O37" s="79">
        <f>+P37+Q37+R37+S37</f>
        <v>7643522</v>
      </c>
      <c r="P37" s="79">
        <v>157948</v>
      </c>
      <c r="Q37" s="79">
        <v>1877951.2</v>
      </c>
      <c r="R37" s="79">
        <v>635289</v>
      </c>
      <c r="S37" s="79">
        <v>4972333.63</v>
      </c>
      <c r="T37" s="79">
        <v>2731964</v>
      </c>
      <c r="U37" s="79">
        <v>214215.32</v>
      </c>
      <c r="V37" s="78">
        <f>+T37*1.3</f>
        <v>3551553</v>
      </c>
      <c r="W37" s="78">
        <f>+V37*1.3</f>
        <v>4617019</v>
      </c>
      <c r="X37" s="78">
        <f>+W37*1.3</f>
        <v>6002125</v>
      </c>
    </row>
    <row r="38" spans="1:24" ht="14.1" customHeight="1" thickBot="1">
      <c r="A38" s="82" t="s">
        <v>124</v>
      </c>
      <c r="B38" s="83" t="s">
        <v>125</v>
      </c>
      <c r="C38" s="83" t="s">
        <v>147</v>
      </c>
      <c r="D38" s="85">
        <f t="shared" ref="D38:X38" si="11">+D37/D36</f>
        <v>1059</v>
      </c>
      <c r="E38" s="85">
        <f t="shared" si="11"/>
        <v>16029</v>
      </c>
      <c r="F38" s="85">
        <f t="shared" si="11"/>
        <v>408</v>
      </c>
      <c r="G38" s="85">
        <f t="shared" si="11"/>
        <v>3508</v>
      </c>
      <c r="H38" s="85">
        <f t="shared" si="11"/>
        <v>2267</v>
      </c>
      <c r="I38" s="85">
        <f t="shared" si="11"/>
        <v>11179</v>
      </c>
      <c r="J38" s="85">
        <f t="shared" si="11"/>
        <v>58175</v>
      </c>
      <c r="K38" s="85">
        <f t="shared" si="11"/>
        <v>1176</v>
      </c>
      <c r="L38" s="85">
        <f t="shared" si="11"/>
        <v>9559</v>
      </c>
      <c r="M38" s="85">
        <f t="shared" si="11"/>
        <v>6657</v>
      </c>
      <c r="N38" s="85">
        <f t="shared" si="11"/>
        <v>40645</v>
      </c>
      <c r="O38" s="85">
        <f>+O37/O36</f>
        <v>65892</v>
      </c>
      <c r="P38" s="85">
        <f>+P37/P36</f>
        <v>1717</v>
      </c>
      <c r="Q38" s="85">
        <f t="shared" si="11"/>
        <v>13414</v>
      </c>
      <c r="R38" s="85">
        <f t="shared" si="11"/>
        <v>5723</v>
      </c>
      <c r="S38" s="85">
        <f t="shared" si="11"/>
        <v>41436</v>
      </c>
      <c r="T38" s="85">
        <f t="shared" si="11"/>
        <v>17740</v>
      </c>
      <c r="U38" s="85">
        <f t="shared" si="11"/>
        <v>1913</v>
      </c>
      <c r="V38" s="85">
        <f t="shared" si="11"/>
        <v>23062</v>
      </c>
      <c r="W38" s="85">
        <f t="shared" si="11"/>
        <v>29981</v>
      </c>
      <c r="X38" s="85">
        <f t="shared" si="11"/>
        <v>38975</v>
      </c>
    </row>
    <row r="39" spans="1:24" ht="14.1" customHeight="1">
      <c r="A39" s="71" t="s">
        <v>119</v>
      </c>
      <c r="B39" s="71" t="s">
        <v>2</v>
      </c>
      <c r="C39" s="86" t="s">
        <v>149</v>
      </c>
      <c r="D39" s="93">
        <v>280</v>
      </c>
      <c r="E39" s="93">
        <f>AVERAGE(F39:I39)</f>
        <v>81</v>
      </c>
      <c r="F39" s="93">
        <v>115</v>
      </c>
      <c r="G39" s="93">
        <v>46</v>
      </c>
      <c r="H39" s="93">
        <v>44</v>
      </c>
      <c r="I39" s="93">
        <v>117</v>
      </c>
      <c r="J39" s="93">
        <f>+(K39+L39+M39+N39)/4</f>
        <v>54</v>
      </c>
      <c r="K39" s="93">
        <v>110</v>
      </c>
      <c r="L39" s="93">
        <v>32</v>
      </c>
      <c r="M39" s="93">
        <v>40</v>
      </c>
      <c r="N39" s="93">
        <v>34</v>
      </c>
      <c r="O39" s="94">
        <f>AVERAGE(P39:S39)</f>
        <v>52</v>
      </c>
      <c r="P39" s="94">
        <v>13</v>
      </c>
      <c r="Q39" s="94">
        <v>43</v>
      </c>
      <c r="R39" s="94">
        <v>72</v>
      </c>
      <c r="S39" s="94">
        <v>79</v>
      </c>
      <c r="T39" s="94">
        <v>46</v>
      </c>
      <c r="U39" s="94">
        <v>13</v>
      </c>
      <c r="V39" s="96">
        <v>46</v>
      </c>
      <c r="W39" s="96">
        <v>46</v>
      </c>
      <c r="X39" s="96">
        <v>46</v>
      </c>
    </row>
    <row r="40" spans="1:24" ht="14.1" customHeight="1">
      <c r="A40" s="76" t="s">
        <v>130</v>
      </c>
      <c r="B40" s="76" t="s">
        <v>122</v>
      </c>
      <c r="C40" s="88" t="s">
        <v>150</v>
      </c>
      <c r="D40" s="78">
        <v>367175</v>
      </c>
      <c r="E40" s="78">
        <f>+G40+H40+I40</f>
        <v>605185</v>
      </c>
      <c r="F40" s="78" t="s">
        <v>151</v>
      </c>
      <c r="G40" s="78">
        <v>185630</v>
      </c>
      <c r="H40" s="78">
        <v>148110</v>
      </c>
      <c r="I40" s="78">
        <v>271445</v>
      </c>
      <c r="J40" s="78">
        <f>+K40+L40+M40+N40</f>
        <v>438010</v>
      </c>
      <c r="K40" s="78">
        <v>0</v>
      </c>
      <c r="L40" s="78">
        <v>47020</v>
      </c>
      <c r="M40" s="78">
        <v>128530</v>
      </c>
      <c r="N40" s="78">
        <v>262460</v>
      </c>
      <c r="O40" s="79">
        <f>+P40+Q40+R40+S40</f>
        <v>717674</v>
      </c>
      <c r="P40" s="79"/>
      <c r="Q40" s="79">
        <v>82700</v>
      </c>
      <c r="R40" s="79">
        <v>151800</v>
      </c>
      <c r="S40" s="79">
        <v>483174</v>
      </c>
      <c r="T40" s="79">
        <v>745824</v>
      </c>
      <c r="U40" s="79">
        <v>0</v>
      </c>
      <c r="V40" s="78">
        <f>+T40*1.3</f>
        <v>969571</v>
      </c>
      <c r="W40" s="78">
        <f>+V40*1.3</f>
        <v>1260442</v>
      </c>
      <c r="X40" s="78">
        <f>+W40*1.3</f>
        <v>1638575</v>
      </c>
    </row>
    <row r="41" spans="1:24" ht="14.1" customHeight="1" thickBot="1">
      <c r="A41" s="82" t="s">
        <v>124</v>
      </c>
      <c r="B41" s="83" t="s">
        <v>125</v>
      </c>
      <c r="C41" s="83" t="s">
        <v>150</v>
      </c>
      <c r="D41" s="97">
        <f t="shared" ref="D41:X41" si="12">+D40/D39</f>
        <v>1311</v>
      </c>
      <c r="E41" s="97">
        <f t="shared" si="12"/>
        <v>7471</v>
      </c>
      <c r="F41" s="97" t="e">
        <f t="shared" si="12"/>
        <v>#VALUE!</v>
      </c>
      <c r="G41" s="97">
        <f t="shared" si="12"/>
        <v>4035</v>
      </c>
      <c r="H41" s="97">
        <f t="shared" si="12"/>
        <v>3366</v>
      </c>
      <c r="I41" s="97">
        <f t="shared" si="12"/>
        <v>2320</v>
      </c>
      <c r="J41" s="97">
        <f t="shared" si="12"/>
        <v>8111</v>
      </c>
      <c r="K41" s="97">
        <f t="shared" si="12"/>
        <v>0</v>
      </c>
      <c r="L41" s="97">
        <f t="shared" si="12"/>
        <v>1469</v>
      </c>
      <c r="M41" s="97">
        <f t="shared" si="12"/>
        <v>3213</v>
      </c>
      <c r="N41" s="97">
        <f t="shared" si="12"/>
        <v>7719</v>
      </c>
      <c r="O41" s="97">
        <f t="shared" si="12"/>
        <v>13801</v>
      </c>
      <c r="P41" s="97">
        <f t="shared" si="12"/>
        <v>0</v>
      </c>
      <c r="Q41" s="98">
        <f t="shared" si="12"/>
        <v>1923</v>
      </c>
      <c r="R41" s="98">
        <f t="shared" si="12"/>
        <v>2108</v>
      </c>
      <c r="S41" s="98">
        <f t="shared" si="12"/>
        <v>6116</v>
      </c>
      <c r="T41" s="98">
        <f t="shared" si="12"/>
        <v>16214</v>
      </c>
      <c r="U41" s="98">
        <f t="shared" si="12"/>
        <v>0</v>
      </c>
      <c r="V41" s="98">
        <f>+V40/V39</f>
        <v>21078</v>
      </c>
      <c r="W41" s="98">
        <f t="shared" si="12"/>
        <v>27401</v>
      </c>
      <c r="X41" s="98">
        <f t="shared" si="12"/>
        <v>35621</v>
      </c>
    </row>
    <row r="42" spans="1:24" ht="14.1" customHeight="1">
      <c r="A42" s="71" t="s">
        <v>119</v>
      </c>
      <c r="B42" s="71" t="s">
        <v>2</v>
      </c>
      <c r="C42" s="86" t="s">
        <v>152</v>
      </c>
      <c r="D42" s="93">
        <v>593</v>
      </c>
      <c r="E42" s="93">
        <f>AVERAGE(F42:I42)</f>
        <v>603</v>
      </c>
      <c r="F42" s="93">
        <v>578</v>
      </c>
      <c r="G42" s="93">
        <v>586</v>
      </c>
      <c r="H42" s="93">
        <v>616</v>
      </c>
      <c r="I42" s="93">
        <v>633</v>
      </c>
      <c r="J42" s="93">
        <f>+(K42+L42+M42+N42)/4</f>
        <v>640</v>
      </c>
      <c r="K42" s="93">
        <v>821</v>
      </c>
      <c r="L42" s="93">
        <v>532</v>
      </c>
      <c r="M42" s="93">
        <v>598</v>
      </c>
      <c r="N42" s="93">
        <v>610</v>
      </c>
      <c r="O42" s="93">
        <f>AVERAGE(P42:S42)</f>
        <v>645</v>
      </c>
      <c r="P42" s="93">
        <v>476</v>
      </c>
      <c r="Q42" s="93">
        <v>920</v>
      </c>
      <c r="R42" s="93">
        <v>662</v>
      </c>
      <c r="S42" s="93">
        <v>520</v>
      </c>
      <c r="T42" s="93">
        <v>586</v>
      </c>
      <c r="U42" s="93">
        <v>857</v>
      </c>
      <c r="V42" s="96">
        <v>586</v>
      </c>
      <c r="W42" s="96">
        <v>586</v>
      </c>
      <c r="X42" s="96">
        <v>586</v>
      </c>
    </row>
    <row r="43" spans="1:24" ht="14.1" customHeight="1">
      <c r="A43" s="76" t="s">
        <v>130</v>
      </c>
      <c r="B43" s="76" t="s">
        <v>122</v>
      </c>
      <c r="C43" s="88" t="s">
        <v>152</v>
      </c>
      <c r="D43" s="78">
        <v>0</v>
      </c>
      <c r="E43" s="78">
        <v>0</v>
      </c>
      <c r="F43" s="78" t="s">
        <v>151</v>
      </c>
      <c r="G43" s="78">
        <v>0</v>
      </c>
      <c r="H43" s="78">
        <v>0</v>
      </c>
      <c r="I43" s="78">
        <v>0</v>
      </c>
      <c r="J43" s="78"/>
      <c r="K43" s="78">
        <v>0</v>
      </c>
      <c r="L43" s="78">
        <v>0</v>
      </c>
      <c r="M43" s="78">
        <v>0</v>
      </c>
      <c r="N43" s="78"/>
      <c r="O43" s="78">
        <v>0</v>
      </c>
      <c r="P43" s="78"/>
      <c r="Q43" s="78">
        <v>0</v>
      </c>
      <c r="R43" s="78">
        <v>0</v>
      </c>
      <c r="S43" s="78">
        <v>0</v>
      </c>
      <c r="T43" s="78">
        <v>0</v>
      </c>
      <c r="U43" s="78">
        <v>0</v>
      </c>
      <c r="V43" s="78">
        <f>+T43*1.3</f>
        <v>0</v>
      </c>
      <c r="W43" s="78">
        <f>+V43*1.3</f>
        <v>0</v>
      </c>
      <c r="X43" s="78">
        <f>+W43*1.3</f>
        <v>0</v>
      </c>
    </row>
    <row r="44" spans="1:24" ht="14.1" customHeight="1" thickBot="1">
      <c r="A44" s="82" t="s">
        <v>124</v>
      </c>
      <c r="B44" s="83" t="s">
        <v>125</v>
      </c>
      <c r="C44" s="83" t="s">
        <v>152</v>
      </c>
      <c r="D44" s="85">
        <f t="shared" ref="D44:M44" si="13">+D43/D42</f>
        <v>0</v>
      </c>
      <c r="E44" s="85">
        <f t="shared" si="13"/>
        <v>0</v>
      </c>
      <c r="F44" s="98"/>
      <c r="G44" s="98">
        <v>0</v>
      </c>
      <c r="H44" s="98">
        <v>0</v>
      </c>
      <c r="I44" s="98">
        <v>0</v>
      </c>
      <c r="J44" s="98"/>
      <c r="K44" s="99">
        <f t="shared" si="13"/>
        <v>0</v>
      </c>
      <c r="L44" s="99">
        <f t="shared" si="13"/>
        <v>0</v>
      </c>
      <c r="M44" s="99">
        <f t="shared" si="13"/>
        <v>0</v>
      </c>
      <c r="N44" s="99"/>
      <c r="O44" s="99">
        <v>0</v>
      </c>
      <c r="P44" s="99"/>
      <c r="Q44" s="99"/>
      <c r="R44" s="99"/>
      <c r="S44" s="99"/>
      <c r="T44" s="99"/>
      <c r="U44" s="99"/>
      <c r="V44" s="99"/>
      <c r="W44" s="99"/>
      <c r="X44" s="99"/>
    </row>
    <row r="45" spans="1:24">
      <c r="A45" s="100"/>
      <c r="B45" s="100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</row>
    <row r="46" spans="1:24" ht="34.5" customHeight="1">
      <c r="A46" s="101"/>
      <c r="B46" s="102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</row>
    <row r="47" spans="1:24" ht="27" customHeight="1">
      <c r="A47" s="103"/>
      <c r="B47" s="103"/>
      <c r="C47" s="103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</row>
    <row r="48" spans="1:24">
      <c r="A48" s="105"/>
      <c r="B48" s="106"/>
      <c r="C48" s="106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</row>
    <row r="49" spans="1:19" ht="12.75" customHeight="1">
      <c r="A49" s="107"/>
      <c r="B49" s="107"/>
      <c r="C49" s="107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</row>
    <row r="50" spans="1:19" ht="12.75" customHeight="1">
      <c r="A50" s="107"/>
      <c r="B50" s="107"/>
      <c r="C50" s="107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</row>
    <row r="51" spans="1:19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</row>
  </sheetData>
  <pageMargins left="0.31496062992125984" right="0.15748031496062992" top="0.31496062992125984" bottom="0.39370078740157483" header="0" footer="0"/>
  <pageSetup paperSize="5" scale="81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H21"/>
  <sheetViews>
    <sheetView tabSelected="1" workbookViewId="0">
      <selection activeCell="K15" sqref="K15"/>
    </sheetView>
  </sheetViews>
  <sheetFormatPr baseColWidth="10" defaultRowHeight="12.75"/>
  <cols>
    <col min="5" max="5" width="16.85546875" customWidth="1"/>
  </cols>
  <sheetData>
    <row r="2" spans="1:8" ht="15.75">
      <c r="A2" s="25"/>
    </row>
    <row r="3" spans="1:8" ht="15">
      <c r="A3" s="26"/>
    </row>
    <row r="4" spans="1:8" ht="15.75" thickBot="1">
      <c r="A4" s="128" t="s">
        <v>86</v>
      </c>
    </row>
    <row r="5" spans="1:8" ht="13.5" thickBot="1">
      <c r="A5" s="30" t="s">
        <v>87</v>
      </c>
      <c r="B5" s="31"/>
      <c r="C5" s="31"/>
      <c r="D5" s="31"/>
      <c r="E5" s="31"/>
      <c r="F5" s="32"/>
    </row>
    <row r="6" spans="1:8" ht="13.5" thickBot="1">
      <c r="A6" s="36" t="s">
        <v>88</v>
      </c>
      <c r="B6" s="36" t="s">
        <v>89</v>
      </c>
      <c r="C6" s="27">
        <v>1</v>
      </c>
      <c r="D6" s="27">
        <v>2</v>
      </c>
      <c r="E6" s="27">
        <v>3</v>
      </c>
      <c r="F6" s="27">
        <v>4</v>
      </c>
    </row>
    <row r="7" spans="1:8" ht="13.5" thickBot="1">
      <c r="A7" s="37"/>
      <c r="B7" s="37"/>
      <c r="C7" s="28" t="s">
        <v>90</v>
      </c>
      <c r="D7" s="29" t="s">
        <v>91</v>
      </c>
      <c r="E7" s="29"/>
      <c r="F7" s="29" t="s">
        <v>91</v>
      </c>
    </row>
    <row r="8" spans="1:8" ht="15">
      <c r="A8" s="109"/>
    </row>
    <row r="10" spans="1:8" ht="15">
      <c r="A10" s="119"/>
      <c r="B10" s="119"/>
      <c r="C10" s="119"/>
      <c r="D10" s="119"/>
      <c r="E10" s="111"/>
      <c r="F10" s="110"/>
      <c r="G10" s="110"/>
      <c r="H10" s="111"/>
    </row>
    <row r="11" spans="1:8" ht="15">
      <c r="A11" s="120" t="s">
        <v>154</v>
      </c>
      <c r="B11" s="120"/>
      <c r="C11" s="120"/>
      <c r="D11" s="120"/>
      <c r="E11" s="120"/>
      <c r="F11" s="110"/>
      <c r="G11" s="110"/>
      <c r="H11" s="111"/>
    </row>
    <row r="12" spans="1:8" ht="15.75" thickBot="1">
      <c r="A12" s="110"/>
      <c r="B12" s="110"/>
      <c r="C12" s="110"/>
      <c r="D12" s="110"/>
      <c r="E12" s="111"/>
      <c r="F12" s="110"/>
      <c r="G12" s="110"/>
      <c r="H12" s="111"/>
    </row>
    <row r="13" spans="1:8" ht="24" thickBot="1">
      <c r="A13" s="112" t="s">
        <v>155</v>
      </c>
      <c r="B13" s="113" t="s">
        <v>156</v>
      </c>
      <c r="C13" s="113" t="s">
        <v>157</v>
      </c>
      <c r="D13" s="113" t="s">
        <v>158</v>
      </c>
      <c r="E13" s="113" t="s">
        <v>0</v>
      </c>
      <c r="F13" s="113" t="s">
        <v>100</v>
      </c>
      <c r="G13" s="113" t="s">
        <v>159</v>
      </c>
      <c r="H13" s="111"/>
    </row>
    <row r="14" spans="1:8" ht="37.5" thickBot="1">
      <c r="A14" s="114">
        <v>1</v>
      </c>
      <c r="B14" s="115">
        <v>8</v>
      </c>
      <c r="C14" s="115">
        <v>90</v>
      </c>
      <c r="D14" s="116"/>
      <c r="E14" s="117" t="s">
        <v>153</v>
      </c>
      <c r="F14" s="116"/>
      <c r="G14" s="115"/>
      <c r="H14" s="111"/>
    </row>
    <row r="15" spans="1:8" ht="57.75" thickBot="1">
      <c r="A15" s="114">
        <v>1</v>
      </c>
      <c r="B15" s="115">
        <v>8</v>
      </c>
      <c r="C15" s="115">
        <v>90</v>
      </c>
      <c r="D15" s="116" t="s">
        <v>160</v>
      </c>
      <c r="E15" s="118" t="s">
        <v>161</v>
      </c>
      <c r="F15" s="115" t="s">
        <v>2</v>
      </c>
      <c r="G15" s="115">
        <v>36</v>
      </c>
      <c r="H15" s="111"/>
    </row>
    <row r="16" spans="1:8" ht="35.25" thickBot="1">
      <c r="A16" s="114">
        <v>1</v>
      </c>
      <c r="B16" s="115">
        <v>8</v>
      </c>
      <c r="C16" s="115">
        <v>90</v>
      </c>
      <c r="D16" s="116" t="s">
        <v>162</v>
      </c>
      <c r="E16" s="118" t="s">
        <v>163</v>
      </c>
      <c r="F16" s="115" t="s">
        <v>2</v>
      </c>
      <c r="G16" s="115">
        <v>28</v>
      </c>
      <c r="H16" s="111"/>
    </row>
    <row r="17" spans="1:8" ht="15">
      <c r="A17" s="121">
        <v>1</v>
      </c>
      <c r="B17" s="121">
        <v>8</v>
      </c>
      <c r="C17" s="121">
        <v>90</v>
      </c>
      <c r="D17" s="123" t="s">
        <v>164</v>
      </c>
      <c r="E17" s="125" t="s">
        <v>165</v>
      </c>
      <c r="F17" s="121" t="s">
        <v>2</v>
      </c>
      <c r="G17" s="121">
        <v>27</v>
      </c>
      <c r="H17" s="111"/>
    </row>
    <row r="18" spans="1:8" ht="15.75" thickBot="1">
      <c r="A18" s="122"/>
      <c r="B18" s="122"/>
      <c r="C18" s="122"/>
      <c r="D18" s="124"/>
      <c r="E18" s="126"/>
      <c r="F18" s="122"/>
      <c r="G18" s="127"/>
      <c r="H18" s="111"/>
    </row>
    <row r="19" spans="1:8" ht="24" thickBot="1">
      <c r="A19" s="114">
        <v>1</v>
      </c>
      <c r="B19" s="115">
        <v>8</v>
      </c>
      <c r="C19" s="115">
        <v>90</v>
      </c>
      <c r="D19" s="116" t="s">
        <v>164</v>
      </c>
      <c r="E19" s="118" t="s">
        <v>166</v>
      </c>
      <c r="F19" s="115" t="s">
        <v>2</v>
      </c>
      <c r="G19" s="115">
        <v>18</v>
      </c>
      <c r="H19" s="111"/>
    </row>
    <row r="20" spans="1:8" ht="15">
      <c r="A20" s="110"/>
      <c r="B20" s="110"/>
      <c r="C20" s="110"/>
      <c r="D20" s="110"/>
      <c r="E20" s="110"/>
      <c r="F20" s="110"/>
      <c r="G20" s="110"/>
      <c r="H20" s="111"/>
    </row>
    <row r="21" spans="1:8" ht="15">
      <c r="A21" s="110"/>
      <c r="B21" s="110"/>
      <c r="C21" s="110"/>
      <c r="D21" s="110"/>
      <c r="E21" s="110"/>
      <c r="F21" s="110"/>
      <c r="G21" s="110"/>
      <c r="H21" s="111"/>
    </row>
  </sheetData>
  <mergeCells count="12">
    <mergeCell ref="F17:F18"/>
    <mergeCell ref="G17:G18"/>
    <mergeCell ref="A11:E11"/>
    <mergeCell ref="A17:A18"/>
    <mergeCell ref="B17:B18"/>
    <mergeCell ref="C17:C18"/>
    <mergeCell ref="D17:D18"/>
    <mergeCell ref="E17:E18"/>
    <mergeCell ref="A5:F5"/>
    <mergeCell ref="A6:A7"/>
    <mergeCell ref="B6:B7"/>
    <mergeCell ref="A10:D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Subs.Salud</vt:lpstr>
      <vt:lpstr>Subs.Desarrollo</vt:lpstr>
      <vt:lpstr>Subs.Deportes</vt:lpstr>
      <vt:lpstr>Subs.Desarrollo!Área_de_impresión</vt:lpstr>
      <vt:lpstr>Subs.Salud!Área_de_impresión</vt:lpstr>
      <vt:lpstr>Subs.Salud!Títulos_a_imprimir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mruiz</dc:creator>
  <cp:lastModifiedBy>USUARIO</cp:lastModifiedBy>
  <cp:lastPrinted>2017-05-12T15:02:49Z</cp:lastPrinted>
  <dcterms:created xsi:type="dcterms:W3CDTF">2005-07-20T08:25:17Z</dcterms:created>
  <dcterms:modified xsi:type="dcterms:W3CDTF">2017-05-12T15:28:36Z</dcterms:modified>
</cp:coreProperties>
</file>