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40" yWindow="195" windowWidth="11580" windowHeight="6360"/>
  </bookViews>
  <sheets>
    <sheet name="SUPERVISIÓN" sheetId="1" r:id="rId1"/>
    <sheet name="SUBSECRET. TRABAJO" sheetId="2" r:id="rId2"/>
    <sheet name="REGISTRO CIVIL" sheetId="3" r:id="rId3"/>
    <sheet name="DPJ" sheetId="4" r:id="rId4"/>
  </sheets>
  <calcPr calcId="124519"/>
</workbook>
</file>

<file path=xl/calcChain.xml><?xml version="1.0" encoding="utf-8"?>
<calcChain xmlns="http://schemas.openxmlformats.org/spreadsheetml/2006/main">
  <c r="G31" i="3"/>
  <c r="F31"/>
  <c r="H21"/>
  <c r="I21" s="1"/>
  <c r="J21" s="1"/>
  <c r="H19"/>
  <c r="I19" s="1"/>
  <c r="J19" s="1"/>
  <c r="H18"/>
  <c r="I18" s="1"/>
  <c r="J18" s="1"/>
  <c r="I17"/>
  <c r="J17" s="1"/>
  <c r="H17"/>
  <c r="H16"/>
  <c r="I16" s="1"/>
  <c r="J16" s="1"/>
  <c r="I15"/>
  <c r="J15" s="1"/>
  <c r="H15"/>
  <c r="H14"/>
  <c r="I14" s="1"/>
  <c r="J14" s="1"/>
  <c r="H13"/>
  <c r="I13" s="1"/>
  <c r="J13" s="1"/>
  <c r="H12"/>
  <c r="H31" s="1"/>
  <c r="N47" i="2"/>
  <c r="I47"/>
  <c r="N46"/>
  <c r="I46"/>
  <c r="N45"/>
  <c r="I45"/>
  <c r="N44"/>
  <c r="I44"/>
  <c r="N43"/>
  <c r="I43"/>
  <c r="N42"/>
  <c r="I42"/>
  <c r="N41"/>
  <c r="I41"/>
  <c r="N40"/>
  <c r="I40"/>
  <c r="N39"/>
  <c r="I39"/>
  <c r="N38"/>
  <c r="I38"/>
  <c r="N37"/>
  <c r="I37"/>
  <c r="N36"/>
  <c r="I36"/>
  <c r="N35"/>
  <c r="I35"/>
  <c r="N34"/>
  <c r="I34"/>
  <c r="N33"/>
  <c r="I33"/>
  <c r="N32"/>
  <c r="I32"/>
  <c r="N31"/>
  <c r="I31"/>
  <c r="N30"/>
  <c r="I30"/>
  <c r="N29"/>
  <c r="I29"/>
  <c r="N28"/>
  <c r="I28"/>
  <c r="N27"/>
  <c r="I27"/>
  <c r="N26"/>
  <c r="I26"/>
  <c r="N25"/>
  <c r="I25"/>
  <c r="N24"/>
  <c r="I24"/>
  <c r="N23"/>
  <c r="I23"/>
  <c r="N22"/>
  <c r="I22"/>
  <c r="N21"/>
  <c r="I21"/>
  <c r="N20"/>
  <c r="I20"/>
  <c r="N19"/>
  <c r="I19"/>
  <c r="N18"/>
  <c r="I18"/>
  <c r="N17"/>
  <c r="I17"/>
  <c r="N16"/>
  <c r="I16"/>
  <c r="N15"/>
  <c r="I15"/>
  <c r="N14"/>
  <c r="I14"/>
  <c r="N13"/>
  <c r="I13"/>
  <c r="J12"/>
  <c r="N12" s="1"/>
  <c r="I12"/>
  <c r="E16" i="1"/>
  <c r="I12" i="3" l="1"/>
  <c r="I31" l="1"/>
  <c r="J12"/>
  <c r="J31" s="1"/>
</calcChain>
</file>

<file path=xl/comments1.xml><?xml version="1.0" encoding="utf-8"?>
<comments xmlns="http://schemas.openxmlformats.org/spreadsheetml/2006/main">
  <authors>
    <author>EJVallejos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<sst xmlns="http://schemas.openxmlformats.org/spreadsheetml/2006/main" count="277" uniqueCount="147">
  <si>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</si>
  <si>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</si>
  <si>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</si>
  <si>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</si>
  <si>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</si>
  <si>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</si>
  <si>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Descripción de las Variables, Indicadores y Metas</t>
  </si>
  <si>
    <t>Total de Informes y Proyectos Redactados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</si>
  <si>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</si>
  <si>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</si>
  <si>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</si>
  <si>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Resultado Proyectado Anual</t>
  </si>
  <si>
    <t>MINISTERIO SECRETARIA GENERAL DE LA GOBERNACION</t>
  </si>
  <si>
    <r>
      <t>Fuente:</t>
    </r>
    <r>
      <rPr>
        <sz val="9"/>
        <rFont val="Garamond"/>
        <family val="1"/>
      </rPr>
      <t xml:space="preserve"> Subdirección de Supervisión -  Ministerio Secretaría General de la Gobernación</t>
    </r>
  </si>
  <si>
    <t>Ener/Mar</t>
  </si>
  <si>
    <t>Abr/Jun</t>
  </si>
  <si>
    <t>Jul/Set</t>
  </si>
  <si>
    <t>Oct/Dic</t>
  </si>
  <si>
    <t>Meta Anual(1)</t>
  </si>
  <si>
    <t>METAS ANUALES (1)</t>
  </si>
  <si>
    <t>AÑO 2017</t>
  </si>
  <si>
    <r>
      <rPr>
        <sz val="10"/>
        <rFont val="Arial"/>
        <family val="2"/>
      </rPr>
      <t xml:space="preserve">Se ha </t>
    </r>
    <r>
      <rPr>
        <b/>
        <sz val="10"/>
        <rFont val="Arial"/>
        <family val="2"/>
      </rPr>
      <t>ELIMINADO e</t>
    </r>
    <r>
      <rPr>
        <sz val="10"/>
        <rFont val="Arial"/>
        <family val="2"/>
      </rPr>
      <t>l ítem "Comunicaciones de la Guía de Requisitos" porque no se emite desde enero de 2015, imposible por vigencia Ley 8706</t>
    </r>
  </si>
  <si>
    <t xml:space="preserve">Nota: </t>
  </si>
  <si>
    <t>MINISTERIO GOBIERNO, TRABAJO Y JUSTICIA</t>
  </si>
  <si>
    <t>PRESUPUESTO 2017</t>
  </si>
  <si>
    <r>
      <t xml:space="preserve">CUC </t>
    </r>
    <r>
      <rPr>
        <b/>
        <sz val="12"/>
        <rFont val="Arial"/>
        <family val="2"/>
      </rPr>
      <t xml:space="preserve"> 34</t>
    </r>
  </si>
  <si>
    <r>
      <t>MINISTERIO:</t>
    </r>
    <r>
      <rPr>
        <b/>
        <sz val="12"/>
        <rFont val="Arial"/>
        <family val="2"/>
      </rPr>
      <t xml:space="preserve"> GOBIERNO</t>
    </r>
  </si>
  <si>
    <r>
      <t>UNIDADES ORGANIZATIVAS:</t>
    </r>
    <r>
      <rPr>
        <b/>
        <sz val="12"/>
        <rFont val="Arial"/>
        <family val="2"/>
      </rPr>
      <t xml:space="preserve"> Subsecretaría de Trabajo y Empleo</t>
    </r>
  </si>
  <si>
    <t xml:space="preserve">                                                    </t>
  </si>
  <si>
    <t>CUADRO DE INDICADORES Y METAS AL 31/12/2017</t>
  </si>
  <si>
    <t>Denominación de las Variables</t>
  </si>
  <si>
    <t>Unidad de Medida</t>
  </si>
  <si>
    <t>Unidad de Gestión de Crédito</t>
  </si>
  <si>
    <t>ANUAL (no sumable)</t>
  </si>
  <si>
    <t>Meta Anual</t>
  </si>
  <si>
    <t>Resultados alcanzados 1º Trim 2013</t>
  </si>
  <si>
    <t>Resultados alcanzados 2º Trim 2013</t>
  </si>
  <si>
    <t>Resultados alcanzados 3º Trim 2013</t>
  </si>
  <si>
    <t>Resultados alcanzados 4º Trim 2013</t>
  </si>
  <si>
    <t>Resultados alcanzados 2016</t>
  </si>
  <si>
    <t>Resultados alcanzados 1º Trim 2017</t>
  </si>
  <si>
    <t>Resultados alcanzados 2º Trim 2017</t>
  </si>
  <si>
    <t>Resultados alcanzados 3º Trim 2017</t>
  </si>
  <si>
    <t>Resultados alcanzados 4º Trim 2017</t>
  </si>
  <si>
    <t>Totales alcanzados 2017</t>
  </si>
  <si>
    <r>
      <t>1. Total de Expedientes generados por Mesa de Entradas</t>
    </r>
    <r>
      <rPr>
        <sz val="9"/>
        <color indexed="10"/>
        <rFont val="Arial"/>
        <family val="2"/>
      </rPr>
      <t xml:space="preserve"> </t>
    </r>
  </si>
  <si>
    <t xml:space="preserve"> G99002/3</t>
  </si>
  <si>
    <t xml:space="preserve">2. Total de Denuncias por despido recibidas   </t>
  </si>
  <si>
    <t xml:space="preserve">3. Total de Denuncias recibidas en el call center </t>
  </si>
  <si>
    <t xml:space="preserve">4. Audiencias de Conciliación realizadas </t>
  </si>
  <si>
    <t xml:space="preserve">    4.1. Total de conflictos conciliados</t>
  </si>
  <si>
    <t xml:space="preserve">    4.2. Total de conflictos fracasados</t>
  </si>
  <si>
    <t>5. Audiencias paritarias realizadas</t>
  </si>
  <si>
    <r>
      <t>6. Actuaciones relacionadas con leyes laborales (inspecciones, compulsas, informes), por cantidad de inspectores</t>
    </r>
    <r>
      <rPr>
        <sz val="9"/>
        <color indexed="10"/>
        <rFont val="Arial"/>
        <family val="2"/>
      </rPr>
      <t xml:space="preserve"> </t>
    </r>
  </si>
  <si>
    <t xml:space="preserve">7. Total de Infracciones relacionadas con leyes laborales </t>
  </si>
  <si>
    <t xml:space="preserve">     7.1. Parcial Infracciones por No Registración</t>
  </si>
  <si>
    <t xml:space="preserve">     7.2. Parcial Infracciones por Trabajo Infantil</t>
  </si>
  <si>
    <t xml:space="preserve">8. Rúbrica de libros de sueldos,  planillas móviles, planillas de control horario y tarjetas reloj </t>
  </si>
  <si>
    <t xml:space="preserve">9. Resoluciones de aprobación de sistema de control horario </t>
  </si>
  <si>
    <t xml:space="preserve">10. Resoluciones de aprobación de planillas de sueldos de hojas móviles </t>
  </si>
  <si>
    <t xml:space="preserve">11. Libretas de transporte rubricadas </t>
  </si>
  <si>
    <t xml:space="preserve">12. Actuaciones relacionadas con leyes de higiene y seguridad (inspecciones, compulsas, informes), por cantidad de inspectores </t>
  </si>
  <si>
    <t>1571/60</t>
  </si>
  <si>
    <t>1911/60</t>
  </si>
  <si>
    <t xml:space="preserve">13. Infracciones relacionadas con leyes de higiene y seguridad </t>
  </si>
  <si>
    <t xml:space="preserve">14. Libros de higiene y seguridad rubricados </t>
  </si>
  <si>
    <t xml:space="preserve">15. Matrículas de profesionales de higiene y seguridad emitidas </t>
  </si>
  <si>
    <t xml:space="preserve">16. Matrículas de médico laboral emitidas </t>
  </si>
  <si>
    <t xml:space="preserve">17. Libros de medicina laboral rubricados </t>
  </si>
  <si>
    <t xml:space="preserve">18. Asesoramiento gratuito por conflictos laborales, por cantidad de abogados </t>
  </si>
  <si>
    <t>1520/29</t>
  </si>
  <si>
    <t>1602/31</t>
  </si>
  <si>
    <t>1624/33</t>
  </si>
  <si>
    <t xml:space="preserve">19. Homologaciones realizadas por Asesoría Letrada </t>
  </si>
  <si>
    <t>20. Seguros por desempleo tramitados</t>
  </si>
  <si>
    <t xml:space="preserve">21. Total de Resoluciones emitidas por Sumarios </t>
  </si>
  <si>
    <t xml:space="preserve">22. Convenios de Pago realizados en  Apremio </t>
  </si>
  <si>
    <t xml:space="preserve">23. Homologaciones de Servicio Doméstico </t>
  </si>
  <si>
    <t xml:space="preserve">24. Resoluciones de Declaración de Insalubridad </t>
  </si>
  <si>
    <t xml:space="preserve">25. Centros Socioeducativos abiertos, pertenecientes al Programa Buena Cosecha </t>
  </si>
  <si>
    <t>G99002/3</t>
  </si>
  <si>
    <t xml:space="preserve">        25.1. Cantidad de niños que asisten a los Centros</t>
  </si>
  <si>
    <t xml:space="preserve">        25.2. Cantidad de familias asistidas por el  Programa Buena Cosecha</t>
  </si>
  <si>
    <t>26. Realización de Estudios Rápidos sobre la problemática del trabajo infantil</t>
  </si>
  <si>
    <t xml:space="preserve">27. Realización de Estudios Rápidos sobre Trabajo </t>
  </si>
  <si>
    <t>28. Cantidad de destinatarios del Programa de Sostenimiento del Empleo por Emergencia Climática</t>
  </si>
  <si>
    <t xml:space="preserve">       28.1. Cantidad de departamentos  con cobertura del Programa de Sostenimiento del Empleo por Emergencia Climática</t>
  </si>
  <si>
    <t xml:space="preserve">29. Elaboración y difusión de Boletines laborales trimestrales de la Subsecretaría de Trabajo y Seguridad Social </t>
  </si>
  <si>
    <t>SUPERVISIÓN</t>
  </si>
  <si>
    <t>C JU O</t>
  </si>
  <si>
    <t>1    05     02</t>
  </si>
  <si>
    <t>MINISTERIO DE GOBIERNO, JUSTICIA Y DERECHOS HUMANOS</t>
  </si>
  <si>
    <r>
      <t xml:space="preserve">                    </t>
    </r>
    <r>
      <rPr>
        <b/>
        <u/>
        <sz val="10"/>
        <rFont val="Arial"/>
        <family val="2"/>
      </rPr>
      <t>UNIDAD ORGANIZATIVA: REGISTRO DEL ESTADO CIVIL Y CAPACIDAD DE LAS PERSONAS</t>
    </r>
  </si>
  <si>
    <r>
      <t xml:space="preserve">             </t>
    </r>
    <r>
      <rPr>
        <b/>
        <u/>
        <sz val="10"/>
        <rFont val="Arial"/>
        <family val="2"/>
      </rPr>
      <t>CUADRO DE INDICADORES Y METAS</t>
    </r>
  </si>
  <si>
    <t>DENOMINACION DE VARIABLES</t>
  </si>
  <si>
    <t xml:space="preserve">UNIDAD </t>
  </si>
  <si>
    <t>UNIDAD DE GESTION DE</t>
  </si>
  <si>
    <t>META ANUAL</t>
  </si>
  <si>
    <t>DE MEDIDA</t>
  </si>
  <si>
    <t>CONSUMO</t>
  </si>
  <si>
    <t>RESULT  ALCANZADOS</t>
  </si>
  <si>
    <t>EN EL 1º TRIMESTRE</t>
  </si>
  <si>
    <t>CERTIFICADOS OFICIALES</t>
  </si>
  <si>
    <t>G96060</t>
  </si>
  <si>
    <t>REGISTRO CIVIL MOVIL (MATRIMONIOS)</t>
  </si>
  <si>
    <t>ACTUALIZACION DE 16 AÑOS</t>
  </si>
  <si>
    <t>ACTUALIZACION DE 8 AÑOS</t>
  </si>
  <si>
    <t>INSCRIPCION DE NACIMIENTOS</t>
  </si>
  <si>
    <t>NUEVOS EJEMPLARES DE DNI</t>
  </si>
  <si>
    <t>CAMBIOS DE DOMICILIO *</t>
  </si>
  <si>
    <t>RECTIFICACION DE DNI</t>
  </si>
  <si>
    <t>RECONOCIMIENTO</t>
  </si>
  <si>
    <t>DNI EXTRANJEROS **</t>
  </si>
  <si>
    <t>ENTREGA DE PART NAC,MAT, DEFUNC</t>
  </si>
  <si>
    <t>ENTREGA DE ESTADO CIVIL</t>
  </si>
  <si>
    <t>ENTREGA DE LIBRETAS DE FLIA</t>
  </si>
  <si>
    <t>RECTIFIC DE PARTIDAS NAC, MAT, DEF</t>
  </si>
  <si>
    <t>CELEBRAC DE MATRIMON IGUALITAR</t>
  </si>
  <si>
    <t>INSCRIPCION DE INHIBICIONES</t>
  </si>
  <si>
    <t>INSCRIPCION DE REHABILITACION</t>
  </si>
  <si>
    <t>PRIVACION DE PATRI POTESTAD</t>
  </si>
  <si>
    <t>INFORMES DE INCAPACIDAD LEGAL</t>
  </si>
  <si>
    <t>TOTALES</t>
  </si>
  <si>
    <t>* Res. 1417 RNP de fecha 12 de junio: establece que el cambio de domicilio genera nuevo ejemplar de DNI en todos los casos. No se tomará en adelante como tramite autónomo.</t>
  </si>
  <si>
    <t>** Dato aproximado, en virtud del cambio de metodología en la toma del mismo (Res. RNP 1260 de fecha 12 de junio)</t>
  </si>
  <si>
    <t>Presupuesto METAS 2017</t>
  </si>
  <si>
    <t>C.JU.O: 1-05-12</t>
  </si>
  <si>
    <t>MINISTERIO:  GOBIERNO</t>
  </si>
  <si>
    <t>UNIDAD ORGANIZATIVA: 12 (DIRECCIÓN DE PERSONAS JURÍDICAS)</t>
  </si>
  <si>
    <t>CUADRO DE INDICADORES Y METAS:</t>
  </si>
  <si>
    <t>DENOMINACIÓN DE LAS VARIABLES</t>
  </si>
  <si>
    <t>Unidad de Gestión de Consumo</t>
  </si>
  <si>
    <t>2017 Resultados Alcanzados 1° Trimestre</t>
  </si>
  <si>
    <t>2017Resultados Alcanzados 2° Trimestre</t>
  </si>
  <si>
    <t>2017    Resultados Alcanzados 3° Trimestre</t>
  </si>
  <si>
    <t>2017Resultados Alcanzados 4° Trimestre</t>
  </si>
  <si>
    <t>Resoluciones Emitidas</t>
  </si>
  <si>
    <t>G-96111</t>
  </si>
  <si>
    <t>Solicitudes de constitución de Sociedades accionarias</t>
  </si>
  <si>
    <t>Solicitudes de constituciones de Sociedades no accionarias</t>
  </si>
  <si>
    <t>Libros rubricados</t>
  </si>
  <si>
    <t>Solitudes de inscripción de auxiliares de comercio</t>
  </si>
  <si>
    <t>Inscripciones en el Registro Público de Comercio</t>
  </si>
  <si>
    <t>Solicitudes de constituciones de asociaciones civiles y fundaciones</t>
  </si>
  <si>
    <t xml:space="preserve">Oficios </t>
  </si>
  <si>
    <t>Certificaciones</t>
  </si>
  <si>
    <t>Solicitudes de inscripción de cultos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</si>
</sst>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2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sz val="10"/>
      <color indexed="8"/>
      <name val="Courier New"/>
      <family val="3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2" fillId="0" borderId="0"/>
  </cellStyleXfs>
  <cellXfs count="167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1" fillId="0" borderId="0" xfId="0" applyFont="1" applyFill="1"/>
    <xf numFmtId="0" fontId="11" fillId="0" borderId="0" xfId="0" quotePrefix="1" applyFont="1" applyFill="1"/>
    <xf numFmtId="0" fontId="11" fillId="0" borderId="0" xfId="0" applyFont="1"/>
    <xf numFmtId="3" fontId="11" fillId="0" borderId="1" xfId="0" applyNumberFormat="1" applyFont="1" applyBorder="1"/>
    <xf numFmtId="3" fontId="4" fillId="0" borderId="25" xfId="0" applyNumberFormat="1" applyFont="1" applyFill="1" applyBorder="1"/>
    <xf numFmtId="0" fontId="2" fillId="0" borderId="0" xfId="0" applyFont="1" applyAlignment="1">
      <alignment horizontal="left"/>
    </xf>
    <xf numFmtId="0" fontId="14" fillId="0" borderId="0" xfId="1" applyFont="1"/>
    <xf numFmtId="0" fontId="11" fillId="0" borderId="0" xfId="1" applyFont="1"/>
    <xf numFmtId="0" fontId="13" fillId="0" borderId="0" xfId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1" applyFont="1" applyAlignment="1">
      <alignment horizontal="center"/>
    </xf>
    <xf numFmtId="0" fontId="14" fillId="0" borderId="0" xfId="1" applyFont="1" applyAlignment="1">
      <alignment horizontal="left" vertical="center" indent="3"/>
    </xf>
    <xf numFmtId="0" fontId="16" fillId="0" borderId="0" xfId="1" applyFont="1" applyAlignment="1">
      <alignment horizontal="left" vertical="center" indent="3"/>
    </xf>
    <xf numFmtId="0" fontId="17" fillId="5" borderId="28" xfId="1" applyFont="1" applyFill="1" applyBorder="1" applyAlignment="1">
      <alignment horizontal="center" vertical="center" wrapText="1"/>
    </xf>
    <xf numFmtId="0" fontId="17" fillId="5" borderId="28" xfId="1" applyFont="1" applyFill="1" applyBorder="1" applyAlignment="1">
      <alignment horizontal="center" wrapText="1"/>
    </xf>
    <xf numFmtId="0" fontId="17" fillId="5" borderId="29" xfId="1" applyFont="1" applyFill="1" applyBorder="1" applyAlignment="1">
      <alignment horizontal="center"/>
    </xf>
    <xf numFmtId="0" fontId="17" fillId="5" borderId="30" xfId="1" applyFont="1" applyFill="1" applyBorder="1" applyAlignment="1">
      <alignment horizontal="center" vertical="center" wrapText="1"/>
    </xf>
    <xf numFmtId="0" fontId="17" fillId="5" borderId="31" xfId="1" applyFont="1" applyFill="1" applyBorder="1" applyAlignment="1">
      <alignment horizontal="center" vertical="center" wrapText="1"/>
    </xf>
    <xf numFmtId="0" fontId="17" fillId="5" borderId="32" xfId="1" applyFont="1" applyFill="1" applyBorder="1" applyAlignment="1">
      <alignment horizontal="center" vertical="center" wrapText="1"/>
    </xf>
    <xf numFmtId="0" fontId="17" fillId="5" borderId="33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/>
    <xf numFmtId="0" fontId="18" fillId="6" borderId="30" xfId="2" applyFont="1" applyFill="1" applyBorder="1" applyAlignment="1">
      <alignment horizontal="left" vertical="center" wrapText="1"/>
    </xf>
    <xf numFmtId="0" fontId="20" fillId="6" borderId="30" xfId="2" applyFont="1" applyFill="1" applyBorder="1" applyAlignment="1">
      <alignment horizontal="left" vertical="center" wrapText="1"/>
    </xf>
    <xf numFmtId="0" fontId="0" fillId="6" borderId="30" xfId="0" applyFill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/>
    </xf>
    <xf numFmtId="0" fontId="0" fillId="6" borderId="3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0" xfId="0" applyFont="1" applyFill="1" applyBorder="1" applyAlignment="1">
      <alignment horizontal="center" vertical="center"/>
    </xf>
    <xf numFmtId="0" fontId="18" fillId="6" borderId="30" xfId="2" applyFont="1" applyFill="1" applyBorder="1" applyAlignment="1">
      <alignment vertical="center" wrapText="1"/>
    </xf>
    <xf numFmtId="0" fontId="21" fillId="0" borderId="0" xfId="0" applyFont="1"/>
    <xf numFmtId="0" fontId="22" fillId="0" borderId="0" xfId="0" applyFont="1"/>
    <xf numFmtId="0" fontId="11" fillId="0" borderId="36" xfId="0" applyFont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1" fillId="0" borderId="40" xfId="0" applyFont="1" applyBorder="1"/>
    <xf numFmtId="0" fontId="11" fillId="0" borderId="41" xfId="0" applyFont="1" applyBorder="1"/>
    <xf numFmtId="0" fontId="11" fillId="0" borderId="40" xfId="0" applyFont="1" applyBorder="1" applyAlignment="1">
      <alignment horizontal="center"/>
    </xf>
    <xf numFmtId="0" fontId="23" fillId="0" borderId="42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0" xfId="0" applyFont="1" applyFill="1" applyBorder="1"/>
    <xf numFmtId="0" fontId="11" fillId="0" borderId="43" xfId="0" applyFont="1" applyBorder="1"/>
    <xf numFmtId="0" fontId="11" fillId="0" borderId="44" xfId="0" applyFont="1" applyBorder="1"/>
    <xf numFmtId="0" fontId="23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1" fillId="0" borderId="45" xfId="0" applyFont="1" applyBorder="1"/>
    <xf numFmtId="0" fontId="11" fillId="0" borderId="45" xfId="0" applyFont="1" applyBorder="1" applyAlignment="1">
      <alignment horizontal="center"/>
    </xf>
    <xf numFmtId="0" fontId="12" fillId="0" borderId="49" xfId="0" applyFont="1" applyFill="1" applyBorder="1" applyAlignment="1">
      <alignment horizontal="center"/>
    </xf>
    <xf numFmtId="1" fontId="11" fillId="0" borderId="52" xfId="0" applyNumberFormat="1" applyFont="1" applyFill="1" applyBorder="1" applyAlignment="1">
      <alignment horizontal="center"/>
    </xf>
    <xf numFmtId="0" fontId="12" fillId="0" borderId="53" xfId="0" applyFont="1" applyFill="1" applyBorder="1" applyAlignment="1">
      <alignment horizontal="center"/>
    </xf>
    <xf numFmtId="1" fontId="12" fillId="0" borderId="39" xfId="0" applyNumberFormat="1" applyFont="1" applyFill="1" applyBorder="1" applyAlignment="1">
      <alignment horizontal="center"/>
    </xf>
    <xf numFmtId="0" fontId="12" fillId="0" borderId="56" xfId="0" applyFont="1" applyFill="1" applyBorder="1" applyAlignment="1">
      <alignment horizontal="center"/>
    </xf>
    <xf numFmtId="0" fontId="12" fillId="0" borderId="52" xfId="0" applyFont="1" applyFill="1" applyBorder="1" applyAlignment="1">
      <alignment horizontal="center"/>
    </xf>
    <xf numFmtId="1" fontId="12" fillId="0" borderId="56" xfId="0" applyNumberFormat="1" applyFont="1" applyFill="1" applyBorder="1" applyAlignment="1">
      <alignment horizontal="center"/>
    </xf>
    <xf numFmtId="0" fontId="12" fillId="0" borderId="57" xfId="0" applyFont="1" applyFill="1" applyBorder="1" applyAlignment="1">
      <alignment horizontal="center"/>
    </xf>
    <xf numFmtId="0" fontId="12" fillId="0" borderId="58" xfId="0" applyFont="1" applyFill="1" applyBorder="1" applyAlignment="1">
      <alignment horizontal="center"/>
    </xf>
    <xf numFmtId="1" fontId="12" fillId="0" borderId="52" xfId="0" applyNumberFormat="1" applyFont="1" applyFill="1" applyBorder="1" applyAlignment="1">
      <alignment horizontal="center"/>
    </xf>
    <xf numFmtId="1" fontId="12" fillId="0" borderId="59" xfId="0" applyNumberFormat="1" applyFont="1" applyFill="1" applyBorder="1" applyAlignment="1">
      <alignment horizontal="center"/>
    </xf>
    <xf numFmtId="1" fontId="12" fillId="0" borderId="42" xfId="0" applyNumberFormat="1" applyFont="1" applyFill="1" applyBorder="1" applyAlignment="1">
      <alignment horizontal="center"/>
    </xf>
    <xf numFmtId="1" fontId="12" fillId="0" borderId="57" xfId="0" applyNumberFormat="1" applyFont="1" applyFill="1" applyBorder="1" applyAlignment="1">
      <alignment horizontal="center"/>
    </xf>
    <xf numFmtId="0" fontId="11" fillId="0" borderId="52" xfId="0" applyFont="1" applyFill="1" applyBorder="1" applyAlignment="1">
      <alignment horizontal="center"/>
    </xf>
    <xf numFmtId="0" fontId="11" fillId="0" borderId="58" xfId="0" applyFont="1" applyFill="1" applyBorder="1" applyAlignment="1">
      <alignment horizontal="center"/>
    </xf>
    <xf numFmtId="1" fontId="12" fillId="0" borderId="40" xfId="0" applyNumberFormat="1" applyFont="1" applyFill="1" applyBorder="1" applyAlignment="1">
      <alignment horizontal="center"/>
    </xf>
    <xf numFmtId="0" fontId="12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1" fontId="12" fillId="0" borderId="58" xfId="0" applyNumberFormat="1" applyFont="1" applyFill="1" applyBorder="1" applyAlignment="1">
      <alignment horizontal="center"/>
    </xf>
    <xf numFmtId="1" fontId="12" fillId="0" borderId="62" xfId="0" applyNumberFormat="1" applyFont="1" applyFill="1" applyBorder="1" applyAlignment="1">
      <alignment horizontal="center"/>
    </xf>
    <xf numFmtId="0" fontId="12" fillId="0" borderId="0" xfId="0" applyFont="1" applyFill="1"/>
    <xf numFmtId="1" fontId="12" fillId="0" borderId="43" xfId="0" applyNumberFormat="1" applyFont="1" applyFill="1" applyBorder="1" applyAlignment="1">
      <alignment horizontal="center"/>
    </xf>
    <xf numFmtId="0" fontId="12" fillId="0" borderId="64" xfId="0" applyFont="1" applyFill="1" applyBorder="1" applyAlignment="1">
      <alignment horizontal="center"/>
    </xf>
    <xf numFmtId="1" fontId="12" fillId="0" borderId="64" xfId="0" applyNumberFormat="1" applyFont="1" applyFill="1" applyBorder="1" applyAlignment="1">
      <alignment horizontal="center"/>
    </xf>
    <xf numFmtId="0" fontId="24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4" fillId="0" borderId="0" xfId="1" applyFont="1" applyBorder="1" applyAlignment="1">
      <alignment horizontal="center"/>
    </xf>
    <xf numFmtId="0" fontId="17" fillId="5" borderId="26" xfId="1" applyFont="1" applyFill="1" applyBorder="1" applyAlignment="1">
      <alignment horizontal="center" vertical="center" wrapText="1"/>
    </xf>
    <xf numFmtId="0" fontId="17" fillId="5" borderId="34" xfId="1" applyFont="1" applyFill="1" applyBorder="1" applyAlignment="1">
      <alignment horizontal="center" vertical="center" wrapText="1"/>
    </xf>
    <xf numFmtId="0" fontId="17" fillId="5" borderId="35" xfId="1" applyFont="1" applyFill="1" applyBorder="1" applyAlignment="1">
      <alignment horizontal="center" vertical="center" wrapText="1"/>
    </xf>
    <xf numFmtId="0" fontId="17" fillId="5" borderId="27" xfId="1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/>
    </xf>
    <xf numFmtId="0" fontId="18" fillId="0" borderId="55" xfId="0" applyFont="1" applyFill="1" applyBorder="1" applyAlignment="1">
      <alignment horizontal="center"/>
    </xf>
    <xf numFmtId="0" fontId="12" fillId="0" borderId="54" xfId="0" applyFont="1" applyFill="1" applyBorder="1" applyAlignment="1">
      <alignment horizontal="center"/>
    </xf>
    <xf numFmtId="0" fontId="12" fillId="0" borderId="55" xfId="0" applyFont="1" applyFill="1" applyBorder="1" applyAlignment="1">
      <alignment horizontal="center"/>
    </xf>
    <xf numFmtId="0" fontId="18" fillId="0" borderId="60" xfId="0" applyFont="1" applyFill="1" applyBorder="1" applyAlignment="1">
      <alignment horizontal="center"/>
    </xf>
    <xf numFmtId="0" fontId="18" fillId="0" borderId="61" xfId="0" applyFont="1" applyFill="1" applyBorder="1" applyAlignment="1">
      <alignment horizontal="center"/>
    </xf>
    <xf numFmtId="0" fontId="12" fillId="0" borderId="60" xfId="0" applyFont="1" applyFill="1" applyBorder="1" applyAlignment="1">
      <alignment horizontal="center"/>
    </xf>
    <xf numFmtId="0" fontId="12" fillId="0" borderId="61" xfId="0" applyFont="1" applyFill="1" applyBorder="1" applyAlignment="1">
      <alignment horizontal="center"/>
    </xf>
    <xf numFmtId="0" fontId="12" fillId="0" borderId="43" xfId="0" applyFont="1" applyFill="1" applyBorder="1" applyAlignment="1">
      <alignment horizontal="center"/>
    </xf>
    <xf numFmtId="0" fontId="12" fillId="0" borderId="44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0" borderId="38" xfId="0" applyFont="1" applyBorder="1" applyAlignment="1">
      <alignment horizontal="center"/>
    </xf>
    <xf numFmtId="0" fontId="23" fillId="0" borderId="4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8" fillId="0" borderId="47" xfId="0" applyFont="1" applyFill="1" applyBorder="1" applyAlignment="1">
      <alignment horizontal="center"/>
    </xf>
    <xf numFmtId="0" fontId="18" fillId="0" borderId="48" xfId="0" applyFont="1" applyFill="1" applyBorder="1" applyAlignment="1">
      <alignment horizontal="center"/>
    </xf>
    <xf numFmtId="0" fontId="12" fillId="0" borderId="50" xfId="0" applyFont="1" applyFill="1" applyBorder="1" applyAlignment="1">
      <alignment horizontal="center"/>
    </xf>
    <xf numFmtId="0" fontId="12" fillId="0" borderId="51" xfId="0" applyFont="1" applyFill="1" applyBorder="1" applyAlignment="1">
      <alignment horizontal="center"/>
    </xf>
    <xf numFmtId="0" fontId="11" fillId="0" borderId="65" xfId="0" applyFont="1" applyBorder="1"/>
    <xf numFmtId="0" fontId="0" fillId="0" borderId="65" xfId="0" applyBorder="1"/>
    <xf numFmtId="0" fontId="18" fillId="0" borderId="65" xfId="0" applyFont="1" applyBorder="1" applyAlignment="1"/>
    <xf numFmtId="0" fontId="0" fillId="0" borderId="65" xfId="0" applyBorder="1" applyAlignment="1"/>
    <xf numFmtId="0" fontId="11" fillId="0" borderId="65" xfId="0" applyFont="1" applyBorder="1" applyAlignment="1"/>
    <xf numFmtId="0" fontId="20" fillId="0" borderId="65" xfId="0" applyFont="1" applyBorder="1" applyAlignment="1"/>
    <xf numFmtId="0" fontId="18" fillId="0" borderId="65" xfId="0" applyFont="1" applyBorder="1" applyAlignment="1">
      <alignment horizontal="justify" vertical="center"/>
    </xf>
    <xf numFmtId="0" fontId="20" fillId="0" borderId="65" xfId="0" applyFont="1" applyBorder="1" applyAlignment="1">
      <alignment horizontal="justify" vertical="center"/>
    </xf>
    <xf numFmtId="0" fontId="0" fillId="0" borderId="65" xfId="0" applyFont="1" applyBorder="1" applyAlignment="1"/>
    <xf numFmtId="0" fontId="0" fillId="0" borderId="25" xfId="0" applyFill="1" applyBorder="1" applyAlignment="1"/>
    <xf numFmtId="0" fontId="0" fillId="0" borderId="25" xfId="0" applyFont="1" applyFill="1" applyBorder="1" applyAlignment="1"/>
    <xf numFmtId="0" fontId="0" fillId="0" borderId="65" xfId="0" applyFill="1" applyBorder="1" applyAlignment="1"/>
    <xf numFmtId="0" fontId="0" fillId="0" borderId="65" xfId="0" applyFont="1" applyFill="1" applyBorder="1" applyAlignment="1"/>
    <xf numFmtId="0" fontId="25" fillId="0" borderId="65" xfId="0" applyFont="1" applyBorder="1" applyAlignment="1"/>
  </cellXfs>
  <cellStyles count="3">
    <cellStyle name="Normal" xfId="0" builtinId="0"/>
    <cellStyle name="Normal_1-05-15" xfId="1"/>
    <cellStyle name="Normal_Hoja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S23"/>
  <sheetViews>
    <sheetView tabSelected="1" zoomScaleSheetLayoutView="100" workbookViewId="0">
      <selection activeCell="B17" sqref="B17"/>
    </sheetView>
  </sheetViews>
  <sheetFormatPr baseColWidth="10" defaultRowHeight="12.75"/>
  <cols>
    <col min="1" max="1" width="3.42578125" style="20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20"/>
  </cols>
  <sheetData>
    <row r="2" spans="1:201" ht="21" customHeight="1">
      <c r="B2" s="124" t="s">
        <v>20</v>
      </c>
      <c r="C2" s="124"/>
    </row>
    <row r="3" spans="1:201" ht="18.75">
      <c r="B3" s="125" t="s">
        <v>0</v>
      </c>
      <c r="C3" s="125"/>
    </row>
    <row r="4" spans="1:201" ht="18.75">
      <c r="B4" s="125" t="s">
        <v>1</v>
      </c>
      <c r="C4" s="125"/>
    </row>
    <row r="5" spans="1:201" ht="16.899999999999999" customHeight="1">
      <c r="B5" s="125" t="s">
        <v>23</v>
      </c>
      <c r="C5" s="125"/>
    </row>
    <row r="6" spans="1:201" ht="16.899999999999999" customHeight="1">
      <c r="B6" s="27" t="s">
        <v>88</v>
      </c>
      <c r="C6" s="27"/>
    </row>
    <row r="7" spans="1:201" ht="16.899999999999999" customHeight="1">
      <c r="B7" s="27"/>
      <c r="C7" s="27"/>
    </row>
    <row r="8" spans="1:201" ht="16.899999999999999" customHeight="1" thickBot="1">
      <c r="B8" s="126" t="s">
        <v>2</v>
      </c>
      <c r="C8" s="126"/>
    </row>
    <row r="9" spans="1:201" s="18" customFormat="1" ht="16.5" customHeight="1" thickTop="1">
      <c r="A9" s="20"/>
      <c r="B9" s="115" t="s">
        <v>6</v>
      </c>
      <c r="C9" s="114" t="s">
        <v>4</v>
      </c>
      <c r="D9" s="105" t="s">
        <v>5</v>
      </c>
      <c r="E9" s="106"/>
      <c r="F9" s="106"/>
      <c r="G9" s="106"/>
      <c r="H9" s="106"/>
      <c r="I9" s="107"/>
      <c r="J9" s="118" t="s">
        <v>19</v>
      </c>
      <c r="K9" s="119"/>
      <c r="L9" s="1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5.75" customHeight="1">
      <c r="A10" s="20"/>
      <c r="B10" s="116"/>
      <c r="C10" s="100"/>
      <c r="D10" s="108">
        <v>2017</v>
      </c>
      <c r="E10" s="109"/>
      <c r="F10" s="109"/>
      <c r="G10" s="109"/>
      <c r="H10" s="109"/>
      <c r="I10" s="110"/>
      <c r="J10" s="121"/>
      <c r="K10" s="122"/>
      <c r="L10" s="123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9" customHeight="1">
      <c r="A11" s="20"/>
      <c r="B11" s="116"/>
      <c r="C11" s="100"/>
      <c r="D11" s="99" t="s">
        <v>18</v>
      </c>
      <c r="E11" s="99" t="s">
        <v>14</v>
      </c>
      <c r="F11" s="99" t="s">
        <v>15</v>
      </c>
      <c r="G11" s="99" t="s">
        <v>16</v>
      </c>
      <c r="H11" s="99" t="s">
        <v>17</v>
      </c>
      <c r="I11" s="99" t="s">
        <v>11</v>
      </c>
      <c r="J11" s="99">
        <v>2017</v>
      </c>
      <c r="K11" s="99">
        <v>2018</v>
      </c>
      <c r="L11" s="99">
        <v>2019</v>
      </c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8" customFormat="1" ht="12.75" customHeight="1">
      <c r="A12" s="20"/>
      <c r="B12" s="116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8" customFormat="1" ht="13.5" customHeight="1" thickBot="1">
      <c r="A13" s="20"/>
      <c r="B13" s="117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s="19" customFormat="1" ht="15.75" thickTop="1">
      <c r="A14" s="20"/>
      <c r="B14" s="111" t="s">
        <v>12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3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</row>
    <row r="15" spans="1:201" s="17" customFormat="1" ht="15" customHeight="1">
      <c r="A15" s="20"/>
      <c r="B15" s="14" t="s">
        <v>10</v>
      </c>
      <c r="C15" s="15"/>
      <c r="D15" s="16"/>
      <c r="E15" s="16"/>
      <c r="F15" s="16"/>
      <c r="G15" s="16"/>
      <c r="H15" s="16"/>
      <c r="I15" s="102"/>
      <c r="J15" s="103"/>
      <c r="K15" s="103"/>
      <c r="L15" s="104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</row>
    <row r="16" spans="1:201" ht="31.5">
      <c r="B16" s="11" t="s">
        <v>8</v>
      </c>
      <c r="C16" s="2" t="s">
        <v>3</v>
      </c>
      <c r="D16" s="12">
        <v>3500</v>
      </c>
      <c r="E16" s="25">
        <f>617+371-9</f>
        <v>979</v>
      </c>
      <c r="F16" s="12"/>
      <c r="G16" s="25"/>
      <c r="H16" s="25"/>
      <c r="I16" s="12">
        <v>2000</v>
      </c>
      <c r="J16" s="12">
        <v>2000</v>
      </c>
      <c r="K16" s="12">
        <v>1900</v>
      </c>
      <c r="L16" s="12">
        <v>1900</v>
      </c>
      <c r="M16" s="23"/>
    </row>
    <row r="17" spans="2:13" ht="15" customHeight="1">
      <c r="B17" s="1" t="s">
        <v>7</v>
      </c>
      <c r="C17" s="2" t="s">
        <v>3</v>
      </c>
      <c r="D17" s="12">
        <v>200</v>
      </c>
      <c r="E17" s="12">
        <v>60</v>
      </c>
      <c r="F17" s="12"/>
      <c r="G17" s="25"/>
      <c r="H17" s="26"/>
      <c r="I17" s="12">
        <v>200</v>
      </c>
      <c r="J17" s="12">
        <v>200</v>
      </c>
      <c r="K17" s="12">
        <v>100</v>
      </c>
      <c r="L17" s="12">
        <v>100</v>
      </c>
      <c r="M17" s="22"/>
    </row>
    <row r="18" spans="2:13" ht="15" customHeight="1">
      <c r="B18" s="10" t="s">
        <v>9</v>
      </c>
      <c r="C18" s="2" t="s">
        <v>3</v>
      </c>
      <c r="D18" s="13">
        <v>1640</v>
      </c>
      <c r="E18" s="12">
        <v>1622</v>
      </c>
      <c r="F18" s="12"/>
      <c r="G18" s="12"/>
      <c r="H18" s="26"/>
      <c r="I18" s="12">
        <v>1640</v>
      </c>
      <c r="J18" s="26">
        <v>1640</v>
      </c>
      <c r="K18" s="13">
        <v>1650</v>
      </c>
      <c r="L18" s="13">
        <v>1660</v>
      </c>
      <c r="M18" s="23"/>
    </row>
    <row r="19" spans="2:13" ht="15.75">
      <c r="B19" s="3"/>
      <c r="C19" s="4"/>
      <c r="D19" s="5"/>
      <c r="E19" s="9"/>
      <c r="F19" s="9"/>
      <c r="G19" s="9"/>
      <c r="H19" s="9"/>
      <c r="I19" s="9"/>
      <c r="J19" s="9"/>
      <c r="K19" s="9"/>
      <c r="L19" s="21"/>
      <c r="M19" s="22"/>
    </row>
    <row r="20" spans="2:13" ht="16.149999999999999" customHeight="1">
      <c r="B20" s="6" t="s">
        <v>13</v>
      </c>
      <c r="C20" s="7"/>
    </row>
    <row r="21" spans="2:13" ht="15">
      <c r="B21" s="6" t="s">
        <v>22</v>
      </c>
      <c r="C21" s="8"/>
    </row>
    <row r="22" spans="2:13">
      <c r="B22" s="24" t="s">
        <v>21</v>
      </c>
    </row>
    <row r="23" spans="2:13">
      <c r="B23" s="24"/>
    </row>
  </sheetData>
  <mergeCells count="21">
    <mergeCell ref="B2:C2"/>
    <mergeCell ref="B3:C3"/>
    <mergeCell ref="B4:C4"/>
    <mergeCell ref="B5:C5"/>
    <mergeCell ref="B8:C8"/>
    <mergeCell ref="L11:L13"/>
    <mergeCell ref="I15:L15"/>
    <mergeCell ref="D9:I9"/>
    <mergeCell ref="D10:I10"/>
    <mergeCell ref="I11:I13"/>
    <mergeCell ref="E11:E13"/>
    <mergeCell ref="K11:K13"/>
    <mergeCell ref="B14:L14"/>
    <mergeCell ref="C9:C13"/>
    <mergeCell ref="D11:D13"/>
    <mergeCell ref="G11:G13"/>
    <mergeCell ref="J11:J13"/>
    <mergeCell ref="B9:B13"/>
    <mergeCell ref="H11:H13"/>
    <mergeCell ref="F11:F13"/>
    <mergeCell ref="J9:L10"/>
  </mergeCells>
  <phoneticPr fontId="10" type="noConversion"/>
  <pageMargins left="0.23622047244094491" right="0.23622047244094491" top="1.4173228346456694" bottom="0.39370078740157483" header="0.15748031496062992" footer="0"/>
  <pageSetup paperSize="9" scale="7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2"/>
  <sheetViews>
    <sheetView workbookViewId="0">
      <selection activeCell="M7" sqref="M7"/>
    </sheetView>
  </sheetViews>
  <sheetFormatPr baseColWidth="10" defaultRowHeight="12.75"/>
  <cols>
    <col min="4" max="4" width="11.42578125" style="43"/>
  </cols>
  <sheetData>
    <row r="1" spans="1:15" ht="15.75">
      <c r="A1" s="28" t="s">
        <v>24</v>
      </c>
      <c r="B1" s="29"/>
      <c r="C1" s="30"/>
      <c r="D1" s="30"/>
      <c r="E1" s="31"/>
      <c r="F1" s="30"/>
      <c r="G1" s="30"/>
      <c r="H1" s="30"/>
      <c r="I1" s="30"/>
      <c r="J1" s="30"/>
      <c r="K1" s="30"/>
      <c r="L1" s="30"/>
      <c r="M1" s="30"/>
      <c r="N1" s="30"/>
    </row>
    <row r="2" spans="1:15" ht="15.75">
      <c r="A2" s="32"/>
      <c r="B2" s="29"/>
      <c r="C2" s="30"/>
      <c r="D2" s="30"/>
      <c r="E2" s="31"/>
      <c r="F2" s="30"/>
      <c r="G2" s="30"/>
      <c r="H2" s="30"/>
      <c r="I2" s="30"/>
      <c r="J2" s="30"/>
      <c r="K2" s="30"/>
      <c r="L2" s="30"/>
      <c r="M2" s="30"/>
      <c r="N2" s="30"/>
    </row>
    <row r="3" spans="1:15" ht="15.75">
      <c r="A3" s="127" t="s">
        <v>25</v>
      </c>
      <c r="B3" s="127"/>
      <c r="C3" s="127"/>
      <c r="D3" s="33"/>
      <c r="E3" s="31"/>
      <c r="F3" s="30"/>
      <c r="G3" s="30"/>
      <c r="H3" s="30"/>
      <c r="I3" s="30"/>
      <c r="J3" s="30"/>
      <c r="K3" s="30"/>
      <c r="L3" s="30"/>
      <c r="M3" s="30"/>
      <c r="N3" s="30"/>
    </row>
    <row r="4" spans="1:15" ht="15.75">
      <c r="A4" s="34" t="s">
        <v>26</v>
      </c>
      <c r="B4" s="29"/>
      <c r="C4" s="30"/>
      <c r="D4" s="30"/>
      <c r="E4" s="31"/>
      <c r="F4" s="30"/>
      <c r="G4" s="30"/>
      <c r="H4" s="30"/>
      <c r="I4" s="30"/>
      <c r="J4" s="30"/>
      <c r="K4" s="30"/>
      <c r="L4" s="30"/>
      <c r="M4" s="30"/>
      <c r="N4" s="30"/>
    </row>
    <row r="5" spans="1:15" ht="15.75">
      <c r="A5" s="34" t="s">
        <v>27</v>
      </c>
      <c r="B5" s="29"/>
      <c r="C5" s="30"/>
      <c r="D5" s="30"/>
      <c r="E5" s="31"/>
      <c r="F5" s="30"/>
      <c r="G5" s="30"/>
      <c r="H5" s="30"/>
      <c r="I5" s="30"/>
      <c r="J5" s="30"/>
      <c r="K5" s="30"/>
      <c r="L5" s="30"/>
      <c r="M5" s="30"/>
      <c r="N5" s="30"/>
    </row>
    <row r="6" spans="1:15" ht="15.75">
      <c r="A6" s="35" t="s">
        <v>28</v>
      </c>
      <c r="B6" s="29"/>
      <c r="C6" s="30"/>
      <c r="D6" s="30"/>
      <c r="E6" s="31"/>
      <c r="F6" s="30"/>
      <c r="G6" s="30"/>
      <c r="H6" s="30"/>
      <c r="I6" s="30"/>
      <c r="J6" s="30"/>
      <c r="K6" s="30"/>
      <c r="L6" s="30"/>
      <c r="M6" s="30"/>
      <c r="N6" s="30"/>
    </row>
    <row r="7" spans="1:15" ht="15.75">
      <c r="A7" s="34" t="s">
        <v>29</v>
      </c>
      <c r="B7" s="29"/>
      <c r="C7" s="30"/>
      <c r="D7" s="30"/>
      <c r="E7" s="31"/>
      <c r="F7" s="30"/>
      <c r="G7" s="30"/>
      <c r="H7" s="30"/>
      <c r="I7" s="30"/>
      <c r="J7" s="30"/>
      <c r="K7" s="30"/>
      <c r="L7" s="30"/>
      <c r="M7" s="30"/>
      <c r="N7" s="30"/>
    </row>
    <row r="8" spans="1:15" ht="15.75" thickBot="1">
      <c r="A8" s="30"/>
      <c r="B8" s="30"/>
      <c r="C8" s="30"/>
      <c r="D8" s="30"/>
      <c r="E8" s="31"/>
      <c r="F8" s="30"/>
      <c r="G8" s="30"/>
      <c r="H8" s="30"/>
      <c r="I8" s="30"/>
      <c r="J8" s="30"/>
      <c r="K8" s="30"/>
      <c r="L8" s="30"/>
      <c r="M8" s="30"/>
      <c r="N8" s="30"/>
    </row>
    <row r="9" spans="1:15" ht="26.25" thickBot="1">
      <c r="A9" s="128" t="s">
        <v>30</v>
      </c>
      <c r="B9" s="131" t="s">
        <v>31</v>
      </c>
      <c r="C9" s="131" t="s">
        <v>32</v>
      </c>
      <c r="D9" s="36"/>
      <c r="E9" s="37" t="s">
        <v>33</v>
      </c>
      <c r="F9" s="37"/>
      <c r="G9" s="37"/>
      <c r="H9" s="37"/>
      <c r="I9" s="37"/>
      <c r="J9" s="37"/>
      <c r="K9" s="37"/>
      <c r="L9" s="37"/>
      <c r="M9" s="37"/>
      <c r="N9" s="37"/>
      <c r="O9" s="38"/>
    </row>
    <row r="10" spans="1:15" ht="13.5" thickBot="1">
      <c r="A10" s="129"/>
      <c r="B10" s="131"/>
      <c r="C10" s="131"/>
      <c r="D10" s="39">
        <v>2013</v>
      </c>
      <c r="E10" s="39">
        <v>2013</v>
      </c>
      <c r="F10" s="39">
        <v>2013</v>
      </c>
      <c r="G10" s="39">
        <v>2013</v>
      </c>
      <c r="H10" s="39">
        <v>2013</v>
      </c>
      <c r="I10" s="39">
        <v>2016</v>
      </c>
      <c r="J10" s="39">
        <v>2017</v>
      </c>
      <c r="K10" s="39">
        <v>2017</v>
      </c>
      <c r="L10" s="39">
        <v>2017</v>
      </c>
      <c r="M10" s="39">
        <v>2017</v>
      </c>
      <c r="N10" s="39">
        <v>2017</v>
      </c>
      <c r="O10" s="40">
        <v>2017</v>
      </c>
    </row>
    <row r="11" spans="1:15" ht="38.25">
      <c r="A11" s="130"/>
      <c r="B11" s="131"/>
      <c r="C11" s="131"/>
      <c r="D11" s="41" t="s">
        <v>34</v>
      </c>
      <c r="E11" s="41" t="s">
        <v>35</v>
      </c>
      <c r="F11" s="41" t="s">
        <v>36</v>
      </c>
      <c r="G11" s="41" t="s">
        <v>37</v>
      </c>
      <c r="H11" s="41" t="s">
        <v>38</v>
      </c>
      <c r="I11" s="41" t="s">
        <v>39</v>
      </c>
      <c r="J11" s="41" t="s">
        <v>40</v>
      </c>
      <c r="K11" s="41" t="s">
        <v>41</v>
      </c>
      <c r="L11" s="41" t="s">
        <v>42</v>
      </c>
      <c r="M11" s="41" t="s">
        <v>43</v>
      </c>
      <c r="N11" s="41" t="s">
        <v>44</v>
      </c>
      <c r="O11" s="42" t="s">
        <v>34</v>
      </c>
    </row>
    <row r="12" spans="1:15" s="50" customFormat="1" ht="60">
      <c r="A12" s="45" t="s">
        <v>45</v>
      </c>
      <c r="B12" s="46" t="s">
        <v>3</v>
      </c>
      <c r="C12" s="46" t="s">
        <v>46</v>
      </c>
      <c r="D12" s="47">
        <v>20000</v>
      </c>
      <c r="E12" s="48">
        <v>3819</v>
      </c>
      <c r="F12" s="48">
        <v>5996</v>
      </c>
      <c r="G12" s="48">
        <v>7707</v>
      </c>
      <c r="H12" s="48">
        <v>4926</v>
      </c>
      <c r="I12" s="49">
        <f t="shared" ref="I12:I47" si="0">SUM(E12:H12)</f>
        <v>22448</v>
      </c>
      <c r="J12" s="49">
        <f>2250+300+570+502+150+40+500+100</f>
        <v>4412</v>
      </c>
      <c r="K12" s="49"/>
      <c r="L12" s="49"/>
      <c r="M12" s="49"/>
      <c r="N12" s="49">
        <f t="shared" ref="N12:N47" si="1">SUM(J12:M12)</f>
        <v>4412</v>
      </c>
      <c r="O12" s="47">
        <v>20000</v>
      </c>
    </row>
    <row r="13" spans="1:15" s="50" customFormat="1" ht="48">
      <c r="A13" s="45" t="s">
        <v>47</v>
      </c>
      <c r="B13" s="46" t="s">
        <v>3</v>
      </c>
      <c r="C13" s="46" t="s">
        <v>46</v>
      </c>
      <c r="D13" s="47">
        <v>3276</v>
      </c>
      <c r="E13" s="48">
        <v>359</v>
      </c>
      <c r="F13" s="48">
        <v>327</v>
      </c>
      <c r="G13" s="48">
        <v>383</v>
      </c>
      <c r="H13" s="48">
        <v>288</v>
      </c>
      <c r="I13" s="49">
        <f t="shared" si="0"/>
        <v>1357</v>
      </c>
      <c r="J13" s="49">
        <v>296</v>
      </c>
      <c r="K13" s="49"/>
      <c r="L13" s="49"/>
      <c r="M13" s="49"/>
      <c r="N13" s="49">
        <f t="shared" si="1"/>
        <v>296</v>
      </c>
      <c r="O13" s="47">
        <v>3000</v>
      </c>
    </row>
    <row r="14" spans="1:15" s="50" customFormat="1" ht="48">
      <c r="A14" s="45" t="s">
        <v>48</v>
      </c>
      <c r="B14" s="46" t="s">
        <v>3</v>
      </c>
      <c r="C14" s="46" t="s">
        <v>46</v>
      </c>
      <c r="D14" s="47">
        <v>1000</v>
      </c>
      <c r="E14" s="48">
        <v>340</v>
      </c>
      <c r="F14" s="48">
        <v>252</v>
      </c>
      <c r="G14" s="48">
        <v>296</v>
      </c>
      <c r="H14" s="48">
        <v>247</v>
      </c>
      <c r="I14" s="49">
        <f t="shared" si="0"/>
        <v>1135</v>
      </c>
      <c r="J14" s="49">
        <v>235</v>
      </c>
      <c r="K14" s="49"/>
      <c r="L14" s="49"/>
      <c r="M14" s="49"/>
      <c r="N14" s="49">
        <f t="shared" si="1"/>
        <v>235</v>
      </c>
      <c r="O14" s="47">
        <v>1000</v>
      </c>
    </row>
    <row r="15" spans="1:15" s="50" customFormat="1" ht="60">
      <c r="A15" s="45" t="s">
        <v>49</v>
      </c>
      <c r="B15" s="46" t="s">
        <v>3</v>
      </c>
      <c r="C15" s="46" t="s">
        <v>46</v>
      </c>
      <c r="D15" s="47">
        <v>10560</v>
      </c>
      <c r="E15" s="48">
        <v>1294</v>
      </c>
      <c r="F15" s="48">
        <v>1527</v>
      </c>
      <c r="G15" s="48">
        <v>1889</v>
      </c>
      <c r="H15" s="48">
        <v>1927</v>
      </c>
      <c r="I15" s="49">
        <f t="shared" si="0"/>
        <v>6637</v>
      </c>
      <c r="J15" s="49">
        <v>296</v>
      </c>
      <c r="K15" s="49"/>
      <c r="L15" s="49"/>
      <c r="M15" s="49"/>
      <c r="N15" s="49">
        <f t="shared" si="1"/>
        <v>296</v>
      </c>
      <c r="O15" s="47">
        <v>10560</v>
      </c>
    </row>
    <row r="16" spans="1:15" s="50" customFormat="1" ht="36">
      <c r="A16" s="45" t="s">
        <v>50</v>
      </c>
      <c r="B16" s="46" t="s">
        <v>3</v>
      </c>
      <c r="C16" s="46" t="s">
        <v>46</v>
      </c>
      <c r="D16" s="47">
        <v>1500</v>
      </c>
      <c r="E16" s="48">
        <v>288</v>
      </c>
      <c r="F16" s="48">
        <v>309</v>
      </c>
      <c r="G16" s="48">
        <v>381</v>
      </c>
      <c r="H16" s="48">
        <v>360</v>
      </c>
      <c r="I16" s="49">
        <f t="shared" si="0"/>
        <v>1338</v>
      </c>
      <c r="J16" s="49">
        <v>150</v>
      </c>
      <c r="K16" s="49"/>
      <c r="L16" s="49"/>
      <c r="M16" s="49"/>
      <c r="N16" s="49">
        <f t="shared" si="1"/>
        <v>150</v>
      </c>
      <c r="O16" s="47">
        <v>1500</v>
      </c>
    </row>
    <row r="17" spans="1:15" s="50" customFormat="1" ht="36">
      <c r="A17" s="45" t="s">
        <v>51</v>
      </c>
      <c r="B17" s="46" t="s">
        <v>3</v>
      </c>
      <c r="C17" s="46" t="s">
        <v>46</v>
      </c>
      <c r="D17" s="47">
        <v>1500</v>
      </c>
      <c r="E17" s="48">
        <v>316</v>
      </c>
      <c r="F17" s="48">
        <v>479</v>
      </c>
      <c r="G17" s="48">
        <v>550</v>
      </c>
      <c r="H17" s="48">
        <v>545</v>
      </c>
      <c r="I17" s="49">
        <f t="shared" si="0"/>
        <v>1890</v>
      </c>
      <c r="J17" s="49">
        <v>146</v>
      </c>
      <c r="K17" s="49"/>
      <c r="L17" s="49"/>
      <c r="M17" s="49"/>
      <c r="N17" s="49">
        <f t="shared" si="1"/>
        <v>146</v>
      </c>
      <c r="O17" s="47">
        <v>1500</v>
      </c>
    </row>
    <row r="18" spans="1:15" s="50" customFormat="1" ht="48">
      <c r="A18" s="45" t="s">
        <v>52</v>
      </c>
      <c r="B18" s="46" t="s">
        <v>3</v>
      </c>
      <c r="C18" s="46" t="s">
        <v>46</v>
      </c>
      <c r="D18" s="47">
        <v>170</v>
      </c>
      <c r="E18" s="48">
        <v>44</v>
      </c>
      <c r="F18" s="48">
        <v>76</v>
      </c>
      <c r="G18" s="48">
        <v>87</v>
      </c>
      <c r="H18" s="48">
        <v>38</v>
      </c>
      <c r="I18" s="49">
        <f t="shared" si="0"/>
        <v>245</v>
      </c>
      <c r="J18" s="49">
        <v>103</v>
      </c>
      <c r="K18" s="49"/>
      <c r="L18" s="49"/>
      <c r="M18" s="49"/>
      <c r="N18" s="49">
        <f t="shared" si="1"/>
        <v>103</v>
      </c>
      <c r="O18" s="47">
        <v>170</v>
      </c>
    </row>
    <row r="19" spans="1:15" s="50" customFormat="1" ht="144">
      <c r="A19" s="45" t="s">
        <v>53</v>
      </c>
      <c r="B19" s="46" t="s">
        <v>3</v>
      </c>
      <c r="C19" s="46" t="s">
        <v>46</v>
      </c>
      <c r="D19" s="47">
        <v>18000</v>
      </c>
      <c r="E19" s="48">
        <v>3748</v>
      </c>
      <c r="F19" s="48">
        <v>4749</v>
      </c>
      <c r="G19" s="48">
        <v>5071</v>
      </c>
      <c r="H19" s="48">
        <v>4407</v>
      </c>
      <c r="I19" s="49">
        <f t="shared" si="0"/>
        <v>17975</v>
      </c>
      <c r="J19" s="49">
        <v>2226</v>
      </c>
      <c r="K19" s="49"/>
      <c r="L19" s="49"/>
      <c r="M19" s="49"/>
      <c r="N19" s="49">
        <f t="shared" si="1"/>
        <v>2226</v>
      </c>
      <c r="O19" s="47">
        <v>18000</v>
      </c>
    </row>
    <row r="20" spans="1:15" s="50" customFormat="1" ht="60">
      <c r="A20" s="45" t="s">
        <v>54</v>
      </c>
      <c r="B20" s="46" t="s">
        <v>3</v>
      </c>
      <c r="C20" s="46" t="s">
        <v>46</v>
      </c>
      <c r="D20" s="47">
        <v>2800</v>
      </c>
      <c r="E20" s="48">
        <v>647</v>
      </c>
      <c r="F20" s="48">
        <v>752</v>
      </c>
      <c r="G20" s="48">
        <v>831</v>
      </c>
      <c r="H20" s="48">
        <v>670</v>
      </c>
      <c r="I20" s="49">
        <f t="shared" si="0"/>
        <v>2900</v>
      </c>
      <c r="J20" s="49">
        <v>407</v>
      </c>
      <c r="K20" s="49"/>
      <c r="L20" s="49"/>
      <c r="M20" s="49"/>
      <c r="N20" s="49">
        <f t="shared" si="1"/>
        <v>407</v>
      </c>
      <c r="O20" s="47">
        <v>2800</v>
      </c>
    </row>
    <row r="21" spans="1:15" s="50" customFormat="1" ht="60">
      <c r="A21" s="45" t="s">
        <v>55</v>
      </c>
      <c r="B21" s="46" t="s">
        <v>3</v>
      </c>
      <c r="C21" s="46" t="s">
        <v>46</v>
      </c>
      <c r="D21" s="47">
        <v>450</v>
      </c>
      <c r="E21" s="48">
        <v>111</v>
      </c>
      <c r="F21" s="48">
        <v>133</v>
      </c>
      <c r="G21" s="48">
        <v>85</v>
      </c>
      <c r="H21" s="48">
        <v>130</v>
      </c>
      <c r="I21" s="49">
        <f t="shared" si="0"/>
        <v>459</v>
      </c>
      <c r="J21" s="49">
        <v>0</v>
      </c>
      <c r="K21" s="49"/>
      <c r="L21" s="49"/>
      <c r="M21" s="51"/>
      <c r="N21" s="49">
        <f t="shared" si="1"/>
        <v>0</v>
      </c>
      <c r="O21" s="47">
        <v>450</v>
      </c>
    </row>
    <row r="22" spans="1:15" s="50" customFormat="1" ht="60">
      <c r="A22" s="45" t="s">
        <v>56</v>
      </c>
      <c r="B22" s="46" t="s">
        <v>3</v>
      </c>
      <c r="C22" s="46" t="s">
        <v>46</v>
      </c>
      <c r="D22" s="47">
        <v>15</v>
      </c>
      <c r="E22" s="48">
        <v>4</v>
      </c>
      <c r="F22" s="48">
        <v>2</v>
      </c>
      <c r="G22" s="48">
        <v>1</v>
      </c>
      <c r="H22" s="48">
        <v>0</v>
      </c>
      <c r="I22" s="49">
        <f t="shared" si="0"/>
        <v>7</v>
      </c>
      <c r="J22" s="49">
        <v>0</v>
      </c>
      <c r="K22" s="49"/>
      <c r="L22" s="49"/>
      <c r="M22" s="51"/>
      <c r="N22" s="49">
        <f t="shared" si="1"/>
        <v>0</v>
      </c>
      <c r="O22" s="47">
        <v>15</v>
      </c>
    </row>
    <row r="23" spans="1:15" s="50" customFormat="1" ht="108">
      <c r="A23" s="45" t="s">
        <v>57</v>
      </c>
      <c r="B23" s="46" t="s">
        <v>3</v>
      </c>
      <c r="C23" s="46" t="s">
        <v>46</v>
      </c>
      <c r="D23" s="47">
        <v>8000</v>
      </c>
      <c r="E23" s="48">
        <v>1839</v>
      </c>
      <c r="F23" s="48">
        <v>2328</v>
      </c>
      <c r="G23" s="48">
        <v>2356</v>
      </c>
      <c r="H23" s="48">
        <v>2343</v>
      </c>
      <c r="I23" s="49">
        <f t="shared" si="0"/>
        <v>8866</v>
      </c>
      <c r="J23" s="49">
        <v>1761</v>
      </c>
      <c r="K23" s="49"/>
      <c r="L23" s="49"/>
      <c r="M23" s="49"/>
      <c r="N23" s="49">
        <f t="shared" si="1"/>
        <v>1761</v>
      </c>
      <c r="O23" s="47">
        <v>8000</v>
      </c>
    </row>
    <row r="24" spans="1:15" s="50" customFormat="1" ht="84">
      <c r="A24" s="45" t="s">
        <v>58</v>
      </c>
      <c r="B24" s="46" t="s">
        <v>3</v>
      </c>
      <c r="C24" s="46" t="s">
        <v>46</v>
      </c>
      <c r="D24" s="47">
        <v>1700</v>
      </c>
      <c r="E24" s="48">
        <v>331</v>
      </c>
      <c r="F24" s="48">
        <v>419</v>
      </c>
      <c r="G24" s="48">
        <v>557</v>
      </c>
      <c r="H24" s="48">
        <v>580</v>
      </c>
      <c r="I24" s="49">
        <f t="shared" si="0"/>
        <v>1887</v>
      </c>
      <c r="J24" s="49">
        <v>296</v>
      </c>
      <c r="K24" s="49"/>
      <c r="L24" s="49"/>
      <c r="M24" s="49"/>
      <c r="N24" s="49">
        <f t="shared" si="1"/>
        <v>296</v>
      </c>
      <c r="O24" s="47">
        <v>1700</v>
      </c>
    </row>
    <row r="25" spans="1:15" s="50" customFormat="1" ht="96">
      <c r="A25" s="45" t="s">
        <v>59</v>
      </c>
      <c r="B25" s="46"/>
      <c r="C25" s="46"/>
      <c r="D25" s="47">
        <v>900</v>
      </c>
      <c r="E25" s="48">
        <v>208</v>
      </c>
      <c r="F25" s="48">
        <v>267</v>
      </c>
      <c r="G25" s="48">
        <v>362</v>
      </c>
      <c r="H25" s="48">
        <v>374</v>
      </c>
      <c r="I25" s="49">
        <f t="shared" si="0"/>
        <v>1211</v>
      </c>
      <c r="J25" s="49">
        <v>206</v>
      </c>
      <c r="K25" s="49"/>
      <c r="L25" s="49"/>
      <c r="M25" s="49"/>
      <c r="N25" s="49">
        <f t="shared" si="1"/>
        <v>206</v>
      </c>
      <c r="O25" s="47">
        <v>900</v>
      </c>
    </row>
    <row r="26" spans="1:15" s="50" customFormat="1" ht="48">
      <c r="A26" s="45" t="s">
        <v>60</v>
      </c>
      <c r="B26" s="46" t="s">
        <v>3</v>
      </c>
      <c r="C26" s="46" t="s">
        <v>46</v>
      </c>
      <c r="D26" s="47">
        <v>700</v>
      </c>
      <c r="E26" s="48">
        <v>178</v>
      </c>
      <c r="F26" s="48">
        <v>118</v>
      </c>
      <c r="G26" s="48">
        <v>151</v>
      </c>
      <c r="H26" s="48">
        <v>1648</v>
      </c>
      <c r="I26" s="49">
        <f t="shared" si="0"/>
        <v>2095</v>
      </c>
      <c r="J26" s="49">
        <v>217</v>
      </c>
      <c r="K26" s="49"/>
      <c r="L26" s="49"/>
      <c r="M26" s="49"/>
      <c r="N26" s="49">
        <f t="shared" si="1"/>
        <v>217</v>
      </c>
      <c r="O26" s="47">
        <v>700</v>
      </c>
    </row>
    <row r="27" spans="1:15" s="50" customFormat="1" ht="156">
      <c r="A27" s="45" t="s">
        <v>61</v>
      </c>
      <c r="B27" s="46" t="s">
        <v>3</v>
      </c>
      <c r="C27" s="46" t="s">
        <v>46</v>
      </c>
      <c r="D27" s="47">
        <v>7000</v>
      </c>
      <c r="E27" s="48" t="s">
        <v>62</v>
      </c>
      <c r="F27" s="48" t="s">
        <v>63</v>
      </c>
      <c r="G27" s="48">
        <v>2224</v>
      </c>
      <c r="H27" s="48">
        <v>2245</v>
      </c>
      <c r="I27" s="49">
        <f t="shared" si="0"/>
        <v>4469</v>
      </c>
      <c r="J27" s="49">
        <v>3071</v>
      </c>
      <c r="K27" s="49"/>
      <c r="L27" s="49"/>
      <c r="M27" s="49"/>
      <c r="N27" s="49">
        <f t="shared" si="1"/>
        <v>3071</v>
      </c>
      <c r="O27" s="47">
        <v>7000</v>
      </c>
    </row>
    <row r="28" spans="1:15" s="50" customFormat="1" ht="72">
      <c r="A28" s="45" t="s">
        <v>64</v>
      </c>
      <c r="B28" s="46" t="s">
        <v>3</v>
      </c>
      <c r="C28" s="46" t="s">
        <v>46</v>
      </c>
      <c r="D28" s="47">
        <v>800</v>
      </c>
      <c r="E28" s="48">
        <v>207</v>
      </c>
      <c r="F28" s="48">
        <v>269</v>
      </c>
      <c r="G28" s="48">
        <v>335</v>
      </c>
      <c r="H28" s="48">
        <v>376</v>
      </c>
      <c r="I28" s="49">
        <f t="shared" si="0"/>
        <v>1187</v>
      </c>
      <c r="J28" s="49">
        <v>173</v>
      </c>
      <c r="K28" s="49"/>
      <c r="L28" s="49"/>
      <c r="M28" s="49"/>
      <c r="N28" s="49">
        <f t="shared" si="1"/>
        <v>173</v>
      </c>
      <c r="O28" s="47">
        <v>800</v>
      </c>
    </row>
    <row r="29" spans="1:15" s="50" customFormat="1" ht="48">
      <c r="A29" s="45" t="s">
        <v>65</v>
      </c>
      <c r="B29" s="46" t="s">
        <v>3</v>
      </c>
      <c r="C29" s="46" t="s">
        <v>46</v>
      </c>
      <c r="D29" s="47">
        <v>800</v>
      </c>
      <c r="E29" s="48">
        <v>206</v>
      </c>
      <c r="F29" s="48">
        <v>272</v>
      </c>
      <c r="G29" s="48">
        <v>352</v>
      </c>
      <c r="H29" s="48">
        <v>320</v>
      </c>
      <c r="I29" s="49">
        <f t="shared" si="0"/>
        <v>1150</v>
      </c>
      <c r="J29" s="49">
        <v>3</v>
      </c>
      <c r="K29" s="49"/>
      <c r="L29" s="49"/>
      <c r="M29" s="49"/>
      <c r="N29" s="49">
        <f t="shared" si="1"/>
        <v>3</v>
      </c>
      <c r="O29" s="47">
        <v>800</v>
      </c>
    </row>
    <row r="30" spans="1:15" s="50" customFormat="1" ht="84">
      <c r="A30" s="45" t="s">
        <v>66</v>
      </c>
      <c r="B30" s="46" t="s">
        <v>3</v>
      </c>
      <c r="C30" s="46" t="s">
        <v>46</v>
      </c>
      <c r="D30" s="47"/>
      <c r="E30" s="48">
        <v>0</v>
      </c>
      <c r="F30" s="48">
        <v>0</v>
      </c>
      <c r="G30" s="48">
        <v>0</v>
      </c>
      <c r="H30" s="48">
        <v>15</v>
      </c>
      <c r="I30" s="49">
        <f t="shared" si="0"/>
        <v>15</v>
      </c>
      <c r="J30" s="49">
        <v>0</v>
      </c>
      <c r="K30" s="49"/>
      <c r="L30" s="49"/>
      <c r="M30" s="49"/>
      <c r="N30" s="49">
        <f t="shared" si="1"/>
        <v>0</v>
      </c>
      <c r="O30" s="47"/>
    </row>
    <row r="31" spans="1:15" s="50" customFormat="1" ht="60">
      <c r="A31" s="45" t="s">
        <v>67</v>
      </c>
      <c r="B31" s="46" t="s">
        <v>3</v>
      </c>
      <c r="C31" s="46" t="s">
        <v>46</v>
      </c>
      <c r="D31" s="47">
        <v>15</v>
      </c>
      <c r="E31" s="48">
        <v>3</v>
      </c>
      <c r="F31" s="48">
        <v>6</v>
      </c>
      <c r="G31" s="48">
        <v>3</v>
      </c>
      <c r="H31" s="48">
        <v>2</v>
      </c>
      <c r="I31" s="49">
        <f t="shared" si="0"/>
        <v>14</v>
      </c>
      <c r="J31" s="49">
        <v>3</v>
      </c>
      <c r="K31" s="49"/>
      <c r="L31" s="49"/>
      <c r="M31" s="49"/>
      <c r="N31" s="49">
        <f t="shared" si="1"/>
        <v>3</v>
      </c>
      <c r="O31" s="47">
        <v>15</v>
      </c>
    </row>
    <row r="32" spans="1:15" s="50" customFormat="1" ht="48">
      <c r="A32" s="45" t="s">
        <v>68</v>
      </c>
      <c r="B32" s="46" t="s">
        <v>3</v>
      </c>
      <c r="C32" s="46" t="s">
        <v>46</v>
      </c>
      <c r="D32" s="47">
        <v>80</v>
      </c>
      <c r="E32" s="48">
        <v>17</v>
      </c>
      <c r="F32" s="48">
        <v>30</v>
      </c>
      <c r="G32" s="48">
        <v>29</v>
      </c>
      <c r="H32" s="48">
        <v>29</v>
      </c>
      <c r="I32" s="49">
        <f t="shared" si="0"/>
        <v>105</v>
      </c>
      <c r="J32" s="49">
        <v>2</v>
      </c>
      <c r="K32" s="49"/>
      <c r="L32" s="49"/>
      <c r="M32" s="49"/>
      <c r="N32" s="49">
        <f t="shared" si="1"/>
        <v>2</v>
      </c>
      <c r="O32" s="47">
        <v>80</v>
      </c>
    </row>
    <row r="33" spans="1:15" s="50" customFormat="1" ht="96">
      <c r="A33" s="45" t="s">
        <v>69</v>
      </c>
      <c r="B33" s="46" t="s">
        <v>3</v>
      </c>
      <c r="C33" s="46" t="s">
        <v>46</v>
      </c>
      <c r="D33" s="47">
        <v>6500</v>
      </c>
      <c r="E33" s="48" t="s">
        <v>70</v>
      </c>
      <c r="F33" s="48" t="s">
        <v>71</v>
      </c>
      <c r="G33" s="48">
        <v>1638</v>
      </c>
      <c r="H33" s="48" t="s">
        <v>72</v>
      </c>
      <c r="I33" s="49">
        <f t="shared" si="0"/>
        <v>1638</v>
      </c>
      <c r="J33" s="49">
        <v>848</v>
      </c>
      <c r="K33" s="49"/>
      <c r="L33" s="49"/>
      <c r="M33" s="49"/>
      <c r="N33" s="49">
        <f t="shared" si="1"/>
        <v>848</v>
      </c>
      <c r="O33" s="47">
        <v>6500</v>
      </c>
    </row>
    <row r="34" spans="1:15" s="50" customFormat="1" ht="72">
      <c r="A34" s="45" t="s">
        <v>73</v>
      </c>
      <c r="B34" s="46" t="s">
        <v>3</v>
      </c>
      <c r="C34" s="46" t="s">
        <v>46</v>
      </c>
      <c r="D34" s="47">
        <v>600</v>
      </c>
      <c r="E34" s="48">
        <v>125</v>
      </c>
      <c r="F34" s="48">
        <v>149</v>
      </c>
      <c r="G34" s="48">
        <v>157</v>
      </c>
      <c r="H34" s="48">
        <v>299</v>
      </c>
      <c r="I34" s="49">
        <f t="shared" si="0"/>
        <v>730</v>
      </c>
      <c r="J34" s="49">
        <v>294</v>
      </c>
      <c r="K34" s="49"/>
      <c r="L34" s="49"/>
      <c r="M34" s="49"/>
      <c r="N34" s="49">
        <f t="shared" si="1"/>
        <v>294</v>
      </c>
      <c r="O34" s="47">
        <v>600</v>
      </c>
    </row>
    <row r="35" spans="1:15" s="50" customFormat="1" ht="48">
      <c r="A35" s="45" t="s">
        <v>74</v>
      </c>
      <c r="B35" s="46" t="s">
        <v>3</v>
      </c>
      <c r="C35" s="46"/>
      <c r="D35" s="47">
        <v>1000</v>
      </c>
      <c r="E35" s="48">
        <v>170</v>
      </c>
      <c r="F35" s="48">
        <v>267</v>
      </c>
      <c r="G35" s="48">
        <v>200</v>
      </c>
      <c r="H35" s="48">
        <v>219</v>
      </c>
      <c r="I35" s="49">
        <f t="shared" si="0"/>
        <v>856</v>
      </c>
      <c r="J35" s="49"/>
      <c r="K35" s="49"/>
      <c r="L35" s="49"/>
      <c r="M35" s="51"/>
      <c r="N35" s="49">
        <f t="shared" si="1"/>
        <v>0</v>
      </c>
      <c r="O35" s="47">
        <v>1000</v>
      </c>
    </row>
    <row r="36" spans="1:15" s="50" customFormat="1" ht="60">
      <c r="A36" s="45" t="s">
        <v>75</v>
      </c>
      <c r="B36" s="46" t="s">
        <v>3</v>
      </c>
      <c r="C36" s="46" t="s">
        <v>46</v>
      </c>
      <c r="D36" s="47">
        <v>4000</v>
      </c>
      <c r="E36" s="48">
        <v>786</v>
      </c>
      <c r="F36" s="48">
        <v>951</v>
      </c>
      <c r="G36" s="48">
        <v>1129</v>
      </c>
      <c r="H36" s="48">
        <v>670</v>
      </c>
      <c r="I36" s="49">
        <f t="shared" si="0"/>
        <v>3536</v>
      </c>
      <c r="J36" s="49">
        <v>385</v>
      </c>
      <c r="K36" s="49"/>
      <c r="L36" s="49"/>
      <c r="M36" s="49"/>
      <c r="N36" s="49">
        <f t="shared" si="1"/>
        <v>385</v>
      </c>
      <c r="O36" s="47">
        <v>4000</v>
      </c>
    </row>
    <row r="37" spans="1:15" s="50" customFormat="1" ht="60">
      <c r="A37" s="45" t="s">
        <v>76</v>
      </c>
      <c r="B37" s="46" t="s">
        <v>3</v>
      </c>
      <c r="C37" s="46" t="s">
        <v>46</v>
      </c>
      <c r="D37" s="47">
        <v>250</v>
      </c>
      <c r="E37" s="48">
        <v>21</v>
      </c>
      <c r="F37" s="48">
        <v>51</v>
      </c>
      <c r="G37" s="48">
        <v>54</v>
      </c>
      <c r="H37" s="48">
        <v>66</v>
      </c>
      <c r="I37" s="49">
        <f t="shared" si="0"/>
        <v>192</v>
      </c>
      <c r="J37" s="49"/>
      <c r="K37" s="49"/>
      <c r="L37" s="49"/>
      <c r="M37" s="49"/>
      <c r="N37" s="49">
        <f t="shared" si="1"/>
        <v>0</v>
      </c>
      <c r="O37" s="47">
        <v>250</v>
      </c>
    </row>
    <row r="38" spans="1:15" s="50" customFormat="1" ht="60">
      <c r="A38" s="45" t="s">
        <v>77</v>
      </c>
      <c r="B38" s="46" t="s">
        <v>3</v>
      </c>
      <c r="C38" s="46" t="s">
        <v>46</v>
      </c>
      <c r="D38" s="47">
        <v>50</v>
      </c>
      <c r="E38" s="48">
        <v>12</v>
      </c>
      <c r="F38" s="48">
        <v>0</v>
      </c>
      <c r="G38" s="48">
        <v>32</v>
      </c>
      <c r="H38" s="48">
        <v>75</v>
      </c>
      <c r="I38" s="49">
        <f t="shared" si="0"/>
        <v>119</v>
      </c>
      <c r="J38" s="49">
        <v>51</v>
      </c>
      <c r="K38" s="49"/>
      <c r="L38" s="49"/>
      <c r="M38" s="49"/>
      <c r="N38" s="49">
        <f t="shared" si="1"/>
        <v>51</v>
      </c>
      <c r="O38" s="47">
        <v>50</v>
      </c>
    </row>
    <row r="39" spans="1:15" s="50" customFormat="1" ht="72">
      <c r="A39" s="45" t="s">
        <v>78</v>
      </c>
      <c r="B39" s="46" t="s">
        <v>3</v>
      </c>
      <c r="C39" s="46" t="s">
        <v>46</v>
      </c>
      <c r="D39" s="47">
        <v>30</v>
      </c>
      <c r="E39" s="48">
        <v>0</v>
      </c>
      <c r="F39" s="48">
        <v>9</v>
      </c>
      <c r="G39" s="48">
        <v>7</v>
      </c>
      <c r="H39" s="48">
        <v>1</v>
      </c>
      <c r="I39" s="49">
        <f t="shared" si="0"/>
        <v>17</v>
      </c>
      <c r="J39" s="49">
        <v>12</v>
      </c>
      <c r="K39" s="49"/>
      <c r="L39" s="49"/>
      <c r="M39" s="49"/>
      <c r="N39" s="49">
        <f t="shared" si="1"/>
        <v>12</v>
      </c>
      <c r="O39" s="47">
        <v>30</v>
      </c>
    </row>
    <row r="40" spans="1:15" s="50" customFormat="1" ht="108">
      <c r="A40" s="45" t="s">
        <v>79</v>
      </c>
      <c r="B40" s="46" t="s">
        <v>3</v>
      </c>
      <c r="C40" s="46" t="s">
        <v>80</v>
      </c>
      <c r="D40" s="47">
        <v>106</v>
      </c>
      <c r="E40" s="48">
        <v>70</v>
      </c>
      <c r="F40" s="48">
        <v>70</v>
      </c>
      <c r="G40" s="48">
        <v>70</v>
      </c>
      <c r="H40" s="48">
        <v>70</v>
      </c>
      <c r="I40" s="49">
        <f t="shared" si="0"/>
        <v>280</v>
      </c>
      <c r="J40" s="49">
        <v>0</v>
      </c>
      <c r="K40" s="49"/>
      <c r="L40" s="49"/>
      <c r="M40" s="49"/>
      <c r="N40" s="49">
        <f t="shared" si="1"/>
        <v>0</v>
      </c>
      <c r="O40" s="47">
        <v>140</v>
      </c>
    </row>
    <row r="41" spans="1:15" s="50" customFormat="1" ht="60">
      <c r="A41" s="45" t="s">
        <v>81</v>
      </c>
      <c r="B41" s="46" t="s">
        <v>3</v>
      </c>
      <c r="C41" s="46" t="s">
        <v>80</v>
      </c>
      <c r="D41" s="47">
        <v>5100</v>
      </c>
      <c r="E41" s="48">
        <v>3500</v>
      </c>
      <c r="F41" s="48">
        <v>3500</v>
      </c>
      <c r="G41" s="48">
        <v>3500</v>
      </c>
      <c r="H41" s="48">
        <v>3500</v>
      </c>
      <c r="I41" s="49">
        <f t="shared" si="0"/>
        <v>14000</v>
      </c>
      <c r="J41" s="49">
        <v>0</v>
      </c>
      <c r="K41" s="49"/>
      <c r="L41" s="49"/>
      <c r="M41" s="49"/>
      <c r="N41" s="49">
        <f t="shared" si="1"/>
        <v>0</v>
      </c>
      <c r="O41" s="47">
        <v>6500</v>
      </c>
    </row>
    <row r="42" spans="1:15" s="50" customFormat="1" ht="96">
      <c r="A42" s="52" t="s">
        <v>82</v>
      </c>
      <c r="B42" s="46" t="s">
        <v>3</v>
      </c>
      <c r="C42" s="46" t="s">
        <v>80</v>
      </c>
      <c r="D42" s="47">
        <v>1400</v>
      </c>
      <c r="E42" s="48">
        <v>980</v>
      </c>
      <c r="F42" s="48">
        <v>980</v>
      </c>
      <c r="G42" s="48">
        <v>980</v>
      </c>
      <c r="H42" s="48">
        <v>980</v>
      </c>
      <c r="I42" s="49">
        <f t="shared" si="0"/>
        <v>3920</v>
      </c>
      <c r="J42" s="49">
        <v>0</v>
      </c>
      <c r="K42" s="49"/>
      <c r="L42" s="49"/>
      <c r="M42" s="49"/>
      <c r="N42" s="49">
        <f t="shared" si="1"/>
        <v>0</v>
      </c>
      <c r="O42" s="47">
        <v>1400</v>
      </c>
    </row>
    <row r="43" spans="1:15" s="50" customFormat="1" ht="96">
      <c r="A43" s="45" t="s">
        <v>83</v>
      </c>
      <c r="B43" s="46" t="s">
        <v>3</v>
      </c>
      <c r="C43" s="46" t="s">
        <v>80</v>
      </c>
      <c r="D43" s="47">
        <v>2</v>
      </c>
      <c r="E43" s="48">
        <v>1</v>
      </c>
      <c r="F43" s="48">
        <v>0</v>
      </c>
      <c r="G43" s="48">
        <v>0</v>
      </c>
      <c r="H43" s="48">
        <v>0</v>
      </c>
      <c r="I43" s="49">
        <f t="shared" si="0"/>
        <v>1</v>
      </c>
      <c r="J43" s="49">
        <v>0</v>
      </c>
      <c r="K43" s="49"/>
      <c r="L43" s="49"/>
      <c r="M43" s="49"/>
      <c r="N43" s="49">
        <f t="shared" si="1"/>
        <v>0</v>
      </c>
      <c r="O43" s="47">
        <v>2</v>
      </c>
    </row>
    <row r="44" spans="1:15" s="50" customFormat="1" ht="72">
      <c r="A44" s="45" t="s">
        <v>84</v>
      </c>
      <c r="B44" s="46" t="s">
        <v>3</v>
      </c>
      <c r="C44" s="46" t="s">
        <v>80</v>
      </c>
      <c r="D44" s="47">
        <v>2</v>
      </c>
      <c r="E44" s="48">
        <v>0</v>
      </c>
      <c r="F44" s="48">
        <v>0</v>
      </c>
      <c r="G44" s="48">
        <v>0</v>
      </c>
      <c r="H44" s="48">
        <v>0</v>
      </c>
      <c r="I44" s="49">
        <f t="shared" si="0"/>
        <v>0</v>
      </c>
      <c r="J44" s="49">
        <v>0</v>
      </c>
      <c r="K44" s="49"/>
      <c r="L44" s="49"/>
      <c r="M44" s="49"/>
      <c r="N44" s="49">
        <f t="shared" si="1"/>
        <v>0</v>
      </c>
      <c r="O44" s="47">
        <v>2</v>
      </c>
    </row>
    <row r="45" spans="1:15" s="50" customFormat="1" ht="132">
      <c r="A45" s="45" t="s">
        <v>85</v>
      </c>
      <c r="B45" s="46" t="s">
        <v>3</v>
      </c>
      <c r="C45" s="46" t="s">
        <v>80</v>
      </c>
      <c r="D45" s="47">
        <v>2565</v>
      </c>
      <c r="E45" s="48">
        <v>0</v>
      </c>
      <c r="F45" s="48">
        <v>2560</v>
      </c>
      <c r="G45" s="48">
        <v>975</v>
      </c>
      <c r="H45" s="48">
        <v>4625</v>
      </c>
      <c r="I45" s="49">
        <f t="shared" si="0"/>
        <v>8160</v>
      </c>
      <c r="J45" s="49">
        <v>0</v>
      </c>
      <c r="K45" s="49"/>
      <c r="L45" s="49"/>
      <c r="M45" s="49"/>
      <c r="N45" s="49">
        <f t="shared" si="1"/>
        <v>0</v>
      </c>
      <c r="O45" s="47">
        <v>2565</v>
      </c>
    </row>
    <row r="46" spans="1:15" s="50" customFormat="1" ht="156">
      <c r="A46" s="45" t="s">
        <v>86</v>
      </c>
      <c r="B46" s="46" t="s">
        <v>3</v>
      </c>
      <c r="C46" s="46" t="s">
        <v>80</v>
      </c>
      <c r="D46" s="47">
        <v>13</v>
      </c>
      <c r="E46" s="48">
        <v>0</v>
      </c>
      <c r="F46" s="48">
        <v>13</v>
      </c>
      <c r="G46" s="48">
        <v>11</v>
      </c>
      <c r="H46" s="48">
        <v>17</v>
      </c>
      <c r="I46" s="49">
        <f t="shared" si="0"/>
        <v>41</v>
      </c>
      <c r="J46" s="49">
        <v>0</v>
      </c>
      <c r="K46" s="49"/>
      <c r="L46" s="49"/>
      <c r="M46" s="49"/>
      <c r="N46" s="49">
        <f t="shared" si="1"/>
        <v>0</v>
      </c>
      <c r="O46" s="47">
        <v>14</v>
      </c>
    </row>
    <row r="47" spans="1:15" s="50" customFormat="1" ht="132">
      <c r="A47" s="45" t="s">
        <v>87</v>
      </c>
      <c r="B47" s="46" t="s">
        <v>3</v>
      </c>
      <c r="C47" s="46" t="s">
        <v>80</v>
      </c>
      <c r="D47" s="47">
        <v>4</v>
      </c>
      <c r="E47" s="48">
        <v>1</v>
      </c>
      <c r="F47" s="48">
        <v>1</v>
      </c>
      <c r="G47" s="48">
        <v>0</v>
      </c>
      <c r="H47" s="48">
        <v>0</v>
      </c>
      <c r="I47" s="49">
        <f t="shared" si="0"/>
        <v>2</v>
      </c>
      <c r="J47" s="49">
        <v>0</v>
      </c>
      <c r="K47" s="49"/>
      <c r="L47" s="49"/>
      <c r="M47" s="49"/>
      <c r="N47" s="49">
        <f t="shared" si="1"/>
        <v>0</v>
      </c>
      <c r="O47" s="47">
        <v>4</v>
      </c>
    </row>
    <row r="48" spans="1:15">
      <c r="J48" s="44"/>
      <c r="K48" s="44"/>
      <c r="L48" s="44"/>
      <c r="M48" s="44"/>
      <c r="N48" s="44"/>
    </row>
    <row r="49" spans="10:14">
      <c r="J49" s="44"/>
      <c r="K49" s="44"/>
      <c r="L49" s="44"/>
      <c r="M49" s="44"/>
      <c r="N49" s="44"/>
    </row>
    <row r="50" spans="10:14">
      <c r="J50" s="44"/>
      <c r="K50" s="44"/>
      <c r="L50" s="44"/>
      <c r="M50" s="44"/>
      <c r="N50" s="44"/>
    </row>
    <row r="51" spans="10:14">
      <c r="J51" s="44"/>
      <c r="K51" s="44"/>
      <c r="L51" s="44"/>
      <c r="M51" s="44"/>
      <c r="N51" s="44"/>
    </row>
    <row r="52" spans="10:14">
      <c r="J52" s="44"/>
      <c r="K52" s="44"/>
      <c r="L52" s="44"/>
      <c r="M52" s="44"/>
      <c r="N52" s="44"/>
    </row>
  </sheetData>
  <mergeCells count="4">
    <mergeCell ref="A3:C3"/>
    <mergeCell ref="A9:A11"/>
    <mergeCell ref="B9:B11"/>
    <mergeCell ref="C9:C11"/>
  </mergeCells>
  <pageMargins left="0.39" right="0.26" top="0.75" bottom="0.75" header="0.3" footer="0.3"/>
  <pageSetup paperSize="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1"/>
  <sheetViews>
    <sheetView workbookViewId="0">
      <selection activeCell="J37" sqref="J37"/>
    </sheetView>
  </sheetViews>
  <sheetFormatPr baseColWidth="10" defaultRowHeight="12.75"/>
  <cols>
    <col min="1" max="1" width="27.28515625" customWidth="1"/>
    <col min="2" max="2" width="6.42578125" customWidth="1"/>
    <col min="5" max="5" width="5.5703125" customWidth="1"/>
    <col min="6" max="6" width="19" customWidth="1"/>
    <col min="7" max="7" width="13.140625" customWidth="1"/>
    <col min="8" max="8" width="12.85546875" customWidth="1"/>
    <col min="9" max="10" width="13.140625" customWidth="1"/>
    <col min="257" max="257" width="27.28515625" customWidth="1"/>
    <col min="258" max="258" width="9.28515625" customWidth="1"/>
    <col min="261" max="261" width="7.5703125" customWidth="1"/>
    <col min="262" max="262" width="19" customWidth="1"/>
    <col min="263" max="263" width="13.140625" customWidth="1"/>
    <col min="264" max="264" width="12.85546875" customWidth="1"/>
    <col min="265" max="266" width="13.140625" customWidth="1"/>
    <col min="513" max="513" width="27.28515625" customWidth="1"/>
    <col min="514" max="514" width="9.28515625" customWidth="1"/>
    <col min="517" max="517" width="7.5703125" customWidth="1"/>
    <col min="518" max="518" width="19" customWidth="1"/>
    <col min="519" max="519" width="13.140625" customWidth="1"/>
    <col min="520" max="520" width="12.85546875" customWidth="1"/>
    <col min="521" max="522" width="13.140625" customWidth="1"/>
    <col min="769" max="769" width="27.28515625" customWidth="1"/>
    <col min="770" max="770" width="9.28515625" customWidth="1"/>
    <col min="773" max="773" width="7.5703125" customWidth="1"/>
    <col min="774" max="774" width="19" customWidth="1"/>
    <col min="775" max="775" width="13.140625" customWidth="1"/>
    <col min="776" max="776" width="12.85546875" customWidth="1"/>
    <col min="777" max="778" width="13.140625" customWidth="1"/>
    <col min="1025" max="1025" width="27.28515625" customWidth="1"/>
    <col min="1026" max="1026" width="9.28515625" customWidth="1"/>
    <col min="1029" max="1029" width="7.5703125" customWidth="1"/>
    <col min="1030" max="1030" width="19" customWidth="1"/>
    <col min="1031" max="1031" width="13.140625" customWidth="1"/>
    <col min="1032" max="1032" width="12.85546875" customWidth="1"/>
    <col min="1033" max="1034" width="13.140625" customWidth="1"/>
    <col min="1281" max="1281" width="27.28515625" customWidth="1"/>
    <col min="1282" max="1282" width="9.28515625" customWidth="1"/>
    <col min="1285" max="1285" width="7.5703125" customWidth="1"/>
    <col min="1286" max="1286" width="19" customWidth="1"/>
    <col min="1287" max="1287" width="13.140625" customWidth="1"/>
    <col min="1288" max="1288" width="12.85546875" customWidth="1"/>
    <col min="1289" max="1290" width="13.140625" customWidth="1"/>
    <col min="1537" max="1537" width="27.28515625" customWidth="1"/>
    <col min="1538" max="1538" width="9.28515625" customWidth="1"/>
    <col min="1541" max="1541" width="7.5703125" customWidth="1"/>
    <col min="1542" max="1542" width="19" customWidth="1"/>
    <col min="1543" max="1543" width="13.140625" customWidth="1"/>
    <col min="1544" max="1544" width="12.85546875" customWidth="1"/>
    <col min="1545" max="1546" width="13.140625" customWidth="1"/>
    <col min="1793" max="1793" width="27.28515625" customWidth="1"/>
    <col min="1794" max="1794" width="9.28515625" customWidth="1"/>
    <col min="1797" max="1797" width="7.5703125" customWidth="1"/>
    <col min="1798" max="1798" width="19" customWidth="1"/>
    <col min="1799" max="1799" width="13.140625" customWidth="1"/>
    <col min="1800" max="1800" width="12.85546875" customWidth="1"/>
    <col min="1801" max="1802" width="13.140625" customWidth="1"/>
    <col min="2049" max="2049" width="27.28515625" customWidth="1"/>
    <col min="2050" max="2050" width="9.28515625" customWidth="1"/>
    <col min="2053" max="2053" width="7.5703125" customWidth="1"/>
    <col min="2054" max="2054" width="19" customWidth="1"/>
    <col min="2055" max="2055" width="13.140625" customWidth="1"/>
    <col min="2056" max="2056" width="12.85546875" customWidth="1"/>
    <col min="2057" max="2058" width="13.140625" customWidth="1"/>
    <col min="2305" max="2305" width="27.28515625" customWidth="1"/>
    <col min="2306" max="2306" width="9.28515625" customWidth="1"/>
    <col min="2309" max="2309" width="7.5703125" customWidth="1"/>
    <col min="2310" max="2310" width="19" customWidth="1"/>
    <col min="2311" max="2311" width="13.140625" customWidth="1"/>
    <col min="2312" max="2312" width="12.85546875" customWidth="1"/>
    <col min="2313" max="2314" width="13.140625" customWidth="1"/>
    <col min="2561" max="2561" width="27.28515625" customWidth="1"/>
    <col min="2562" max="2562" width="9.28515625" customWidth="1"/>
    <col min="2565" max="2565" width="7.5703125" customWidth="1"/>
    <col min="2566" max="2566" width="19" customWidth="1"/>
    <col min="2567" max="2567" width="13.140625" customWidth="1"/>
    <col min="2568" max="2568" width="12.85546875" customWidth="1"/>
    <col min="2569" max="2570" width="13.140625" customWidth="1"/>
    <col min="2817" max="2817" width="27.28515625" customWidth="1"/>
    <col min="2818" max="2818" width="9.28515625" customWidth="1"/>
    <col min="2821" max="2821" width="7.5703125" customWidth="1"/>
    <col min="2822" max="2822" width="19" customWidth="1"/>
    <col min="2823" max="2823" width="13.140625" customWidth="1"/>
    <col min="2824" max="2824" width="12.85546875" customWidth="1"/>
    <col min="2825" max="2826" width="13.140625" customWidth="1"/>
    <col min="3073" max="3073" width="27.28515625" customWidth="1"/>
    <col min="3074" max="3074" width="9.28515625" customWidth="1"/>
    <col min="3077" max="3077" width="7.5703125" customWidth="1"/>
    <col min="3078" max="3078" width="19" customWidth="1"/>
    <col min="3079" max="3079" width="13.140625" customWidth="1"/>
    <col min="3080" max="3080" width="12.85546875" customWidth="1"/>
    <col min="3081" max="3082" width="13.140625" customWidth="1"/>
    <col min="3329" max="3329" width="27.28515625" customWidth="1"/>
    <col min="3330" max="3330" width="9.28515625" customWidth="1"/>
    <col min="3333" max="3333" width="7.5703125" customWidth="1"/>
    <col min="3334" max="3334" width="19" customWidth="1"/>
    <col min="3335" max="3335" width="13.140625" customWidth="1"/>
    <col min="3336" max="3336" width="12.85546875" customWidth="1"/>
    <col min="3337" max="3338" width="13.140625" customWidth="1"/>
    <col min="3585" max="3585" width="27.28515625" customWidth="1"/>
    <col min="3586" max="3586" width="9.28515625" customWidth="1"/>
    <col min="3589" max="3589" width="7.5703125" customWidth="1"/>
    <col min="3590" max="3590" width="19" customWidth="1"/>
    <col min="3591" max="3591" width="13.140625" customWidth="1"/>
    <col min="3592" max="3592" width="12.85546875" customWidth="1"/>
    <col min="3593" max="3594" width="13.140625" customWidth="1"/>
    <col min="3841" max="3841" width="27.28515625" customWidth="1"/>
    <col min="3842" max="3842" width="9.28515625" customWidth="1"/>
    <col min="3845" max="3845" width="7.5703125" customWidth="1"/>
    <col min="3846" max="3846" width="19" customWidth="1"/>
    <col min="3847" max="3847" width="13.140625" customWidth="1"/>
    <col min="3848" max="3848" width="12.85546875" customWidth="1"/>
    <col min="3849" max="3850" width="13.140625" customWidth="1"/>
    <col min="4097" max="4097" width="27.28515625" customWidth="1"/>
    <col min="4098" max="4098" width="9.28515625" customWidth="1"/>
    <col min="4101" max="4101" width="7.5703125" customWidth="1"/>
    <col min="4102" max="4102" width="19" customWidth="1"/>
    <col min="4103" max="4103" width="13.140625" customWidth="1"/>
    <col min="4104" max="4104" width="12.85546875" customWidth="1"/>
    <col min="4105" max="4106" width="13.140625" customWidth="1"/>
    <col min="4353" max="4353" width="27.28515625" customWidth="1"/>
    <col min="4354" max="4354" width="9.28515625" customWidth="1"/>
    <col min="4357" max="4357" width="7.5703125" customWidth="1"/>
    <col min="4358" max="4358" width="19" customWidth="1"/>
    <col min="4359" max="4359" width="13.140625" customWidth="1"/>
    <col min="4360" max="4360" width="12.85546875" customWidth="1"/>
    <col min="4361" max="4362" width="13.140625" customWidth="1"/>
    <col min="4609" max="4609" width="27.28515625" customWidth="1"/>
    <col min="4610" max="4610" width="9.28515625" customWidth="1"/>
    <col min="4613" max="4613" width="7.5703125" customWidth="1"/>
    <col min="4614" max="4614" width="19" customWidth="1"/>
    <col min="4615" max="4615" width="13.140625" customWidth="1"/>
    <col min="4616" max="4616" width="12.85546875" customWidth="1"/>
    <col min="4617" max="4618" width="13.140625" customWidth="1"/>
    <col min="4865" max="4865" width="27.28515625" customWidth="1"/>
    <col min="4866" max="4866" width="9.28515625" customWidth="1"/>
    <col min="4869" max="4869" width="7.5703125" customWidth="1"/>
    <col min="4870" max="4870" width="19" customWidth="1"/>
    <col min="4871" max="4871" width="13.140625" customWidth="1"/>
    <col min="4872" max="4872" width="12.85546875" customWidth="1"/>
    <col min="4873" max="4874" width="13.140625" customWidth="1"/>
    <col min="5121" max="5121" width="27.28515625" customWidth="1"/>
    <col min="5122" max="5122" width="9.28515625" customWidth="1"/>
    <col min="5125" max="5125" width="7.5703125" customWidth="1"/>
    <col min="5126" max="5126" width="19" customWidth="1"/>
    <col min="5127" max="5127" width="13.140625" customWidth="1"/>
    <col min="5128" max="5128" width="12.85546875" customWidth="1"/>
    <col min="5129" max="5130" width="13.140625" customWidth="1"/>
    <col min="5377" max="5377" width="27.28515625" customWidth="1"/>
    <col min="5378" max="5378" width="9.28515625" customWidth="1"/>
    <col min="5381" max="5381" width="7.5703125" customWidth="1"/>
    <col min="5382" max="5382" width="19" customWidth="1"/>
    <col min="5383" max="5383" width="13.140625" customWidth="1"/>
    <col min="5384" max="5384" width="12.85546875" customWidth="1"/>
    <col min="5385" max="5386" width="13.140625" customWidth="1"/>
    <col min="5633" max="5633" width="27.28515625" customWidth="1"/>
    <col min="5634" max="5634" width="9.28515625" customWidth="1"/>
    <col min="5637" max="5637" width="7.5703125" customWidth="1"/>
    <col min="5638" max="5638" width="19" customWidth="1"/>
    <col min="5639" max="5639" width="13.140625" customWidth="1"/>
    <col min="5640" max="5640" width="12.85546875" customWidth="1"/>
    <col min="5641" max="5642" width="13.140625" customWidth="1"/>
    <col min="5889" max="5889" width="27.28515625" customWidth="1"/>
    <col min="5890" max="5890" width="9.28515625" customWidth="1"/>
    <col min="5893" max="5893" width="7.5703125" customWidth="1"/>
    <col min="5894" max="5894" width="19" customWidth="1"/>
    <col min="5895" max="5895" width="13.140625" customWidth="1"/>
    <col min="5896" max="5896" width="12.85546875" customWidth="1"/>
    <col min="5897" max="5898" width="13.140625" customWidth="1"/>
    <col min="6145" max="6145" width="27.28515625" customWidth="1"/>
    <col min="6146" max="6146" width="9.28515625" customWidth="1"/>
    <col min="6149" max="6149" width="7.5703125" customWidth="1"/>
    <col min="6150" max="6150" width="19" customWidth="1"/>
    <col min="6151" max="6151" width="13.140625" customWidth="1"/>
    <col min="6152" max="6152" width="12.85546875" customWidth="1"/>
    <col min="6153" max="6154" width="13.140625" customWidth="1"/>
    <col min="6401" max="6401" width="27.28515625" customWidth="1"/>
    <col min="6402" max="6402" width="9.28515625" customWidth="1"/>
    <col min="6405" max="6405" width="7.5703125" customWidth="1"/>
    <col min="6406" max="6406" width="19" customWidth="1"/>
    <col min="6407" max="6407" width="13.140625" customWidth="1"/>
    <col min="6408" max="6408" width="12.85546875" customWidth="1"/>
    <col min="6409" max="6410" width="13.140625" customWidth="1"/>
    <col min="6657" max="6657" width="27.28515625" customWidth="1"/>
    <col min="6658" max="6658" width="9.28515625" customWidth="1"/>
    <col min="6661" max="6661" width="7.5703125" customWidth="1"/>
    <col min="6662" max="6662" width="19" customWidth="1"/>
    <col min="6663" max="6663" width="13.140625" customWidth="1"/>
    <col min="6664" max="6664" width="12.85546875" customWidth="1"/>
    <col min="6665" max="6666" width="13.140625" customWidth="1"/>
    <col min="6913" max="6913" width="27.28515625" customWidth="1"/>
    <col min="6914" max="6914" width="9.28515625" customWidth="1"/>
    <col min="6917" max="6917" width="7.5703125" customWidth="1"/>
    <col min="6918" max="6918" width="19" customWidth="1"/>
    <col min="6919" max="6919" width="13.140625" customWidth="1"/>
    <col min="6920" max="6920" width="12.85546875" customWidth="1"/>
    <col min="6921" max="6922" width="13.140625" customWidth="1"/>
    <col min="7169" max="7169" width="27.28515625" customWidth="1"/>
    <col min="7170" max="7170" width="9.28515625" customWidth="1"/>
    <col min="7173" max="7173" width="7.5703125" customWidth="1"/>
    <col min="7174" max="7174" width="19" customWidth="1"/>
    <col min="7175" max="7175" width="13.140625" customWidth="1"/>
    <col min="7176" max="7176" width="12.85546875" customWidth="1"/>
    <col min="7177" max="7178" width="13.140625" customWidth="1"/>
    <col min="7425" max="7425" width="27.28515625" customWidth="1"/>
    <col min="7426" max="7426" width="9.28515625" customWidth="1"/>
    <col min="7429" max="7429" width="7.5703125" customWidth="1"/>
    <col min="7430" max="7430" width="19" customWidth="1"/>
    <col min="7431" max="7431" width="13.140625" customWidth="1"/>
    <col min="7432" max="7432" width="12.85546875" customWidth="1"/>
    <col min="7433" max="7434" width="13.140625" customWidth="1"/>
    <col min="7681" max="7681" width="27.28515625" customWidth="1"/>
    <col min="7682" max="7682" width="9.28515625" customWidth="1"/>
    <col min="7685" max="7685" width="7.5703125" customWidth="1"/>
    <col min="7686" max="7686" width="19" customWidth="1"/>
    <col min="7687" max="7687" width="13.140625" customWidth="1"/>
    <col min="7688" max="7688" width="12.85546875" customWidth="1"/>
    <col min="7689" max="7690" width="13.140625" customWidth="1"/>
    <col min="7937" max="7937" width="27.28515625" customWidth="1"/>
    <col min="7938" max="7938" width="9.28515625" customWidth="1"/>
    <col min="7941" max="7941" width="7.5703125" customWidth="1"/>
    <col min="7942" max="7942" width="19" customWidth="1"/>
    <col min="7943" max="7943" width="13.140625" customWidth="1"/>
    <col min="7944" max="7944" width="12.85546875" customWidth="1"/>
    <col min="7945" max="7946" width="13.140625" customWidth="1"/>
    <col min="8193" max="8193" width="27.28515625" customWidth="1"/>
    <col min="8194" max="8194" width="9.28515625" customWidth="1"/>
    <col min="8197" max="8197" width="7.5703125" customWidth="1"/>
    <col min="8198" max="8198" width="19" customWidth="1"/>
    <col min="8199" max="8199" width="13.140625" customWidth="1"/>
    <col min="8200" max="8200" width="12.85546875" customWidth="1"/>
    <col min="8201" max="8202" width="13.140625" customWidth="1"/>
    <col min="8449" max="8449" width="27.28515625" customWidth="1"/>
    <col min="8450" max="8450" width="9.28515625" customWidth="1"/>
    <col min="8453" max="8453" width="7.5703125" customWidth="1"/>
    <col min="8454" max="8454" width="19" customWidth="1"/>
    <col min="8455" max="8455" width="13.140625" customWidth="1"/>
    <col min="8456" max="8456" width="12.85546875" customWidth="1"/>
    <col min="8457" max="8458" width="13.140625" customWidth="1"/>
    <col min="8705" max="8705" width="27.28515625" customWidth="1"/>
    <col min="8706" max="8706" width="9.28515625" customWidth="1"/>
    <col min="8709" max="8709" width="7.5703125" customWidth="1"/>
    <col min="8710" max="8710" width="19" customWidth="1"/>
    <col min="8711" max="8711" width="13.140625" customWidth="1"/>
    <col min="8712" max="8712" width="12.85546875" customWidth="1"/>
    <col min="8713" max="8714" width="13.140625" customWidth="1"/>
    <col min="8961" max="8961" width="27.28515625" customWidth="1"/>
    <col min="8962" max="8962" width="9.28515625" customWidth="1"/>
    <col min="8965" max="8965" width="7.5703125" customWidth="1"/>
    <col min="8966" max="8966" width="19" customWidth="1"/>
    <col min="8967" max="8967" width="13.140625" customWidth="1"/>
    <col min="8968" max="8968" width="12.85546875" customWidth="1"/>
    <col min="8969" max="8970" width="13.140625" customWidth="1"/>
    <col min="9217" max="9217" width="27.28515625" customWidth="1"/>
    <col min="9218" max="9218" width="9.28515625" customWidth="1"/>
    <col min="9221" max="9221" width="7.5703125" customWidth="1"/>
    <col min="9222" max="9222" width="19" customWidth="1"/>
    <col min="9223" max="9223" width="13.140625" customWidth="1"/>
    <col min="9224" max="9224" width="12.85546875" customWidth="1"/>
    <col min="9225" max="9226" width="13.140625" customWidth="1"/>
    <col min="9473" max="9473" width="27.28515625" customWidth="1"/>
    <col min="9474" max="9474" width="9.28515625" customWidth="1"/>
    <col min="9477" max="9477" width="7.5703125" customWidth="1"/>
    <col min="9478" max="9478" width="19" customWidth="1"/>
    <col min="9479" max="9479" width="13.140625" customWidth="1"/>
    <col min="9480" max="9480" width="12.85546875" customWidth="1"/>
    <col min="9481" max="9482" width="13.140625" customWidth="1"/>
    <col min="9729" max="9729" width="27.28515625" customWidth="1"/>
    <col min="9730" max="9730" width="9.28515625" customWidth="1"/>
    <col min="9733" max="9733" width="7.5703125" customWidth="1"/>
    <col min="9734" max="9734" width="19" customWidth="1"/>
    <col min="9735" max="9735" width="13.140625" customWidth="1"/>
    <col min="9736" max="9736" width="12.85546875" customWidth="1"/>
    <col min="9737" max="9738" width="13.140625" customWidth="1"/>
    <col min="9985" max="9985" width="27.28515625" customWidth="1"/>
    <col min="9986" max="9986" width="9.28515625" customWidth="1"/>
    <col min="9989" max="9989" width="7.5703125" customWidth="1"/>
    <col min="9990" max="9990" width="19" customWidth="1"/>
    <col min="9991" max="9991" width="13.140625" customWidth="1"/>
    <col min="9992" max="9992" width="12.85546875" customWidth="1"/>
    <col min="9993" max="9994" width="13.140625" customWidth="1"/>
    <col min="10241" max="10241" width="27.28515625" customWidth="1"/>
    <col min="10242" max="10242" width="9.28515625" customWidth="1"/>
    <col min="10245" max="10245" width="7.5703125" customWidth="1"/>
    <col min="10246" max="10246" width="19" customWidth="1"/>
    <col min="10247" max="10247" width="13.140625" customWidth="1"/>
    <col min="10248" max="10248" width="12.85546875" customWidth="1"/>
    <col min="10249" max="10250" width="13.140625" customWidth="1"/>
    <col min="10497" max="10497" width="27.28515625" customWidth="1"/>
    <col min="10498" max="10498" width="9.28515625" customWidth="1"/>
    <col min="10501" max="10501" width="7.5703125" customWidth="1"/>
    <col min="10502" max="10502" width="19" customWidth="1"/>
    <col min="10503" max="10503" width="13.140625" customWidth="1"/>
    <col min="10504" max="10504" width="12.85546875" customWidth="1"/>
    <col min="10505" max="10506" width="13.140625" customWidth="1"/>
    <col min="10753" max="10753" width="27.28515625" customWidth="1"/>
    <col min="10754" max="10754" width="9.28515625" customWidth="1"/>
    <col min="10757" max="10757" width="7.5703125" customWidth="1"/>
    <col min="10758" max="10758" width="19" customWidth="1"/>
    <col min="10759" max="10759" width="13.140625" customWidth="1"/>
    <col min="10760" max="10760" width="12.85546875" customWidth="1"/>
    <col min="10761" max="10762" width="13.140625" customWidth="1"/>
    <col min="11009" max="11009" width="27.28515625" customWidth="1"/>
    <col min="11010" max="11010" width="9.28515625" customWidth="1"/>
    <col min="11013" max="11013" width="7.5703125" customWidth="1"/>
    <col min="11014" max="11014" width="19" customWidth="1"/>
    <col min="11015" max="11015" width="13.140625" customWidth="1"/>
    <col min="11016" max="11016" width="12.85546875" customWidth="1"/>
    <col min="11017" max="11018" width="13.140625" customWidth="1"/>
    <col min="11265" max="11265" width="27.28515625" customWidth="1"/>
    <col min="11266" max="11266" width="9.28515625" customWidth="1"/>
    <col min="11269" max="11269" width="7.5703125" customWidth="1"/>
    <col min="11270" max="11270" width="19" customWidth="1"/>
    <col min="11271" max="11271" width="13.140625" customWidth="1"/>
    <col min="11272" max="11272" width="12.85546875" customWidth="1"/>
    <col min="11273" max="11274" width="13.140625" customWidth="1"/>
    <col min="11521" max="11521" width="27.28515625" customWidth="1"/>
    <col min="11522" max="11522" width="9.28515625" customWidth="1"/>
    <col min="11525" max="11525" width="7.5703125" customWidth="1"/>
    <col min="11526" max="11526" width="19" customWidth="1"/>
    <col min="11527" max="11527" width="13.140625" customWidth="1"/>
    <col min="11528" max="11528" width="12.85546875" customWidth="1"/>
    <col min="11529" max="11530" width="13.140625" customWidth="1"/>
    <col min="11777" max="11777" width="27.28515625" customWidth="1"/>
    <col min="11778" max="11778" width="9.28515625" customWidth="1"/>
    <col min="11781" max="11781" width="7.5703125" customWidth="1"/>
    <col min="11782" max="11782" width="19" customWidth="1"/>
    <col min="11783" max="11783" width="13.140625" customWidth="1"/>
    <col min="11784" max="11784" width="12.85546875" customWidth="1"/>
    <col min="11785" max="11786" width="13.140625" customWidth="1"/>
    <col min="12033" max="12033" width="27.28515625" customWidth="1"/>
    <col min="12034" max="12034" width="9.28515625" customWidth="1"/>
    <col min="12037" max="12037" width="7.5703125" customWidth="1"/>
    <col min="12038" max="12038" width="19" customWidth="1"/>
    <col min="12039" max="12039" width="13.140625" customWidth="1"/>
    <col min="12040" max="12040" width="12.85546875" customWidth="1"/>
    <col min="12041" max="12042" width="13.140625" customWidth="1"/>
    <col min="12289" max="12289" width="27.28515625" customWidth="1"/>
    <col min="12290" max="12290" width="9.28515625" customWidth="1"/>
    <col min="12293" max="12293" width="7.5703125" customWidth="1"/>
    <col min="12294" max="12294" width="19" customWidth="1"/>
    <col min="12295" max="12295" width="13.140625" customWidth="1"/>
    <col min="12296" max="12296" width="12.85546875" customWidth="1"/>
    <col min="12297" max="12298" width="13.140625" customWidth="1"/>
    <col min="12545" max="12545" width="27.28515625" customWidth="1"/>
    <col min="12546" max="12546" width="9.28515625" customWidth="1"/>
    <col min="12549" max="12549" width="7.5703125" customWidth="1"/>
    <col min="12550" max="12550" width="19" customWidth="1"/>
    <col min="12551" max="12551" width="13.140625" customWidth="1"/>
    <col min="12552" max="12552" width="12.85546875" customWidth="1"/>
    <col min="12553" max="12554" width="13.140625" customWidth="1"/>
    <col min="12801" max="12801" width="27.28515625" customWidth="1"/>
    <col min="12802" max="12802" width="9.28515625" customWidth="1"/>
    <col min="12805" max="12805" width="7.5703125" customWidth="1"/>
    <col min="12806" max="12806" width="19" customWidth="1"/>
    <col min="12807" max="12807" width="13.140625" customWidth="1"/>
    <col min="12808" max="12808" width="12.85546875" customWidth="1"/>
    <col min="12809" max="12810" width="13.140625" customWidth="1"/>
    <col min="13057" max="13057" width="27.28515625" customWidth="1"/>
    <col min="13058" max="13058" width="9.28515625" customWidth="1"/>
    <col min="13061" max="13061" width="7.5703125" customWidth="1"/>
    <col min="13062" max="13062" width="19" customWidth="1"/>
    <col min="13063" max="13063" width="13.140625" customWidth="1"/>
    <col min="13064" max="13064" width="12.85546875" customWidth="1"/>
    <col min="13065" max="13066" width="13.140625" customWidth="1"/>
    <col min="13313" max="13313" width="27.28515625" customWidth="1"/>
    <col min="13314" max="13314" width="9.28515625" customWidth="1"/>
    <col min="13317" max="13317" width="7.5703125" customWidth="1"/>
    <col min="13318" max="13318" width="19" customWidth="1"/>
    <col min="13319" max="13319" width="13.140625" customWidth="1"/>
    <col min="13320" max="13320" width="12.85546875" customWidth="1"/>
    <col min="13321" max="13322" width="13.140625" customWidth="1"/>
    <col min="13569" max="13569" width="27.28515625" customWidth="1"/>
    <col min="13570" max="13570" width="9.28515625" customWidth="1"/>
    <col min="13573" max="13573" width="7.5703125" customWidth="1"/>
    <col min="13574" max="13574" width="19" customWidth="1"/>
    <col min="13575" max="13575" width="13.140625" customWidth="1"/>
    <col min="13576" max="13576" width="12.85546875" customWidth="1"/>
    <col min="13577" max="13578" width="13.140625" customWidth="1"/>
    <col min="13825" max="13825" width="27.28515625" customWidth="1"/>
    <col min="13826" max="13826" width="9.28515625" customWidth="1"/>
    <col min="13829" max="13829" width="7.5703125" customWidth="1"/>
    <col min="13830" max="13830" width="19" customWidth="1"/>
    <col min="13831" max="13831" width="13.140625" customWidth="1"/>
    <col min="13832" max="13832" width="12.85546875" customWidth="1"/>
    <col min="13833" max="13834" width="13.140625" customWidth="1"/>
    <col min="14081" max="14081" width="27.28515625" customWidth="1"/>
    <col min="14082" max="14082" width="9.28515625" customWidth="1"/>
    <col min="14085" max="14085" width="7.5703125" customWidth="1"/>
    <col min="14086" max="14086" width="19" customWidth="1"/>
    <col min="14087" max="14087" width="13.140625" customWidth="1"/>
    <col min="14088" max="14088" width="12.85546875" customWidth="1"/>
    <col min="14089" max="14090" width="13.140625" customWidth="1"/>
    <col min="14337" max="14337" width="27.28515625" customWidth="1"/>
    <col min="14338" max="14338" width="9.28515625" customWidth="1"/>
    <col min="14341" max="14341" width="7.5703125" customWidth="1"/>
    <col min="14342" max="14342" width="19" customWidth="1"/>
    <col min="14343" max="14343" width="13.140625" customWidth="1"/>
    <col min="14344" max="14344" width="12.85546875" customWidth="1"/>
    <col min="14345" max="14346" width="13.140625" customWidth="1"/>
    <col min="14593" max="14593" width="27.28515625" customWidth="1"/>
    <col min="14594" max="14594" width="9.28515625" customWidth="1"/>
    <col min="14597" max="14597" width="7.5703125" customWidth="1"/>
    <col min="14598" max="14598" width="19" customWidth="1"/>
    <col min="14599" max="14599" width="13.140625" customWidth="1"/>
    <col min="14600" max="14600" width="12.85546875" customWidth="1"/>
    <col min="14601" max="14602" width="13.140625" customWidth="1"/>
    <col min="14849" max="14849" width="27.28515625" customWidth="1"/>
    <col min="14850" max="14850" width="9.28515625" customWidth="1"/>
    <col min="14853" max="14853" width="7.5703125" customWidth="1"/>
    <col min="14854" max="14854" width="19" customWidth="1"/>
    <col min="14855" max="14855" width="13.140625" customWidth="1"/>
    <col min="14856" max="14856" width="12.85546875" customWidth="1"/>
    <col min="14857" max="14858" width="13.140625" customWidth="1"/>
    <col min="15105" max="15105" width="27.28515625" customWidth="1"/>
    <col min="15106" max="15106" width="9.28515625" customWidth="1"/>
    <col min="15109" max="15109" width="7.5703125" customWidth="1"/>
    <col min="15110" max="15110" width="19" customWidth="1"/>
    <col min="15111" max="15111" width="13.140625" customWidth="1"/>
    <col min="15112" max="15112" width="12.85546875" customWidth="1"/>
    <col min="15113" max="15114" width="13.140625" customWidth="1"/>
    <col min="15361" max="15361" width="27.28515625" customWidth="1"/>
    <col min="15362" max="15362" width="9.28515625" customWidth="1"/>
    <col min="15365" max="15365" width="7.5703125" customWidth="1"/>
    <col min="15366" max="15366" width="19" customWidth="1"/>
    <col min="15367" max="15367" width="13.140625" customWidth="1"/>
    <col min="15368" max="15368" width="12.85546875" customWidth="1"/>
    <col min="15369" max="15370" width="13.140625" customWidth="1"/>
    <col min="15617" max="15617" width="27.28515625" customWidth="1"/>
    <col min="15618" max="15618" width="9.28515625" customWidth="1"/>
    <col min="15621" max="15621" width="7.5703125" customWidth="1"/>
    <col min="15622" max="15622" width="19" customWidth="1"/>
    <col min="15623" max="15623" width="13.140625" customWidth="1"/>
    <col min="15624" max="15624" width="12.85546875" customWidth="1"/>
    <col min="15625" max="15626" width="13.140625" customWidth="1"/>
    <col min="15873" max="15873" width="27.28515625" customWidth="1"/>
    <col min="15874" max="15874" width="9.28515625" customWidth="1"/>
    <col min="15877" max="15877" width="7.5703125" customWidth="1"/>
    <col min="15878" max="15878" width="19" customWidth="1"/>
    <col min="15879" max="15879" width="13.140625" customWidth="1"/>
    <col min="15880" max="15880" width="12.85546875" customWidth="1"/>
    <col min="15881" max="15882" width="13.140625" customWidth="1"/>
    <col min="16129" max="16129" width="27.28515625" customWidth="1"/>
    <col min="16130" max="16130" width="9.28515625" customWidth="1"/>
    <col min="16133" max="16133" width="7.5703125" customWidth="1"/>
    <col min="16134" max="16134" width="19" customWidth="1"/>
    <col min="16135" max="16135" width="13.140625" customWidth="1"/>
    <col min="16136" max="16136" width="12.85546875" customWidth="1"/>
    <col min="16137" max="16138" width="13.140625" customWidth="1"/>
  </cols>
  <sheetData>
    <row r="1" spans="1:17">
      <c r="C1" s="53"/>
      <c r="D1" s="53" t="s">
        <v>89</v>
      </c>
      <c r="E1" s="54"/>
      <c r="F1" t="s">
        <v>90</v>
      </c>
      <c r="G1" s="24"/>
    </row>
    <row r="2" spans="1:17">
      <c r="C2" s="53"/>
      <c r="D2" s="53"/>
      <c r="E2" s="53"/>
      <c r="F2" s="24"/>
      <c r="G2" s="24"/>
    </row>
    <row r="3" spans="1:17">
      <c r="C3" s="53" t="s">
        <v>91</v>
      </c>
      <c r="D3" s="54"/>
      <c r="E3" s="53"/>
      <c r="F3" s="24"/>
      <c r="G3" s="24"/>
    </row>
    <row r="4" spans="1:17">
      <c r="C4" s="53"/>
      <c r="D4" s="53"/>
      <c r="E4" s="53"/>
      <c r="F4" s="24"/>
      <c r="G4" s="24"/>
    </row>
    <row r="5" spans="1:17">
      <c r="B5" s="24" t="s">
        <v>92</v>
      </c>
      <c r="C5" s="53"/>
      <c r="D5" s="53"/>
      <c r="E5" s="53"/>
      <c r="F5" s="24"/>
      <c r="G5" s="24"/>
    </row>
    <row r="6" spans="1:17">
      <c r="C6" s="53"/>
      <c r="D6" s="53"/>
      <c r="E6" s="53"/>
      <c r="F6" s="24"/>
      <c r="G6" s="24"/>
    </row>
    <row r="7" spans="1:17">
      <c r="C7" s="24" t="s">
        <v>93</v>
      </c>
      <c r="D7" s="53"/>
      <c r="E7" s="54"/>
      <c r="F7" s="24"/>
      <c r="G7" s="24"/>
    </row>
    <row r="8" spans="1:17" ht="13.5" thickBot="1"/>
    <row r="9" spans="1:17">
      <c r="A9" s="143" t="s">
        <v>94</v>
      </c>
      <c r="B9" s="144"/>
      <c r="C9" s="55" t="s">
        <v>95</v>
      </c>
      <c r="D9" s="145" t="s">
        <v>96</v>
      </c>
      <c r="E9" s="146"/>
      <c r="F9" s="56">
        <v>2017</v>
      </c>
      <c r="G9" s="57" t="s">
        <v>97</v>
      </c>
      <c r="H9" s="58" t="s">
        <v>97</v>
      </c>
      <c r="I9" s="58" t="s">
        <v>97</v>
      </c>
      <c r="J9" s="58" t="s">
        <v>97</v>
      </c>
      <c r="L9" s="59"/>
      <c r="M9" s="60"/>
      <c r="N9" s="60"/>
      <c r="O9" s="60"/>
      <c r="P9" s="60"/>
      <c r="Q9" s="59"/>
    </row>
    <row r="10" spans="1:17">
      <c r="A10" s="61"/>
      <c r="B10" s="62"/>
      <c r="C10" s="63" t="s">
        <v>98</v>
      </c>
      <c r="D10" s="147" t="s">
        <v>99</v>
      </c>
      <c r="E10" s="148"/>
      <c r="F10" s="64" t="s">
        <v>100</v>
      </c>
      <c r="G10" s="65">
        <v>2010</v>
      </c>
      <c r="H10" s="66">
        <v>2011</v>
      </c>
      <c r="I10" s="66">
        <v>2012</v>
      </c>
      <c r="J10" s="66">
        <v>2013</v>
      </c>
      <c r="L10" s="60"/>
      <c r="M10" s="60"/>
      <c r="N10" s="60"/>
      <c r="O10" s="60"/>
      <c r="P10" s="67"/>
      <c r="Q10" s="59"/>
    </row>
    <row r="11" spans="1:17" ht="13.5" thickBot="1">
      <c r="A11" s="61"/>
      <c r="B11" s="62"/>
      <c r="C11" s="68"/>
      <c r="D11" s="68"/>
      <c r="E11" s="69"/>
      <c r="F11" s="70" t="s">
        <v>101</v>
      </c>
      <c r="G11" s="71"/>
      <c r="H11" s="72"/>
      <c r="I11" s="72"/>
      <c r="J11" s="73"/>
      <c r="L11" s="60"/>
      <c r="M11" s="60"/>
      <c r="N11" s="60"/>
      <c r="O11" s="60"/>
      <c r="P11" s="67"/>
      <c r="Q11" s="59"/>
    </row>
    <row r="12" spans="1:17">
      <c r="A12" s="149" t="s">
        <v>102</v>
      </c>
      <c r="B12" s="150"/>
      <c r="C12" s="74" t="s">
        <v>3</v>
      </c>
      <c r="D12" s="151" t="s">
        <v>103</v>
      </c>
      <c r="E12" s="152"/>
      <c r="F12" s="75">
        <v>12562</v>
      </c>
      <c r="G12" s="76">
        <v>36100</v>
      </c>
      <c r="H12" s="77">
        <f>+G12*1.2</f>
        <v>43320</v>
      </c>
      <c r="I12" s="77">
        <f>+H12*1.2</f>
        <v>51984</v>
      </c>
      <c r="J12" s="77">
        <f>+I12*1.2</f>
        <v>62380.799999999996</v>
      </c>
      <c r="L12" s="60"/>
      <c r="M12" s="60"/>
      <c r="N12" s="60"/>
      <c r="O12" s="60"/>
      <c r="P12" s="67"/>
      <c r="Q12" s="59"/>
    </row>
    <row r="13" spans="1:17">
      <c r="A13" s="132" t="s">
        <v>104</v>
      </c>
      <c r="B13" s="133"/>
      <c r="C13" s="78" t="s">
        <v>3</v>
      </c>
      <c r="D13" s="134" t="s">
        <v>103</v>
      </c>
      <c r="E13" s="135"/>
      <c r="F13" s="75">
        <v>409</v>
      </c>
      <c r="G13" s="79">
        <v>2990</v>
      </c>
      <c r="H13" s="80">
        <f t="shared" ref="H13:J19" si="0">+G13*1.2</f>
        <v>3588</v>
      </c>
      <c r="I13" s="80">
        <f t="shared" si="0"/>
        <v>4305.5999999999995</v>
      </c>
      <c r="J13" s="80">
        <f t="shared" si="0"/>
        <v>5166.7199999999993</v>
      </c>
      <c r="L13" s="60"/>
      <c r="M13" s="60"/>
      <c r="N13" s="60"/>
      <c r="O13" s="60"/>
      <c r="P13" s="67"/>
      <c r="Q13" s="59"/>
    </row>
    <row r="14" spans="1:17">
      <c r="A14" s="132" t="s">
        <v>105</v>
      </c>
      <c r="B14" s="133"/>
      <c r="C14" s="78" t="s">
        <v>3</v>
      </c>
      <c r="D14" s="134" t="s">
        <v>103</v>
      </c>
      <c r="E14" s="135"/>
      <c r="F14" s="75">
        <v>9535</v>
      </c>
      <c r="G14" s="79">
        <v>31511</v>
      </c>
      <c r="H14" s="80">
        <f t="shared" si="0"/>
        <v>37813.199999999997</v>
      </c>
      <c r="I14" s="80">
        <f t="shared" si="0"/>
        <v>45375.839999999997</v>
      </c>
      <c r="J14" s="80">
        <f t="shared" si="0"/>
        <v>54451.007999999994</v>
      </c>
      <c r="L14" s="59"/>
      <c r="M14" s="59"/>
      <c r="N14" s="59"/>
      <c r="O14" s="59"/>
      <c r="P14" s="59"/>
      <c r="Q14" s="59"/>
    </row>
    <row r="15" spans="1:17">
      <c r="A15" s="132" t="s">
        <v>106</v>
      </c>
      <c r="B15" s="133"/>
      <c r="C15" s="78" t="s">
        <v>3</v>
      </c>
      <c r="D15" s="134" t="s">
        <v>103</v>
      </c>
      <c r="E15" s="135"/>
      <c r="F15" s="75">
        <v>11481</v>
      </c>
      <c r="G15" s="79">
        <v>24939</v>
      </c>
      <c r="H15" s="80">
        <f t="shared" si="0"/>
        <v>29926.799999999999</v>
      </c>
      <c r="I15" s="80">
        <f t="shared" si="0"/>
        <v>35912.159999999996</v>
      </c>
      <c r="J15" s="80">
        <f t="shared" si="0"/>
        <v>43094.591999999997</v>
      </c>
      <c r="L15" s="59"/>
      <c r="M15" s="59"/>
      <c r="N15" s="59"/>
      <c r="O15" s="59"/>
      <c r="P15" s="59"/>
      <c r="Q15" s="59"/>
    </row>
    <row r="16" spans="1:17">
      <c r="A16" s="132" t="s">
        <v>107</v>
      </c>
      <c r="B16" s="133"/>
      <c r="C16" s="78" t="s">
        <v>3</v>
      </c>
      <c r="D16" s="134" t="s">
        <v>103</v>
      </c>
      <c r="E16" s="135"/>
      <c r="F16" s="75">
        <v>8591</v>
      </c>
      <c r="G16" s="79">
        <v>31697</v>
      </c>
      <c r="H16" s="80">
        <f t="shared" si="0"/>
        <v>38036.400000000001</v>
      </c>
      <c r="I16" s="80">
        <f t="shared" si="0"/>
        <v>45643.68</v>
      </c>
      <c r="J16" s="80">
        <f t="shared" si="0"/>
        <v>54772.415999999997</v>
      </c>
      <c r="L16" s="59"/>
      <c r="M16" s="59"/>
      <c r="N16" s="59"/>
      <c r="O16" s="59"/>
      <c r="P16" s="59"/>
      <c r="Q16" s="59"/>
    </row>
    <row r="17" spans="1:10">
      <c r="A17" s="132" t="s">
        <v>108</v>
      </c>
      <c r="B17" s="133"/>
      <c r="C17" s="78" t="s">
        <v>3</v>
      </c>
      <c r="D17" s="134" t="s">
        <v>103</v>
      </c>
      <c r="E17" s="135"/>
      <c r="F17" s="75">
        <v>55441</v>
      </c>
      <c r="G17" s="79">
        <v>62667</v>
      </c>
      <c r="H17" s="80">
        <f t="shared" si="0"/>
        <v>75200.399999999994</v>
      </c>
      <c r="I17" s="80">
        <f t="shared" si="0"/>
        <v>90240.48</v>
      </c>
      <c r="J17" s="80">
        <f t="shared" si="0"/>
        <v>108288.57599999999</v>
      </c>
    </row>
    <row r="18" spans="1:10">
      <c r="A18" s="132" t="s">
        <v>109</v>
      </c>
      <c r="B18" s="133"/>
      <c r="C18" s="81" t="s">
        <v>3</v>
      </c>
      <c r="D18" s="134" t="s">
        <v>103</v>
      </c>
      <c r="E18" s="135"/>
      <c r="F18" s="75"/>
      <c r="G18" s="82">
        <v>58539</v>
      </c>
      <c r="H18" s="80">
        <f t="shared" si="0"/>
        <v>70246.8</v>
      </c>
      <c r="I18" s="80">
        <f t="shared" si="0"/>
        <v>84296.16</v>
      </c>
      <c r="J18" s="80">
        <f t="shared" si="0"/>
        <v>101155.39200000001</v>
      </c>
    </row>
    <row r="19" spans="1:10">
      <c r="A19" s="132" t="s">
        <v>110</v>
      </c>
      <c r="B19" s="133"/>
      <c r="C19" s="81" t="s">
        <v>3</v>
      </c>
      <c r="D19" s="134" t="s">
        <v>103</v>
      </c>
      <c r="E19" s="135"/>
      <c r="F19" s="75">
        <v>497</v>
      </c>
      <c r="G19" s="83">
        <v>802</v>
      </c>
      <c r="H19" s="80">
        <f t="shared" si="0"/>
        <v>962.4</v>
      </c>
      <c r="I19" s="80">
        <f t="shared" si="0"/>
        <v>1154.8799999999999</v>
      </c>
      <c r="J19" s="80">
        <f t="shared" si="0"/>
        <v>1385.8559999999998</v>
      </c>
    </row>
    <row r="20" spans="1:10">
      <c r="A20" s="132" t="s">
        <v>111</v>
      </c>
      <c r="B20" s="133"/>
      <c r="C20" s="81" t="s">
        <v>3</v>
      </c>
      <c r="D20" s="134" t="s">
        <v>103</v>
      </c>
      <c r="E20" s="135"/>
      <c r="F20" s="75">
        <v>496</v>
      </c>
      <c r="G20" s="83">
        <v>0</v>
      </c>
      <c r="H20" s="84">
        <v>2344</v>
      </c>
      <c r="I20" s="85">
        <v>2812.8</v>
      </c>
      <c r="J20" s="85">
        <v>3375.36</v>
      </c>
    </row>
    <row r="21" spans="1:10">
      <c r="A21" s="132" t="s">
        <v>112</v>
      </c>
      <c r="B21" s="133"/>
      <c r="C21" s="81" t="s">
        <v>3</v>
      </c>
      <c r="D21" s="134" t="s">
        <v>103</v>
      </c>
      <c r="E21" s="135"/>
      <c r="F21" s="75"/>
      <c r="G21" s="83">
        <v>0</v>
      </c>
      <c r="H21" s="86">
        <f>F21*4</f>
        <v>0</v>
      </c>
      <c r="I21" s="86">
        <f>+H21*1.2</f>
        <v>0</v>
      </c>
      <c r="J21" s="86">
        <f>+I21*1.2</f>
        <v>0</v>
      </c>
    </row>
    <row r="22" spans="1:10">
      <c r="A22" s="132" t="s">
        <v>113</v>
      </c>
      <c r="B22" s="133"/>
      <c r="C22" s="81" t="s">
        <v>3</v>
      </c>
      <c r="D22" s="134" t="s">
        <v>103</v>
      </c>
      <c r="E22" s="135"/>
      <c r="F22" s="87">
        <v>68257</v>
      </c>
      <c r="G22" s="83">
        <v>0</v>
      </c>
      <c r="H22" s="86">
        <v>221172</v>
      </c>
      <c r="I22" s="86">
        <v>265406.40000000002</v>
      </c>
      <c r="J22" s="86">
        <v>318487.67999999999</v>
      </c>
    </row>
    <row r="23" spans="1:10">
      <c r="A23" s="132" t="s">
        <v>114</v>
      </c>
      <c r="B23" s="133"/>
      <c r="C23" s="81" t="s">
        <v>3</v>
      </c>
      <c r="D23" s="134" t="s">
        <v>103</v>
      </c>
      <c r="E23" s="135"/>
      <c r="F23" s="88">
        <v>161</v>
      </c>
      <c r="G23" s="83">
        <v>0</v>
      </c>
      <c r="H23" s="86">
        <v>612</v>
      </c>
      <c r="I23" s="86">
        <v>734.4</v>
      </c>
      <c r="J23" s="86">
        <v>881.28</v>
      </c>
    </row>
    <row r="24" spans="1:10">
      <c r="A24" s="132" t="s">
        <v>115</v>
      </c>
      <c r="B24" s="133"/>
      <c r="C24" s="81" t="s">
        <v>3</v>
      </c>
      <c r="D24" s="134" t="s">
        <v>103</v>
      </c>
      <c r="E24" s="135"/>
      <c r="F24" s="88">
        <v>0</v>
      </c>
      <c r="G24" s="83">
        <v>0</v>
      </c>
      <c r="H24" s="86">
        <v>52</v>
      </c>
      <c r="I24" s="86">
        <v>62.4</v>
      </c>
      <c r="J24" s="86">
        <v>74.88</v>
      </c>
    </row>
    <row r="25" spans="1:10">
      <c r="A25" s="132" t="s">
        <v>116</v>
      </c>
      <c r="B25" s="133"/>
      <c r="C25" s="81" t="s">
        <v>3</v>
      </c>
      <c r="D25" s="134" t="s">
        <v>103</v>
      </c>
      <c r="E25" s="135"/>
      <c r="F25" s="88">
        <v>152</v>
      </c>
      <c r="G25" s="83">
        <v>0</v>
      </c>
      <c r="H25" s="86">
        <v>588</v>
      </c>
      <c r="I25" s="86">
        <v>705.6</v>
      </c>
      <c r="J25" s="86">
        <v>846.72</v>
      </c>
    </row>
    <row r="26" spans="1:10">
      <c r="A26" s="132" t="s">
        <v>117</v>
      </c>
      <c r="B26" s="133"/>
      <c r="C26" s="81" t="s">
        <v>3</v>
      </c>
      <c r="D26" s="134" t="s">
        <v>103</v>
      </c>
      <c r="E26" s="135"/>
      <c r="F26" s="88">
        <v>9</v>
      </c>
      <c r="G26" s="83">
        <v>4</v>
      </c>
      <c r="H26" s="86">
        <v>32</v>
      </c>
      <c r="I26" s="86">
        <v>38.4</v>
      </c>
      <c r="J26" s="86">
        <v>46.08</v>
      </c>
    </row>
    <row r="27" spans="1:10">
      <c r="A27" s="132" t="s">
        <v>118</v>
      </c>
      <c r="B27" s="133"/>
      <c r="C27" s="81" t="s">
        <v>3</v>
      </c>
      <c r="D27" s="134" t="s">
        <v>103</v>
      </c>
      <c r="E27" s="135"/>
      <c r="F27" s="87">
        <v>152</v>
      </c>
      <c r="G27" s="83">
        <v>0</v>
      </c>
      <c r="H27" s="86">
        <v>204</v>
      </c>
      <c r="I27" s="86">
        <v>244.8</v>
      </c>
      <c r="J27" s="86">
        <v>293.76</v>
      </c>
    </row>
    <row r="28" spans="1:10">
      <c r="A28" s="132" t="s">
        <v>119</v>
      </c>
      <c r="B28" s="133"/>
      <c r="C28" s="81" t="s">
        <v>3</v>
      </c>
      <c r="D28" s="134" t="s">
        <v>103</v>
      </c>
      <c r="E28" s="135"/>
      <c r="F28" s="87">
        <v>215</v>
      </c>
      <c r="G28" s="83">
        <v>0</v>
      </c>
      <c r="H28" s="86">
        <v>288</v>
      </c>
      <c r="I28" s="86">
        <v>345.6</v>
      </c>
      <c r="J28" s="86">
        <v>414.72</v>
      </c>
    </row>
    <row r="29" spans="1:10">
      <c r="A29" s="132" t="s">
        <v>120</v>
      </c>
      <c r="B29" s="133"/>
      <c r="C29" s="81" t="s">
        <v>3</v>
      </c>
      <c r="D29" s="134" t="s">
        <v>103</v>
      </c>
      <c r="E29" s="135"/>
      <c r="F29" s="87">
        <v>119</v>
      </c>
      <c r="G29" s="89">
        <v>0</v>
      </c>
      <c r="H29" s="86">
        <v>160</v>
      </c>
      <c r="I29" s="86">
        <v>192</v>
      </c>
      <c r="J29" s="86">
        <v>230.4</v>
      </c>
    </row>
    <row r="30" spans="1:10" ht="13.5" thickBot="1">
      <c r="A30" s="136" t="s">
        <v>121</v>
      </c>
      <c r="B30" s="137"/>
      <c r="C30" s="90" t="s">
        <v>3</v>
      </c>
      <c r="D30" s="138" t="s">
        <v>103</v>
      </c>
      <c r="E30" s="139"/>
      <c r="F30" s="91">
        <v>2393</v>
      </c>
      <c r="G30" s="92">
        <v>0</v>
      </c>
      <c r="H30" s="93">
        <v>2400</v>
      </c>
      <c r="I30" s="93">
        <v>2880</v>
      </c>
      <c r="J30" s="93">
        <v>3456</v>
      </c>
    </row>
    <row r="31" spans="1:10" ht="13.5" thickBot="1">
      <c r="A31" s="94"/>
      <c r="B31" s="94"/>
      <c r="C31" s="94"/>
      <c r="D31" s="140" t="s">
        <v>122</v>
      </c>
      <c r="E31" s="141"/>
      <c r="F31" s="95">
        <f>SUM(F12:F30)</f>
        <v>170470</v>
      </c>
      <c r="G31" s="96">
        <f>SUM(G12:G30)</f>
        <v>249249</v>
      </c>
      <c r="H31" s="97">
        <f>SUM(H12:H30)</f>
        <v>526946</v>
      </c>
      <c r="I31" s="97">
        <f>SUM(I12:I30)</f>
        <v>632335.20000000007</v>
      </c>
      <c r="J31" s="97">
        <f>SUM(J12:J30)</f>
        <v>758802.23999999987</v>
      </c>
    </row>
    <row r="33" spans="2:10">
      <c r="B33" s="142" t="s">
        <v>123</v>
      </c>
      <c r="C33" s="142"/>
      <c r="D33" s="142"/>
      <c r="E33" s="142"/>
      <c r="F33" s="142"/>
      <c r="G33" s="142"/>
      <c r="H33" s="142"/>
      <c r="I33" s="142"/>
      <c r="J33" s="142"/>
    </row>
    <row r="34" spans="2:10">
      <c r="B34" s="142"/>
      <c r="C34" s="142"/>
      <c r="D34" s="142"/>
      <c r="E34" s="142"/>
      <c r="F34" s="142"/>
      <c r="G34" s="142"/>
      <c r="H34" s="142"/>
      <c r="I34" s="142"/>
      <c r="J34" s="142"/>
    </row>
    <row r="35" spans="2:10">
      <c r="B35" t="s">
        <v>124</v>
      </c>
    </row>
    <row r="37" spans="2:10">
      <c r="B37" s="24"/>
    </row>
    <row r="38" spans="2:10" ht="13.5">
      <c r="F38" s="98"/>
    </row>
    <row r="39" spans="2:10" ht="13.5">
      <c r="F39" s="98"/>
    </row>
    <row r="40" spans="2:10" ht="13.5">
      <c r="F40" s="98"/>
    </row>
    <row r="41" spans="2:10" ht="13.5">
      <c r="F41" s="98"/>
    </row>
    <row r="42" spans="2:10" ht="13.5">
      <c r="F42" s="98"/>
    </row>
    <row r="43" spans="2:10" ht="13.5">
      <c r="F43" s="98"/>
    </row>
    <row r="44" spans="2:10" ht="13.5">
      <c r="F44" s="98"/>
    </row>
    <row r="45" spans="2:10" ht="13.5">
      <c r="F45" s="98"/>
    </row>
    <row r="46" spans="2:10" ht="13.5">
      <c r="F46" s="98"/>
    </row>
    <row r="47" spans="2:10" ht="13.5">
      <c r="F47" s="98"/>
    </row>
    <row r="48" spans="2:10" ht="13.5">
      <c r="F48" s="98"/>
    </row>
    <row r="49" spans="6:6" ht="13.5">
      <c r="F49" s="98"/>
    </row>
    <row r="50" spans="6:6" ht="13.5">
      <c r="F50" s="98"/>
    </row>
    <row r="51" spans="6:6" ht="13.5">
      <c r="F51" s="98"/>
    </row>
  </sheetData>
  <mergeCells count="43">
    <mergeCell ref="A13:B13"/>
    <mergeCell ref="D13:E13"/>
    <mergeCell ref="A9:B9"/>
    <mergeCell ref="D9:E9"/>
    <mergeCell ref="D10:E10"/>
    <mergeCell ref="A12:B12"/>
    <mergeCell ref="D12:E12"/>
    <mergeCell ref="A14:B14"/>
    <mergeCell ref="D14:E14"/>
    <mergeCell ref="A15:B15"/>
    <mergeCell ref="D15:E15"/>
    <mergeCell ref="A16:B16"/>
    <mergeCell ref="D16:E16"/>
    <mergeCell ref="A17:B17"/>
    <mergeCell ref="D17:E17"/>
    <mergeCell ref="A18:B18"/>
    <mergeCell ref="D18:E18"/>
    <mergeCell ref="A19:B19"/>
    <mergeCell ref="D19:E19"/>
    <mergeCell ref="A20:B20"/>
    <mergeCell ref="D20:E20"/>
    <mergeCell ref="A21:B21"/>
    <mergeCell ref="D21:E21"/>
    <mergeCell ref="A22:B22"/>
    <mergeCell ref="D22:E22"/>
    <mergeCell ref="A23:B23"/>
    <mergeCell ref="D23:E23"/>
    <mergeCell ref="A24:B24"/>
    <mergeCell ref="D24:E24"/>
    <mergeCell ref="A25:B25"/>
    <mergeCell ref="D25:E25"/>
    <mergeCell ref="B33:J34"/>
    <mergeCell ref="A26:B26"/>
    <mergeCell ref="D26:E26"/>
    <mergeCell ref="A27:B27"/>
    <mergeCell ref="D27:E27"/>
    <mergeCell ref="A28:B28"/>
    <mergeCell ref="D28:E28"/>
    <mergeCell ref="A29:B29"/>
    <mergeCell ref="D29:E29"/>
    <mergeCell ref="A30:B30"/>
    <mergeCell ref="D30:E30"/>
    <mergeCell ref="D31:E31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A42" sqref="A42"/>
    </sheetView>
  </sheetViews>
  <sheetFormatPr baseColWidth="10" defaultRowHeight="12.75"/>
  <cols>
    <col min="1" max="1" width="59.85546875" customWidth="1"/>
    <col min="2" max="2" width="10.42578125" customWidth="1"/>
  </cols>
  <sheetData>
    <row r="1" spans="1:7">
      <c r="A1" s="153" t="s">
        <v>125</v>
      </c>
      <c r="B1" s="154"/>
      <c r="C1" s="154"/>
      <c r="D1" s="154"/>
      <c r="E1" s="154"/>
      <c r="F1" s="154"/>
      <c r="G1" s="154"/>
    </row>
    <row r="2" spans="1:7">
      <c r="A2" s="154"/>
      <c r="B2" s="154"/>
      <c r="C2" s="154"/>
      <c r="D2" s="154"/>
      <c r="E2" s="154"/>
      <c r="F2" s="154"/>
      <c r="G2" s="154"/>
    </row>
    <row r="3" spans="1:7">
      <c r="A3" s="154"/>
      <c r="B3" s="154" t="s">
        <v>126</v>
      </c>
      <c r="C3" s="154"/>
      <c r="D3" s="154"/>
      <c r="E3" s="154"/>
      <c r="F3" s="154"/>
      <c r="G3" s="154"/>
    </row>
    <row r="4" spans="1:7">
      <c r="A4" s="155" t="s">
        <v>127</v>
      </c>
      <c r="B4" s="156"/>
      <c r="C4" s="156"/>
      <c r="D4" s="156"/>
      <c r="E4" s="156"/>
      <c r="F4" s="156"/>
      <c r="G4" s="156"/>
    </row>
    <row r="5" spans="1:7">
      <c r="A5" s="155" t="s">
        <v>128</v>
      </c>
      <c r="B5" s="157"/>
      <c r="C5" s="157"/>
      <c r="D5" s="157"/>
      <c r="E5" s="156"/>
      <c r="F5" s="156"/>
      <c r="G5" s="156"/>
    </row>
    <row r="6" spans="1:7">
      <c r="A6" s="158"/>
      <c r="B6" s="156"/>
      <c r="C6" s="156"/>
      <c r="D6" s="156"/>
      <c r="E6" s="156"/>
      <c r="F6" s="156"/>
      <c r="G6" s="156"/>
    </row>
    <row r="7" spans="1:7">
      <c r="A7" s="155" t="s">
        <v>129</v>
      </c>
      <c r="B7" s="156"/>
      <c r="C7" s="156"/>
      <c r="D7" s="156"/>
      <c r="E7" s="156"/>
      <c r="F7" s="156"/>
      <c r="G7" s="156"/>
    </row>
    <row r="8" spans="1:7">
      <c r="A8" s="158"/>
      <c r="B8" s="156"/>
      <c r="C8" s="156"/>
      <c r="D8" s="156"/>
      <c r="E8" s="156"/>
      <c r="F8" s="156"/>
      <c r="G8" s="156"/>
    </row>
    <row r="9" spans="1:7" ht="48">
      <c r="A9" s="159" t="s">
        <v>130</v>
      </c>
      <c r="B9" s="160" t="s">
        <v>31</v>
      </c>
      <c r="C9" s="160" t="s">
        <v>131</v>
      </c>
      <c r="D9" s="160" t="s">
        <v>132</v>
      </c>
      <c r="E9" s="160" t="s">
        <v>133</v>
      </c>
      <c r="F9" s="160" t="s">
        <v>134</v>
      </c>
      <c r="G9" s="160" t="s">
        <v>135</v>
      </c>
    </row>
    <row r="10" spans="1:7">
      <c r="A10" s="161" t="s">
        <v>136</v>
      </c>
      <c r="B10" s="158" t="s">
        <v>3</v>
      </c>
      <c r="C10" s="158" t="s">
        <v>137</v>
      </c>
      <c r="D10" s="156">
        <v>764</v>
      </c>
      <c r="E10" s="156"/>
      <c r="F10" s="156"/>
      <c r="G10" s="156"/>
    </row>
    <row r="11" spans="1:7">
      <c r="A11" s="156" t="s">
        <v>138</v>
      </c>
      <c r="B11" s="158" t="s">
        <v>3</v>
      </c>
      <c r="C11" s="158" t="s">
        <v>137</v>
      </c>
      <c r="D11" s="156">
        <v>153</v>
      </c>
      <c r="E11" s="161"/>
      <c r="F11" s="156"/>
      <c r="G11" s="161"/>
    </row>
    <row r="12" spans="1:7">
      <c r="A12" s="161" t="s">
        <v>139</v>
      </c>
      <c r="B12" s="158" t="s">
        <v>3</v>
      </c>
      <c r="C12" s="158" t="s">
        <v>137</v>
      </c>
      <c r="D12" s="156">
        <v>55</v>
      </c>
      <c r="E12" s="161"/>
      <c r="F12" s="156"/>
      <c r="G12" s="161"/>
    </row>
    <row r="13" spans="1:7">
      <c r="A13" s="156" t="s">
        <v>140</v>
      </c>
      <c r="B13" s="158" t="s">
        <v>3</v>
      </c>
      <c r="C13" s="158" t="s">
        <v>137</v>
      </c>
      <c r="D13" s="162">
        <v>1973</v>
      </c>
      <c r="E13" s="163"/>
      <c r="F13" s="162"/>
      <c r="G13" s="156"/>
    </row>
    <row r="14" spans="1:7">
      <c r="A14" s="161" t="s">
        <v>141</v>
      </c>
      <c r="B14" s="158" t="s">
        <v>3</v>
      </c>
      <c r="C14" s="158" t="s">
        <v>137</v>
      </c>
      <c r="D14" s="156">
        <v>22</v>
      </c>
      <c r="E14" s="156"/>
      <c r="F14" s="156"/>
      <c r="G14" s="156"/>
    </row>
    <row r="15" spans="1:7">
      <c r="A15" s="161" t="s">
        <v>142</v>
      </c>
      <c r="B15" s="158" t="s">
        <v>3</v>
      </c>
      <c r="C15" s="158" t="s">
        <v>137</v>
      </c>
      <c r="D15" s="162">
        <v>564</v>
      </c>
      <c r="E15" s="154"/>
      <c r="F15" s="162"/>
      <c r="G15" s="156"/>
    </row>
    <row r="16" spans="1:7">
      <c r="A16" s="156" t="s">
        <v>143</v>
      </c>
      <c r="B16" s="158" t="s">
        <v>3</v>
      </c>
      <c r="C16" s="158" t="s">
        <v>137</v>
      </c>
      <c r="D16" s="156">
        <v>32</v>
      </c>
      <c r="E16" s="164"/>
      <c r="F16" s="156"/>
      <c r="G16" s="161"/>
    </row>
    <row r="17" spans="1:7">
      <c r="A17" s="161" t="s">
        <v>144</v>
      </c>
      <c r="B17" s="158" t="s">
        <v>3</v>
      </c>
      <c r="C17" s="158" t="s">
        <v>137</v>
      </c>
      <c r="D17" s="164">
        <v>174</v>
      </c>
      <c r="E17" s="164"/>
      <c r="F17" s="161"/>
      <c r="G17" s="156"/>
    </row>
    <row r="18" spans="1:7">
      <c r="A18" s="161" t="s">
        <v>145</v>
      </c>
      <c r="B18" s="158" t="s">
        <v>3</v>
      </c>
      <c r="C18" s="158" t="s">
        <v>137</v>
      </c>
      <c r="D18" s="165">
        <v>235</v>
      </c>
      <c r="E18" s="161"/>
      <c r="F18" s="163"/>
      <c r="G18" s="166"/>
    </row>
    <row r="19" spans="1:7">
      <c r="A19" s="161" t="s">
        <v>146</v>
      </c>
      <c r="B19" s="158" t="s">
        <v>3</v>
      </c>
      <c r="C19" s="158" t="s">
        <v>137</v>
      </c>
      <c r="D19" s="156">
        <v>2</v>
      </c>
      <c r="E19" s="165"/>
      <c r="F19" s="156"/>
      <c r="G19" s="1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SUPERVISIÓN</vt:lpstr>
      <vt:lpstr>SUBSECRET. TRABAJO</vt:lpstr>
      <vt:lpstr>REGISTRO CIVIL</vt:lpstr>
      <vt:lpstr>DPJ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ebuss</cp:lastModifiedBy>
  <cp:lastPrinted>2017-05-11T14:46:13Z</cp:lastPrinted>
  <dcterms:created xsi:type="dcterms:W3CDTF">2003-01-20T14:45:55Z</dcterms:created>
  <dcterms:modified xsi:type="dcterms:W3CDTF">2017-05-11T15:39:00Z</dcterms:modified>
</cp:coreProperties>
</file>