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J34" i="1"/>
  <c r="J31"/>
  <c r="J24"/>
  <c r="I24"/>
  <c r="H24"/>
  <c r="G24"/>
  <c r="F34"/>
  <c r="F31"/>
  <c r="F30"/>
  <c r="F24"/>
  <c r="G13"/>
  <c r="H13"/>
  <c r="I13"/>
  <c r="J13"/>
  <c r="F13"/>
  <c r="E13"/>
  <c r="E24"/>
  <c r="K37"/>
  <c r="K39"/>
  <c r="J18"/>
  <c r="J10"/>
  <c r="D34"/>
  <c r="E34" s="1"/>
  <c r="E33"/>
  <c r="F33" s="1"/>
  <c r="E31"/>
  <c r="D31"/>
  <c r="E30"/>
  <c r="G30" s="1"/>
  <c r="H30" s="1"/>
  <c r="I30" s="1"/>
  <c r="J30" s="1"/>
  <c r="F29"/>
  <c r="E29"/>
  <c r="G29" s="1"/>
  <c r="H29" s="1"/>
  <c r="I29" s="1"/>
  <c r="J29" s="1"/>
  <c r="E28"/>
  <c r="F28" s="1"/>
  <c r="E27"/>
  <c r="G27" s="1"/>
  <c r="D24"/>
  <c r="E23"/>
  <c r="F23" s="1"/>
  <c r="F22"/>
  <c r="E22"/>
  <c r="G22" s="1"/>
  <c r="H22" s="1"/>
  <c r="I22" s="1"/>
  <c r="J22" s="1"/>
  <c r="E21"/>
  <c r="F21" s="1"/>
  <c r="E20"/>
  <c r="F20" s="1"/>
  <c r="E19"/>
  <c r="F19" s="1"/>
  <c r="F18"/>
  <c r="E18"/>
  <c r="G18" s="1"/>
  <c r="H18" s="1"/>
  <c r="I18" s="1"/>
  <c r="G17"/>
  <c r="H17" s="1"/>
  <c r="I17" s="1"/>
  <c r="J17" s="1"/>
  <c r="F17"/>
  <c r="E17"/>
  <c r="G16"/>
  <c r="H16" s="1"/>
  <c r="I16" s="1"/>
  <c r="J16" s="1"/>
  <c r="F16"/>
  <c r="E16"/>
  <c r="E15"/>
  <c r="F15" s="1"/>
  <c r="D13"/>
  <c r="G12"/>
  <c r="H12" s="1"/>
  <c r="I12" s="1"/>
  <c r="J12" s="1"/>
  <c r="F12"/>
  <c r="E12"/>
  <c r="E11"/>
  <c r="F11" s="1"/>
  <c r="F10"/>
  <c r="E10"/>
  <c r="G10" s="1"/>
  <c r="H10" s="1"/>
  <c r="I10" s="1"/>
  <c r="E9"/>
  <c r="F9" s="1"/>
  <c r="D37" l="1"/>
  <c r="E37" s="1"/>
  <c r="G9"/>
  <c r="H9" s="1"/>
  <c r="G20"/>
  <c r="H20" s="1"/>
  <c r="I20" s="1"/>
  <c r="J20" s="1"/>
  <c r="G21"/>
  <c r="H21" s="1"/>
  <c r="I21" s="1"/>
  <c r="J21" s="1"/>
  <c r="G33"/>
  <c r="F27"/>
  <c r="F37"/>
  <c r="G37"/>
  <c r="H37" s="1"/>
  <c r="I37" s="1"/>
  <c r="J37" s="1"/>
  <c r="H27"/>
  <c r="I9"/>
  <c r="G11"/>
  <c r="H11" s="1"/>
  <c r="I11" s="1"/>
  <c r="J11" s="1"/>
  <c r="G15"/>
  <c r="G19"/>
  <c r="H19" s="1"/>
  <c r="I19" s="1"/>
  <c r="J19" s="1"/>
  <c r="G23"/>
  <c r="H23" s="1"/>
  <c r="I23" s="1"/>
  <c r="J23" s="1"/>
  <c r="G28"/>
  <c r="H28" s="1"/>
  <c r="I28" s="1"/>
  <c r="J28" s="1"/>
  <c r="J9" l="1"/>
  <c r="G34"/>
  <c r="H33"/>
  <c r="H15"/>
  <c r="G31"/>
  <c r="H31"/>
  <c r="I27"/>
  <c r="I33" l="1"/>
  <c r="H34"/>
  <c r="I31"/>
  <c r="J27"/>
  <c r="I15"/>
  <c r="I34" l="1"/>
  <c r="J33"/>
  <c r="J15"/>
</calcChain>
</file>

<file path=xl/sharedStrings.xml><?xml version="1.0" encoding="utf-8"?>
<sst xmlns="http://schemas.openxmlformats.org/spreadsheetml/2006/main" count="41" uniqueCount="38">
  <si>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</si>
  <si>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</si>
  <si>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</si>
  <si>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</si>
  <si>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</si>
  <si>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</si>
  <si>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</si>
  <si>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</si>
  <si>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</si>
  <si>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</si>
  <si>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</si>
  <si>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</si>
  <si>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</si>
  <si>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</si>
  <si>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</si>
  <si>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</si>
  <si>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</si>
  <si>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</si>
  <si>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</si>
  <si>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</si>
  <si>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</si>
  <si>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</si>
  <si>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</si>
  <si>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</si>
  <si>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</si>
  <si>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</si>
  <si>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</si>
  <si>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</si>
  <si>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</si>
  <si>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</si>
  <si>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</si>
  <si>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</si>
  <si>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</si>
  <si>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</si>
  <si>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</si>
  <si>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</si>
  <si>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**TRANSFERIDO A BIBLIOTECAS POPULARES- LEY N°6971 07 FEBRERO 2019</t>
  </si>
  <si>
    <t>MAYO (6)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</si>
</sst>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3"/>
  <sheetViews>
    <sheetView showGridLines="0" tabSelected="1" workbookViewId="0">
      <selection activeCell="E9" sqref="E9:E12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10" width="15.42578125" customWidth="1"/>
    <col min="11" max="11" width="21" bestFit="1" customWidth="1"/>
  </cols>
  <sheetData>
    <row r="1" spans="2:11" s="1" customFormat="1" ht="10.5" customHeight="1"/>
    <row r="2" spans="2:11" s="1" customFormat="1" ht="10.5" customHeight="1"/>
    <row r="3" spans="2:11" s="1" customFormat="1" ht="10.5" customHeight="1"/>
    <row r="4" spans="2:11" s="1" customFormat="1" ht="10.5" customHeight="1"/>
    <row r="5" spans="2:11" s="1" customFormat="1" ht="10.5" customHeight="1"/>
    <row r="6" spans="2:11" s="2" customFormat="1" ht="9" customHeight="1"/>
    <row r="7" spans="2:11" s="3" customFormat="1" ht="6" customHeight="1"/>
    <row r="8" spans="2:11" ht="21.75" customHeight="1">
      <c r="B8" t="s">
        <v>0</v>
      </c>
      <c r="C8" s="6" t="s">
        <v>1</v>
      </c>
      <c r="D8" s="7" t="s">
        <v>24</v>
      </c>
      <c r="E8" s="41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37</v>
      </c>
      <c r="K8" s="29" t="s">
        <v>30</v>
      </c>
    </row>
    <row r="9" spans="2:11" s="4" customFormat="1">
      <c r="B9" s="36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>G9</f>
        <v>82986.399999999994</v>
      </c>
      <c r="I9" s="9">
        <f>H9</f>
        <v>82986.399999999994</v>
      </c>
      <c r="J9" s="9">
        <f>I9</f>
        <v>82986.399999999994</v>
      </c>
    </row>
    <row r="10" spans="2:11">
      <c r="B10" s="36"/>
      <c r="C10" s="8" t="s">
        <v>4</v>
      </c>
      <c r="D10" s="9">
        <v>1240000</v>
      </c>
      <c r="E10" s="9">
        <f t="shared" ref="E10:E37" si="0">D10/10</f>
        <v>124000</v>
      </c>
      <c r="F10" s="10">
        <f t="shared" ref="F10:F12" si="1">E10*2</f>
        <v>248000</v>
      </c>
      <c r="G10" s="9">
        <f t="shared" ref="G10:G12" si="2">+E10</f>
        <v>124000</v>
      </c>
      <c r="H10" s="9">
        <f t="shared" ref="F10:J30" si="3">G10</f>
        <v>124000</v>
      </c>
      <c r="I10" s="9">
        <f t="shared" si="3"/>
        <v>124000</v>
      </c>
      <c r="J10" s="9">
        <f t="shared" si="3"/>
        <v>124000</v>
      </c>
    </row>
    <row r="11" spans="2:11">
      <c r="B11" s="36"/>
      <c r="C11" s="8" t="s">
        <v>5</v>
      </c>
      <c r="D11" s="9">
        <v>950000</v>
      </c>
      <c r="E11" s="9">
        <f t="shared" si="0"/>
        <v>95000</v>
      </c>
      <c r="F11" s="10">
        <f t="shared" si="1"/>
        <v>190000</v>
      </c>
      <c r="G11" s="9">
        <f t="shared" si="2"/>
        <v>95000</v>
      </c>
      <c r="H11" s="9">
        <f t="shared" si="3"/>
        <v>95000</v>
      </c>
      <c r="I11" s="9">
        <f t="shared" si="3"/>
        <v>95000</v>
      </c>
      <c r="J11" s="9">
        <f t="shared" si="3"/>
        <v>95000</v>
      </c>
    </row>
    <row r="12" spans="2:11">
      <c r="B12" s="36"/>
      <c r="C12" s="8" t="s">
        <v>6</v>
      </c>
      <c r="D12" s="9">
        <v>801398</v>
      </c>
      <c r="E12" s="9">
        <f t="shared" si="0"/>
        <v>80139.8</v>
      </c>
      <c r="F12" s="10">
        <f t="shared" si="1"/>
        <v>160279.6</v>
      </c>
      <c r="G12" s="9">
        <f t="shared" si="2"/>
        <v>80139.8</v>
      </c>
      <c r="H12" s="9">
        <f t="shared" si="3"/>
        <v>80139.8</v>
      </c>
      <c r="I12" s="9">
        <f t="shared" si="3"/>
        <v>80139.8</v>
      </c>
      <c r="J12" s="9">
        <f t="shared" si="3"/>
        <v>80139.8</v>
      </c>
    </row>
    <row r="13" spans="2:11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J13" si="4">SUM(G9:G12)</f>
        <v>382126.2</v>
      </c>
      <c r="H13" s="11">
        <f t="shared" si="4"/>
        <v>382126.2</v>
      </c>
      <c r="I13" s="11">
        <f t="shared" si="4"/>
        <v>382126.2</v>
      </c>
      <c r="J13" s="11">
        <f t="shared" si="4"/>
        <v>382126.2</v>
      </c>
    </row>
    <row r="14" spans="2:11">
      <c r="E14" s="5"/>
      <c r="F14" s="5"/>
      <c r="G14" s="5"/>
    </row>
    <row r="15" spans="2:11">
      <c r="B15" s="37" t="s">
        <v>8</v>
      </c>
      <c r="C15" s="12" t="s">
        <v>9</v>
      </c>
      <c r="D15" s="9">
        <v>32143213</v>
      </c>
      <c r="E15" s="9">
        <f t="shared" si="0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3"/>
        <v>3214321.3</v>
      </c>
    </row>
    <row r="16" spans="2:11" ht="15">
      <c r="B16" s="38"/>
      <c r="C16" s="13" t="s">
        <v>10</v>
      </c>
      <c r="D16" s="9">
        <v>250000</v>
      </c>
      <c r="E16" s="9">
        <f t="shared" si="0"/>
        <v>25000</v>
      </c>
      <c r="F16" s="9">
        <f t="shared" ref="F16:F23" si="5">E16*2</f>
        <v>50000</v>
      </c>
      <c r="G16" s="9">
        <f t="shared" ref="G16:G23" si="6">+E16</f>
        <v>25000</v>
      </c>
      <c r="H16" s="9">
        <f t="shared" si="3"/>
        <v>25000</v>
      </c>
      <c r="I16" s="9">
        <f t="shared" si="3"/>
        <v>25000</v>
      </c>
      <c r="J16" s="9">
        <f t="shared" si="3"/>
        <v>25000</v>
      </c>
    </row>
    <row r="17" spans="2:10" ht="12.75" customHeight="1">
      <c r="B17" s="38"/>
      <c r="C17" s="13" t="s">
        <v>11</v>
      </c>
      <c r="D17" s="9">
        <v>2500000</v>
      </c>
      <c r="E17" s="9">
        <f t="shared" si="0"/>
        <v>250000</v>
      </c>
      <c r="F17" s="9">
        <f t="shared" si="5"/>
        <v>500000</v>
      </c>
      <c r="G17" s="9">
        <f t="shared" si="6"/>
        <v>250000</v>
      </c>
      <c r="H17" s="9">
        <f t="shared" si="3"/>
        <v>250000</v>
      </c>
      <c r="I17" s="9">
        <f t="shared" si="3"/>
        <v>250000</v>
      </c>
      <c r="J17" s="9">
        <f t="shared" si="3"/>
        <v>250000</v>
      </c>
    </row>
    <row r="18" spans="2:10" ht="15">
      <c r="B18" s="38"/>
      <c r="C18" s="13" t="s">
        <v>12</v>
      </c>
      <c r="D18" s="9">
        <v>50000</v>
      </c>
      <c r="E18" s="9">
        <f t="shared" si="0"/>
        <v>5000</v>
      </c>
      <c r="F18" s="9">
        <f t="shared" si="5"/>
        <v>10000</v>
      </c>
      <c r="G18" s="9">
        <f t="shared" si="6"/>
        <v>5000</v>
      </c>
      <c r="H18" s="9">
        <f t="shared" si="3"/>
        <v>5000</v>
      </c>
      <c r="I18" s="9">
        <f t="shared" si="3"/>
        <v>5000</v>
      </c>
      <c r="J18" s="9">
        <f t="shared" si="3"/>
        <v>5000</v>
      </c>
    </row>
    <row r="19" spans="2:10" ht="15">
      <c r="B19" s="38"/>
      <c r="C19" s="13" t="s">
        <v>13</v>
      </c>
      <c r="D19" s="9">
        <v>200000</v>
      </c>
      <c r="E19" s="9">
        <f t="shared" si="0"/>
        <v>20000</v>
      </c>
      <c r="F19" s="9">
        <f t="shared" si="5"/>
        <v>40000</v>
      </c>
      <c r="G19" s="9">
        <f t="shared" si="6"/>
        <v>20000</v>
      </c>
      <c r="H19" s="9">
        <f t="shared" si="3"/>
        <v>20000</v>
      </c>
      <c r="I19" s="9">
        <f t="shared" si="3"/>
        <v>20000</v>
      </c>
      <c r="J19" s="9">
        <f t="shared" si="3"/>
        <v>20000</v>
      </c>
    </row>
    <row r="20" spans="2:10" ht="15">
      <c r="B20" s="38"/>
      <c r="C20" s="14" t="s">
        <v>14</v>
      </c>
      <c r="D20" s="15">
        <v>200000</v>
      </c>
      <c r="E20" s="9">
        <f t="shared" si="0"/>
        <v>20000</v>
      </c>
      <c r="F20" s="9">
        <f t="shared" si="5"/>
        <v>40000</v>
      </c>
      <c r="G20" s="9">
        <f t="shared" si="6"/>
        <v>20000</v>
      </c>
      <c r="H20" s="9">
        <f t="shared" si="3"/>
        <v>20000</v>
      </c>
      <c r="I20" s="9">
        <f t="shared" si="3"/>
        <v>20000</v>
      </c>
      <c r="J20" s="9">
        <f t="shared" si="3"/>
        <v>20000</v>
      </c>
    </row>
    <row r="21" spans="2:10" ht="15">
      <c r="B21" s="38"/>
      <c r="C21" s="14" t="s">
        <v>15</v>
      </c>
      <c r="D21" s="15">
        <v>15000</v>
      </c>
      <c r="E21" s="9">
        <f t="shared" si="0"/>
        <v>1500</v>
      </c>
      <c r="F21" s="9">
        <f t="shared" si="5"/>
        <v>3000</v>
      </c>
      <c r="G21" s="9">
        <f t="shared" si="6"/>
        <v>1500</v>
      </c>
      <c r="H21" s="9">
        <f t="shared" si="3"/>
        <v>1500</v>
      </c>
      <c r="I21" s="9">
        <f t="shared" si="3"/>
        <v>1500</v>
      </c>
      <c r="J21" s="9">
        <f t="shared" si="3"/>
        <v>1500</v>
      </c>
    </row>
    <row r="22" spans="2:10" ht="15">
      <c r="B22" s="38"/>
      <c r="C22" s="14" t="s">
        <v>16</v>
      </c>
      <c r="D22" s="15">
        <v>1000000</v>
      </c>
      <c r="E22" s="9">
        <f t="shared" si="0"/>
        <v>100000</v>
      </c>
      <c r="F22" s="9">
        <f t="shared" si="5"/>
        <v>200000</v>
      </c>
      <c r="G22" s="9">
        <f t="shared" si="6"/>
        <v>100000</v>
      </c>
      <c r="H22" s="9">
        <f t="shared" si="3"/>
        <v>100000</v>
      </c>
      <c r="I22" s="9">
        <f t="shared" si="3"/>
        <v>100000</v>
      </c>
      <c r="J22" s="9">
        <f t="shared" si="3"/>
        <v>100000</v>
      </c>
    </row>
    <row r="23" spans="2:10">
      <c r="B23" s="38"/>
      <c r="C23" s="16" t="s">
        <v>17</v>
      </c>
      <c r="D23" s="15">
        <v>700000</v>
      </c>
      <c r="E23" s="9">
        <f t="shared" si="0"/>
        <v>70000</v>
      </c>
      <c r="F23" s="9">
        <f t="shared" si="5"/>
        <v>140000</v>
      </c>
      <c r="G23" s="9">
        <f t="shared" si="6"/>
        <v>70000</v>
      </c>
      <c r="H23" s="9">
        <f t="shared" si="3"/>
        <v>70000</v>
      </c>
      <c r="I23" s="9">
        <f t="shared" si="3"/>
        <v>70000</v>
      </c>
      <c r="J23" s="9">
        <f t="shared" si="3"/>
        <v>70000</v>
      </c>
    </row>
    <row r="24" spans="2:10" ht="15">
      <c r="B24" s="39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</row>
    <row r="25" spans="2:10" ht="15">
      <c r="B25" s="4"/>
      <c r="C25" s="17"/>
      <c r="D25" s="4"/>
      <c r="E25" s="5"/>
      <c r="F25" s="5"/>
      <c r="G25" s="5"/>
    </row>
    <row r="26" spans="2:10" ht="15">
      <c r="B26" s="4"/>
      <c r="C26" s="27"/>
      <c r="E26" s="5"/>
      <c r="F26" s="5"/>
      <c r="G26" s="5"/>
    </row>
    <row r="27" spans="2:10">
      <c r="B27" s="40" t="s">
        <v>18</v>
      </c>
      <c r="C27" s="18" t="s">
        <v>25</v>
      </c>
      <c r="D27" s="9">
        <v>55000000</v>
      </c>
      <c r="E27" s="9">
        <f t="shared" si="0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3"/>
        <v>5500000</v>
      </c>
    </row>
    <row r="28" spans="2:10">
      <c r="B28" s="40"/>
      <c r="C28" s="20" t="s">
        <v>26</v>
      </c>
      <c r="D28" s="9">
        <v>16000000</v>
      </c>
      <c r="E28" s="9">
        <f t="shared" si="0"/>
        <v>1600000</v>
      </c>
      <c r="F28" s="19">
        <f t="shared" ref="F28:F30" si="7">E28*2</f>
        <v>3200000</v>
      </c>
      <c r="G28" s="9">
        <f t="shared" ref="G28:G30" si="8">+E28</f>
        <v>1600000</v>
      </c>
      <c r="H28" s="28">
        <f t="shared" si="3"/>
        <v>1600000</v>
      </c>
      <c r="I28" s="28">
        <f t="shared" si="3"/>
        <v>1600000</v>
      </c>
      <c r="J28" s="9">
        <f t="shared" si="3"/>
        <v>1600000</v>
      </c>
    </row>
    <row r="29" spans="2:10" ht="12.75" customHeight="1">
      <c r="B29" s="40"/>
      <c r="C29" s="20" t="s">
        <v>27</v>
      </c>
      <c r="D29" s="9">
        <v>6000000</v>
      </c>
      <c r="E29" s="9">
        <f t="shared" si="0"/>
        <v>600000</v>
      </c>
      <c r="F29" s="19">
        <f t="shared" si="7"/>
        <v>1200000</v>
      </c>
      <c r="G29" s="9">
        <f t="shared" si="8"/>
        <v>600000</v>
      </c>
      <c r="H29" s="9">
        <f t="shared" si="3"/>
        <v>600000</v>
      </c>
      <c r="I29" s="9">
        <f t="shared" si="3"/>
        <v>600000</v>
      </c>
      <c r="J29" s="9">
        <f t="shared" si="3"/>
        <v>600000</v>
      </c>
    </row>
    <row r="30" spans="2:10">
      <c r="B30" s="40"/>
      <c r="C30" s="20" t="s">
        <v>28</v>
      </c>
      <c r="D30" s="9">
        <v>15000</v>
      </c>
      <c r="E30" s="9">
        <f t="shared" si="0"/>
        <v>1500</v>
      </c>
      <c r="F30" s="19">
        <f>E30*2</f>
        <v>3000</v>
      </c>
      <c r="G30" s="9">
        <f t="shared" si="8"/>
        <v>1500</v>
      </c>
      <c r="H30" s="9">
        <f t="shared" si="3"/>
        <v>1500</v>
      </c>
      <c r="I30" s="9">
        <f t="shared" si="3"/>
        <v>1500</v>
      </c>
      <c r="J30" s="9">
        <f t="shared" si="3"/>
        <v>1500</v>
      </c>
    </row>
    <row r="31" spans="2:10" ht="15">
      <c r="B31" s="40"/>
      <c r="C31" s="25" t="s">
        <v>7</v>
      </c>
      <c r="D31" s="11">
        <f>SUM(D27:D30)</f>
        <v>77015000</v>
      </c>
      <c r="E31" s="11">
        <f t="shared" si="0"/>
        <v>7701500</v>
      </c>
      <c r="F31" s="21">
        <f>SUM(F27:F30)</f>
        <v>15403000</v>
      </c>
      <c r="G31" s="11">
        <f>SUM(G27:G30)</f>
        <v>7701500</v>
      </c>
      <c r="H31" s="11">
        <f t="shared" ref="H31:J31" si="9">SUM(H27:H30)</f>
        <v>7701500</v>
      </c>
      <c r="I31" s="11">
        <f t="shared" si="9"/>
        <v>7701500</v>
      </c>
      <c r="J31" s="11">
        <f t="shared" si="9"/>
        <v>7701500</v>
      </c>
    </row>
    <row r="32" spans="2:10" ht="15">
      <c r="B32" s="4"/>
      <c r="C32" s="17"/>
      <c r="D32" s="4"/>
      <c r="E32" s="5"/>
    </row>
    <row r="33" spans="2:12" ht="15">
      <c r="B33" s="36" t="s">
        <v>19</v>
      </c>
      <c r="C33" s="22" t="s">
        <v>20</v>
      </c>
      <c r="D33" s="15">
        <v>1000000</v>
      </c>
      <c r="E33" s="9">
        <f t="shared" si="0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1:J37" si="10">I33</f>
        <v>100000</v>
      </c>
    </row>
    <row r="34" spans="2:12" ht="15">
      <c r="B34" s="36"/>
      <c r="C34" s="25" t="s">
        <v>7</v>
      </c>
      <c r="D34" s="11">
        <f>SUM(D33)</f>
        <v>1000000</v>
      </c>
      <c r="E34" s="11">
        <f t="shared" si="0"/>
        <v>100000</v>
      </c>
      <c r="F34" s="11">
        <f>SUM(F33)</f>
        <v>200000</v>
      </c>
      <c r="G34" s="11">
        <f>SUM(G33)</f>
        <v>100000</v>
      </c>
      <c r="H34" s="11">
        <f t="shared" ref="H34:J34" si="11">SUM(H33)</f>
        <v>100000</v>
      </c>
      <c r="I34" s="11">
        <f t="shared" si="11"/>
        <v>100000</v>
      </c>
      <c r="J34" s="11">
        <f t="shared" si="11"/>
        <v>100000</v>
      </c>
    </row>
    <row r="35" spans="2:12" ht="15">
      <c r="B35" s="4"/>
      <c r="C35" s="17"/>
      <c r="D35" s="4"/>
      <c r="E35" s="5"/>
      <c r="F35" s="5"/>
      <c r="G35" s="5"/>
      <c r="H35" s="5"/>
      <c r="I35" s="5"/>
      <c r="J35" s="5"/>
    </row>
    <row r="36" spans="2:12">
      <c r="E36" s="5"/>
      <c r="F36" s="5"/>
      <c r="G36" s="5"/>
    </row>
    <row r="37" spans="2:12" ht="15">
      <c r="B37" s="35" t="s">
        <v>21</v>
      </c>
      <c r="C37" s="35"/>
      <c r="D37" s="23">
        <f>D34+D31+D24+D13</f>
        <v>118894475</v>
      </c>
      <c r="E37" s="11">
        <f t="shared" si="0"/>
        <v>11889447.5</v>
      </c>
      <c r="F37" s="42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0"/>
        <v>11889447.5</v>
      </c>
      <c r="K37" s="31">
        <f>SUM(F37:J37)</f>
        <v>71336685</v>
      </c>
    </row>
    <row r="38" spans="2:12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31">
        <v>750000</v>
      </c>
      <c r="L38" s="33" t="s">
        <v>29</v>
      </c>
    </row>
    <row r="39" spans="2:12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31">
        <f>K37+K38</f>
        <v>72086685</v>
      </c>
    </row>
    <row r="42" spans="2:12">
      <c r="B42" s="32"/>
      <c r="C42" s="43" t="s">
        <v>36</v>
      </c>
    </row>
    <row r="43" spans="2:12">
      <c r="E43" s="44"/>
    </row>
  </sheetData>
  <mergeCells count="5">
    <mergeCell ref="B37:C37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2019-05-23T13:09:40Z</dcterms:modified>
</cp:coreProperties>
</file>