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N37" i="1"/>
  <c r="M34"/>
  <c r="M33"/>
  <c r="M31"/>
  <c r="M30"/>
  <c r="M29"/>
  <c r="M28"/>
  <c r="M27"/>
  <c r="M23"/>
  <c r="M22"/>
  <c r="M21"/>
  <c r="M20"/>
  <c r="M19"/>
  <c r="M18"/>
  <c r="M17"/>
  <c r="M16"/>
  <c r="M24" s="1"/>
  <c r="M15"/>
  <c r="M12"/>
  <c r="M11"/>
  <c r="M10"/>
  <c r="M9"/>
  <c r="M13" s="1"/>
  <c r="L34"/>
  <c r="L33"/>
  <c r="L31"/>
  <c r="L30"/>
  <c r="L29"/>
  <c r="L28"/>
  <c r="L27"/>
  <c r="L23"/>
  <c r="L22"/>
  <c r="L21"/>
  <c r="L20"/>
  <c r="L19"/>
  <c r="L18"/>
  <c r="L17"/>
  <c r="L16"/>
  <c r="L24" s="1"/>
  <c r="L15"/>
  <c r="L12"/>
  <c r="L11"/>
  <c r="L10"/>
  <c r="L9"/>
  <c r="L13" s="1"/>
  <c r="K33" l="1"/>
  <c r="K34" s="1"/>
  <c r="K30"/>
  <c r="K29"/>
  <c r="K28"/>
  <c r="K27"/>
  <c r="K31" s="1"/>
  <c r="K23"/>
  <c r="K22"/>
  <c r="K21"/>
  <c r="K20"/>
  <c r="K19"/>
  <c r="K18"/>
  <c r="K17"/>
  <c r="K16"/>
  <c r="K24" s="1"/>
  <c r="K15"/>
  <c r="K12"/>
  <c r="K11"/>
  <c r="K10"/>
  <c r="K9"/>
  <c r="K13" s="1"/>
  <c r="J34"/>
  <c r="J31"/>
  <c r="J24"/>
  <c r="I24"/>
  <c r="H24"/>
  <c r="G24"/>
  <c r="F34"/>
  <c r="F31"/>
  <c r="F30"/>
  <c r="F24"/>
  <c r="G13"/>
  <c r="H13"/>
  <c r="I13"/>
  <c r="J13"/>
  <c r="F13"/>
  <c r="E13"/>
  <c r="E24"/>
  <c r="N39"/>
  <c r="J18"/>
  <c r="J10"/>
  <c r="D34"/>
  <c r="E34" s="1"/>
  <c r="E33"/>
  <c r="F33" s="1"/>
  <c r="E31"/>
  <c r="D31"/>
  <c r="E30"/>
  <c r="G30" s="1"/>
  <c r="H30" s="1"/>
  <c r="I30" s="1"/>
  <c r="J30" s="1"/>
  <c r="F29"/>
  <c r="E29"/>
  <c r="G29" s="1"/>
  <c r="H29" s="1"/>
  <c r="I29" s="1"/>
  <c r="J29" s="1"/>
  <c r="E28"/>
  <c r="F28" s="1"/>
  <c r="E27"/>
  <c r="G27" s="1"/>
  <c r="D24"/>
  <c r="E23"/>
  <c r="F23" s="1"/>
  <c r="F22"/>
  <c r="E22"/>
  <c r="G22" s="1"/>
  <c r="H22" s="1"/>
  <c r="I22" s="1"/>
  <c r="J22" s="1"/>
  <c r="E21"/>
  <c r="F21" s="1"/>
  <c r="E20"/>
  <c r="F20" s="1"/>
  <c r="E19"/>
  <c r="F19" s="1"/>
  <c r="F18"/>
  <c r="E18"/>
  <c r="G18" s="1"/>
  <c r="H18" s="1"/>
  <c r="I18" s="1"/>
  <c r="G17"/>
  <c r="H17" s="1"/>
  <c r="I17" s="1"/>
  <c r="J17" s="1"/>
  <c r="F17"/>
  <c r="E17"/>
  <c r="G16"/>
  <c r="H16" s="1"/>
  <c r="I16" s="1"/>
  <c r="J16" s="1"/>
  <c r="F16"/>
  <c r="E16"/>
  <c r="E15"/>
  <c r="F15" s="1"/>
  <c r="D13"/>
  <c r="G12"/>
  <c r="H12" s="1"/>
  <c r="I12" s="1"/>
  <c r="J12" s="1"/>
  <c r="F12"/>
  <c r="E12"/>
  <c r="E11"/>
  <c r="F11" s="1"/>
  <c r="F10"/>
  <c r="E10"/>
  <c r="G10" s="1"/>
  <c r="H10" s="1"/>
  <c r="I10" s="1"/>
  <c r="E9"/>
  <c r="F9" s="1"/>
  <c r="D37" l="1"/>
  <c r="E37" s="1"/>
  <c r="G9"/>
  <c r="H9" s="1"/>
  <c r="G20"/>
  <c r="H20" s="1"/>
  <c r="I20" s="1"/>
  <c r="J20" s="1"/>
  <c r="G21"/>
  <c r="H21" s="1"/>
  <c r="I21" s="1"/>
  <c r="J21" s="1"/>
  <c r="G33"/>
  <c r="F27"/>
  <c r="F37"/>
  <c r="G37"/>
  <c r="H37" s="1"/>
  <c r="I37" s="1"/>
  <c r="J37" s="1"/>
  <c r="H27"/>
  <c r="I9"/>
  <c r="G11"/>
  <c r="H11" s="1"/>
  <c r="I11" s="1"/>
  <c r="J11" s="1"/>
  <c r="G15"/>
  <c r="G19"/>
  <c r="H19" s="1"/>
  <c r="I19" s="1"/>
  <c r="J19" s="1"/>
  <c r="G23"/>
  <c r="H23" s="1"/>
  <c r="I23" s="1"/>
  <c r="J23" s="1"/>
  <c r="G28"/>
  <c r="H28" s="1"/>
  <c r="I28" s="1"/>
  <c r="J28" s="1"/>
  <c r="J9" l="1"/>
  <c r="G34"/>
  <c r="H33"/>
  <c r="H15"/>
  <c r="G31"/>
  <c r="H31"/>
  <c r="I27"/>
  <c r="I33" l="1"/>
  <c r="H34"/>
  <c r="I31"/>
  <c r="J27"/>
  <c r="I15"/>
  <c r="I34" l="1"/>
  <c r="J33"/>
  <c r="J15"/>
</calcChain>
</file>

<file path=xl/sharedStrings.xml><?xml version="1.0" encoding="utf-8"?>
<sst xmlns="http://schemas.openxmlformats.org/spreadsheetml/2006/main" count="44" uniqueCount="41">
  <si>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</si>
  <si>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</si>
  <si>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</si>
  <si>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</si>
  <si>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</si>
  <si>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</si>
  <si>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</si>
  <si>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</si>
  <si>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</si>
  <si>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</si>
  <si>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</si>
  <si>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</si>
  <si>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</si>
  <si>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</si>
  <si>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</si>
  <si>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</si>
  <si>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</si>
  <si>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</si>
  <si>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</si>
  <si>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</si>
  <si>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</si>
  <si>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</si>
  <si>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</si>
  <si>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</si>
  <si>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</si>
  <si>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</si>
  <si>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</si>
  <si>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</si>
  <si>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</si>
  <si>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</si>
  <si>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</si>
  <si>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</si>
  <si>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</si>
  <si>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</si>
  <si>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</si>
  <si>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</si>
  <si>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**TRANSFERIDO A BIBLIOTECAS POPULARES- LEY N°6971 07 FEBRERO 2019</t>
  </si>
  <si>
    <t>MAYO (6)</t>
  </si>
  <si>
    <t>MAYO (7)</t>
  </si>
  <si>
    <t>JUNIO (8)</t>
  </si>
  <si>
    <t>JUNIO (9)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</si>
</sst>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3"/>
  <sheetViews>
    <sheetView showGridLines="0" tabSelected="1" topLeftCell="D10" workbookViewId="0">
      <selection activeCell="N29" sqref="N29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3" width="15.42578125" customWidth="1"/>
    <col min="14" max="14" width="21" bestFit="1" customWidth="1"/>
    <col min="15" max="15" width="14.85546875" bestFit="1" customWidth="1"/>
  </cols>
  <sheetData>
    <row r="1" spans="2:14" s="1" customFormat="1" ht="10.5" customHeight="1"/>
    <row r="2" spans="2:14" s="1" customFormat="1" ht="10.5" customHeight="1"/>
    <row r="3" spans="2:14" s="1" customFormat="1" ht="10.5" customHeight="1"/>
    <row r="4" spans="2:14" s="1" customFormat="1" ht="10.5" customHeight="1"/>
    <row r="5" spans="2:14" s="1" customFormat="1" ht="10.5" customHeight="1"/>
    <row r="6" spans="2:14" s="2" customFormat="1" ht="9" customHeight="1"/>
    <row r="7" spans="2:14" s="3" customFormat="1" ht="6" customHeight="1"/>
    <row r="8" spans="2:14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37</v>
      </c>
      <c r="K8" s="29" t="s">
        <v>38</v>
      </c>
      <c r="L8" s="29" t="s">
        <v>39</v>
      </c>
      <c r="M8" s="29" t="s">
        <v>40</v>
      </c>
      <c r="N8" s="29" t="s">
        <v>30</v>
      </c>
    </row>
    <row r="9" spans="2:14" s="4" customFormat="1">
      <c r="B9" s="45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</row>
    <row r="10" spans="2:14">
      <c r="B10" s="45"/>
      <c r="C10" s="8" t="s">
        <v>4</v>
      </c>
      <c r="D10" s="9">
        <v>1240000</v>
      </c>
      <c r="E10" s="9">
        <f t="shared" ref="E10:E37" si="1">D10/10</f>
        <v>124000</v>
      </c>
      <c r="F10" s="10">
        <f t="shared" ref="F10:F12" si="2">E10*2</f>
        <v>248000</v>
      </c>
      <c r="G10" s="9">
        <f t="shared" ref="G10:G12" si="3">+E10</f>
        <v>124000</v>
      </c>
      <c r="H10" s="9">
        <f t="shared" ref="H10:M30" si="4">G10</f>
        <v>124000</v>
      </c>
      <c r="I10" s="9">
        <f t="shared" si="4"/>
        <v>124000</v>
      </c>
      <c r="J10" s="9">
        <f t="shared" si="4"/>
        <v>124000</v>
      </c>
      <c r="K10" s="9">
        <f t="shared" si="4"/>
        <v>124000</v>
      </c>
      <c r="L10" s="9">
        <f t="shared" si="4"/>
        <v>124000</v>
      </c>
      <c r="M10" s="9">
        <f t="shared" si="4"/>
        <v>124000</v>
      </c>
    </row>
    <row r="11" spans="2:14">
      <c r="B11" s="45"/>
      <c r="C11" s="8" t="s">
        <v>5</v>
      </c>
      <c r="D11" s="9">
        <v>950000</v>
      </c>
      <c r="E11" s="9">
        <f t="shared" si="1"/>
        <v>95000</v>
      </c>
      <c r="F11" s="10">
        <f t="shared" si="2"/>
        <v>190000</v>
      </c>
      <c r="G11" s="9">
        <f t="shared" si="3"/>
        <v>95000</v>
      </c>
      <c r="H11" s="9">
        <f t="shared" si="4"/>
        <v>95000</v>
      </c>
      <c r="I11" s="9">
        <f t="shared" si="4"/>
        <v>95000</v>
      </c>
      <c r="J11" s="9">
        <f t="shared" si="4"/>
        <v>95000</v>
      </c>
      <c r="K11" s="9">
        <f t="shared" si="4"/>
        <v>95000</v>
      </c>
      <c r="L11" s="9">
        <f t="shared" si="4"/>
        <v>95000</v>
      </c>
      <c r="M11" s="9">
        <f t="shared" si="4"/>
        <v>95000</v>
      </c>
    </row>
    <row r="12" spans="2:14">
      <c r="B12" s="45"/>
      <c r="C12" s="8" t="s">
        <v>6</v>
      </c>
      <c r="D12" s="9">
        <v>801398</v>
      </c>
      <c r="E12" s="9">
        <f t="shared" si="1"/>
        <v>80139.8</v>
      </c>
      <c r="F12" s="10">
        <f t="shared" si="2"/>
        <v>160279.6</v>
      </c>
      <c r="G12" s="9">
        <f t="shared" si="3"/>
        <v>80139.8</v>
      </c>
      <c r="H12" s="9">
        <f t="shared" si="4"/>
        <v>80139.8</v>
      </c>
      <c r="I12" s="9">
        <f t="shared" si="4"/>
        <v>80139.8</v>
      </c>
      <c r="J12" s="9">
        <f t="shared" si="4"/>
        <v>80139.8</v>
      </c>
      <c r="K12" s="9">
        <f t="shared" si="4"/>
        <v>80139.8</v>
      </c>
      <c r="L12" s="9">
        <f t="shared" si="4"/>
        <v>80139.8</v>
      </c>
      <c r="M12" s="9">
        <f t="shared" si="4"/>
        <v>80139.8</v>
      </c>
    </row>
    <row r="13" spans="2:14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5">SUM(G9:G12)</f>
        <v>382126.2</v>
      </c>
      <c r="H13" s="11">
        <f t="shared" si="5"/>
        <v>382126.2</v>
      </c>
      <c r="I13" s="11">
        <f t="shared" si="5"/>
        <v>382126.2</v>
      </c>
      <c r="J13" s="11">
        <f t="shared" si="5"/>
        <v>382126.2</v>
      </c>
      <c r="K13" s="11">
        <f t="shared" si="5"/>
        <v>382126.2</v>
      </c>
      <c r="L13" s="11">
        <f t="shared" si="5"/>
        <v>382126.2</v>
      </c>
      <c r="M13" s="11">
        <f t="shared" ref="M13" si="6">SUM(M9:M12)</f>
        <v>382126.2</v>
      </c>
    </row>
    <row r="14" spans="2:14">
      <c r="E14" s="5"/>
      <c r="F14" s="5"/>
      <c r="G14" s="5"/>
      <c r="K14" s="39"/>
      <c r="L14" s="39"/>
      <c r="M14" s="39"/>
    </row>
    <row r="15" spans="2:14">
      <c r="B15" s="46" t="s">
        <v>8</v>
      </c>
      <c r="C15" s="12" t="s">
        <v>9</v>
      </c>
      <c r="D15" s="9">
        <v>32143213</v>
      </c>
      <c r="E15" s="9">
        <f t="shared" si="1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4"/>
        <v>3214321.3</v>
      </c>
      <c r="K15" s="9">
        <f t="shared" si="4"/>
        <v>3214321.3</v>
      </c>
      <c r="L15" s="9">
        <f t="shared" si="4"/>
        <v>3214321.3</v>
      </c>
      <c r="M15" s="9">
        <f t="shared" si="4"/>
        <v>3214321.3</v>
      </c>
    </row>
    <row r="16" spans="2:14" ht="15">
      <c r="B16" s="47"/>
      <c r="C16" s="13" t="s">
        <v>10</v>
      </c>
      <c r="D16" s="9">
        <v>250000</v>
      </c>
      <c r="E16" s="9">
        <f t="shared" si="1"/>
        <v>25000</v>
      </c>
      <c r="F16" s="9">
        <f t="shared" ref="F16:F23" si="7">E16*2</f>
        <v>50000</v>
      </c>
      <c r="G16" s="9">
        <f t="shared" ref="G16:G23" si="8">+E16</f>
        <v>25000</v>
      </c>
      <c r="H16" s="9">
        <f t="shared" si="4"/>
        <v>25000</v>
      </c>
      <c r="I16" s="9">
        <f t="shared" si="4"/>
        <v>25000</v>
      </c>
      <c r="J16" s="9">
        <f t="shared" si="4"/>
        <v>25000</v>
      </c>
      <c r="K16" s="9">
        <f t="shared" si="4"/>
        <v>25000</v>
      </c>
      <c r="L16" s="9">
        <f t="shared" si="4"/>
        <v>25000</v>
      </c>
      <c r="M16" s="9">
        <f t="shared" si="4"/>
        <v>25000</v>
      </c>
    </row>
    <row r="17" spans="2:14" ht="12.75" customHeight="1">
      <c r="B17" s="47"/>
      <c r="C17" s="13" t="s">
        <v>11</v>
      </c>
      <c r="D17" s="9">
        <v>2500000</v>
      </c>
      <c r="E17" s="9">
        <f t="shared" si="1"/>
        <v>250000</v>
      </c>
      <c r="F17" s="9">
        <f t="shared" si="7"/>
        <v>500000</v>
      </c>
      <c r="G17" s="9">
        <f t="shared" si="8"/>
        <v>250000</v>
      </c>
      <c r="H17" s="9">
        <f t="shared" si="4"/>
        <v>250000</v>
      </c>
      <c r="I17" s="9">
        <f t="shared" si="4"/>
        <v>250000</v>
      </c>
      <c r="J17" s="9">
        <f t="shared" si="4"/>
        <v>250000</v>
      </c>
      <c r="K17" s="9">
        <f t="shared" si="4"/>
        <v>250000</v>
      </c>
      <c r="L17" s="9">
        <f t="shared" si="4"/>
        <v>250000</v>
      </c>
      <c r="M17" s="9">
        <f t="shared" si="4"/>
        <v>250000</v>
      </c>
    </row>
    <row r="18" spans="2:14" ht="15">
      <c r="B18" s="47"/>
      <c r="C18" s="13" t="s">
        <v>12</v>
      </c>
      <c r="D18" s="9">
        <v>50000</v>
      </c>
      <c r="E18" s="9">
        <f t="shared" si="1"/>
        <v>5000</v>
      </c>
      <c r="F18" s="9">
        <f t="shared" si="7"/>
        <v>10000</v>
      </c>
      <c r="G18" s="9">
        <f t="shared" si="8"/>
        <v>5000</v>
      </c>
      <c r="H18" s="9">
        <f t="shared" si="4"/>
        <v>5000</v>
      </c>
      <c r="I18" s="9">
        <f t="shared" si="4"/>
        <v>5000</v>
      </c>
      <c r="J18" s="9">
        <f t="shared" si="4"/>
        <v>5000</v>
      </c>
      <c r="K18" s="9">
        <f t="shared" si="4"/>
        <v>5000</v>
      </c>
      <c r="L18" s="9">
        <f t="shared" si="4"/>
        <v>5000</v>
      </c>
      <c r="M18" s="9">
        <f t="shared" si="4"/>
        <v>5000</v>
      </c>
    </row>
    <row r="19" spans="2:14" ht="15">
      <c r="B19" s="47"/>
      <c r="C19" s="13" t="s">
        <v>13</v>
      </c>
      <c r="D19" s="9">
        <v>200000</v>
      </c>
      <c r="E19" s="9">
        <f t="shared" si="1"/>
        <v>20000</v>
      </c>
      <c r="F19" s="9">
        <f t="shared" si="7"/>
        <v>40000</v>
      </c>
      <c r="G19" s="9">
        <f t="shared" si="8"/>
        <v>20000</v>
      </c>
      <c r="H19" s="9">
        <f t="shared" si="4"/>
        <v>20000</v>
      </c>
      <c r="I19" s="9">
        <f t="shared" si="4"/>
        <v>20000</v>
      </c>
      <c r="J19" s="9">
        <f t="shared" si="4"/>
        <v>20000</v>
      </c>
      <c r="K19" s="9">
        <f t="shared" si="4"/>
        <v>20000</v>
      </c>
      <c r="L19" s="9">
        <f t="shared" si="4"/>
        <v>20000</v>
      </c>
      <c r="M19" s="9">
        <f t="shared" si="4"/>
        <v>20000</v>
      </c>
    </row>
    <row r="20" spans="2:14" ht="15">
      <c r="B20" s="47"/>
      <c r="C20" s="14" t="s">
        <v>14</v>
      </c>
      <c r="D20" s="15">
        <v>200000</v>
      </c>
      <c r="E20" s="9">
        <f t="shared" si="1"/>
        <v>20000</v>
      </c>
      <c r="F20" s="9">
        <f t="shared" si="7"/>
        <v>40000</v>
      </c>
      <c r="G20" s="9">
        <f t="shared" si="8"/>
        <v>20000</v>
      </c>
      <c r="H20" s="9">
        <f t="shared" si="4"/>
        <v>20000</v>
      </c>
      <c r="I20" s="9">
        <f t="shared" si="4"/>
        <v>20000</v>
      </c>
      <c r="J20" s="9">
        <f t="shared" si="4"/>
        <v>20000</v>
      </c>
      <c r="K20" s="9">
        <f t="shared" si="4"/>
        <v>20000</v>
      </c>
      <c r="L20" s="9">
        <f t="shared" si="4"/>
        <v>20000</v>
      </c>
      <c r="M20" s="9">
        <f t="shared" si="4"/>
        <v>20000</v>
      </c>
    </row>
    <row r="21" spans="2:14" ht="15">
      <c r="B21" s="47"/>
      <c r="C21" s="14" t="s">
        <v>15</v>
      </c>
      <c r="D21" s="15">
        <v>15000</v>
      </c>
      <c r="E21" s="9">
        <f t="shared" si="1"/>
        <v>1500</v>
      </c>
      <c r="F21" s="9">
        <f t="shared" si="7"/>
        <v>3000</v>
      </c>
      <c r="G21" s="9">
        <f t="shared" si="8"/>
        <v>1500</v>
      </c>
      <c r="H21" s="9">
        <f t="shared" si="4"/>
        <v>1500</v>
      </c>
      <c r="I21" s="9">
        <f t="shared" si="4"/>
        <v>1500</v>
      </c>
      <c r="J21" s="9">
        <f t="shared" si="4"/>
        <v>1500</v>
      </c>
      <c r="K21" s="9">
        <f t="shared" si="4"/>
        <v>1500</v>
      </c>
      <c r="L21" s="9">
        <f t="shared" si="4"/>
        <v>1500</v>
      </c>
      <c r="M21" s="9">
        <f t="shared" si="4"/>
        <v>1500</v>
      </c>
    </row>
    <row r="22" spans="2:14" ht="15">
      <c r="B22" s="47"/>
      <c r="C22" s="14" t="s">
        <v>16</v>
      </c>
      <c r="D22" s="15">
        <v>1000000</v>
      </c>
      <c r="E22" s="9">
        <f t="shared" si="1"/>
        <v>100000</v>
      </c>
      <c r="F22" s="9">
        <f t="shared" si="7"/>
        <v>200000</v>
      </c>
      <c r="G22" s="9">
        <f t="shared" si="8"/>
        <v>100000</v>
      </c>
      <c r="H22" s="9">
        <f t="shared" si="4"/>
        <v>100000</v>
      </c>
      <c r="I22" s="9">
        <f t="shared" si="4"/>
        <v>100000</v>
      </c>
      <c r="J22" s="9">
        <f t="shared" si="4"/>
        <v>100000</v>
      </c>
      <c r="K22" s="9">
        <f t="shared" si="4"/>
        <v>100000</v>
      </c>
      <c r="L22" s="9">
        <f t="shared" si="4"/>
        <v>100000</v>
      </c>
      <c r="M22" s="9">
        <f t="shared" si="4"/>
        <v>100000</v>
      </c>
    </row>
    <row r="23" spans="2:14">
      <c r="B23" s="47"/>
      <c r="C23" s="16" t="s">
        <v>17</v>
      </c>
      <c r="D23" s="15">
        <v>700000</v>
      </c>
      <c r="E23" s="9">
        <f t="shared" si="1"/>
        <v>70000</v>
      </c>
      <c r="F23" s="9">
        <f t="shared" si="7"/>
        <v>140000</v>
      </c>
      <c r="G23" s="9">
        <f t="shared" si="8"/>
        <v>70000</v>
      </c>
      <c r="H23" s="9">
        <f t="shared" si="4"/>
        <v>70000</v>
      </c>
      <c r="I23" s="9">
        <f t="shared" si="4"/>
        <v>70000</v>
      </c>
      <c r="J23" s="9">
        <f t="shared" si="4"/>
        <v>70000</v>
      </c>
      <c r="K23" s="9">
        <f t="shared" si="4"/>
        <v>70000</v>
      </c>
      <c r="L23" s="9">
        <f t="shared" si="4"/>
        <v>70000</v>
      </c>
      <c r="M23" s="9">
        <f t="shared" si="4"/>
        <v>70000</v>
      </c>
    </row>
    <row r="24" spans="2:14" ht="15">
      <c r="B24" s="48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9">SUM(K15:K23)</f>
        <v>3705821.3</v>
      </c>
      <c r="L24" s="11">
        <f t="shared" si="9"/>
        <v>3705821.3</v>
      </c>
      <c r="M24" s="11">
        <f t="shared" ref="M24" si="10">SUM(M15:M23)</f>
        <v>3705821.3</v>
      </c>
    </row>
    <row r="25" spans="2:14" ht="15">
      <c r="B25" s="4"/>
      <c r="C25" s="17"/>
      <c r="D25" s="4"/>
      <c r="E25" s="5"/>
      <c r="F25" s="5"/>
      <c r="G25" s="5"/>
      <c r="K25" s="40"/>
      <c r="L25" s="40"/>
      <c r="M25" s="40"/>
    </row>
    <row r="26" spans="2:14" ht="15">
      <c r="B26" s="4"/>
      <c r="C26" s="27"/>
      <c r="E26" s="5"/>
      <c r="F26" s="5"/>
      <c r="G26" s="5"/>
      <c r="K26" s="40"/>
      <c r="L26" s="40"/>
      <c r="M26" s="40"/>
    </row>
    <row r="27" spans="2:14">
      <c r="B27" s="49" t="s">
        <v>18</v>
      </c>
      <c r="C27" s="18" t="s">
        <v>25</v>
      </c>
      <c r="D27" s="9">
        <v>55000000</v>
      </c>
      <c r="E27" s="9">
        <f t="shared" si="1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4"/>
        <v>5500000</v>
      </c>
      <c r="K27" s="9">
        <f t="shared" si="4"/>
        <v>5500000</v>
      </c>
      <c r="L27" s="9">
        <f t="shared" si="4"/>
        <v>5500000</v>
      </c>
      <c r="M27" s="9">
        <f t="shared" si="4"/>
        <v>5500000</v>
      </c>
    </row>
    <row r="28" spans="2:14">
      <c r="B28" s="49"/>
      <c r="C28" s="20" t="s">
        <v>26</v>
      </c>
      <c r="D28" s="9">
        <v>16000000</v>
      </c>
      <c r="E28" s="9">
        <f t="shared" si="1"/>
        <v>1600000</v>
      </c>
      <c r="F28" s="19">
        <f t="shared" ref="F28:F29" si="11">E28*2</f>
        <v>3200000</v>
      </c>
      <c r="G28" s="9">
        <f t="shared" ref="G28:G30" si="12">+E28</f>
        <v>1600000</v>
      </c>
      <c r="H28" s="28">
        <f t="shared" si="4"/>
        <v>1600000</v>
      </c>
      <c r="I28" s="28">
        <f t="shared" si="4"/>
        <v>1600000</v>
      </c>
      <c r="J28" s="9">
        <f t="shared" si="4"/>
        <v>1600000</v>
      </c>
      <c r="K28" s="9">
        <f t="shared" si="4"/>
        <v>1600000</v>
      </c>
      <c r="L28" s="9">
        <f t="shared" si="4"/>
        <v>1600000</v>
      </c>
      <c r="M28" s="9">
        <f t="shared" si="4"/>
        <v>1600000</v>
      </c>
    </row>
    <row r="29" spans="2:14" ht="12.75" customHeight="1">
      <c r="B29" s="49"/>
      <c r="C29" s="20" t="s">
        <v>27</v>
      </c>
      <c r="D29" s="9">
        <v>6000000</v>
      </c>
      <c r="E29" s="9">
        <f t="shared" si="1"/>
        <v>600000</v>
      </c>
      <c r="F29" s="19">
        <f t="shared" si="11"/>
        <v>1200000</v>
      </c>
      <c r="G29" s="9">
        <f t="shared" si="12"/>
        <v>600000</v>
      </c>
      <c r="H29" s="9">
        <f t="shared" si="4"/>
        <v>600000</v>
      </c>
      <c r="I29" s="9">
        <f t="shared" si="4"/>
        <v>600000</v>
      </c>
      <c r="J29" s="9">
        <f t="shared" si="4"/>
        <v>600000</v>
      </c>
      <c r="K29" s="9">
        <f t="shared" si="4"/>
        <v>600000</v>
      </c>
      <c r="L29" s="9">
        <f t="shared" si="4"/>
        <v>600000</v>
      </c>
      <c r="M29" s="9">
        <f t="shared" si="4"/>
        <v>600000</v>
      </c>
    </row>
    <row r="30" spans="2:14">
      <c r="B30" s="49"/>
      <c r="C30" s="20" t="s">
        <v>28</v>
      </c>
      <c r="D30" s="9">
        <v>15000</v>
      </c>
      <c r="E30" s="9">
        <f t="shared" si="1"/>
        <v>1500</v>
      </c>
      <c r="F30" s="19">
        <f>E30*2</f>
        <v>3000</v>
      </c>
      <c r="G30" s="9">
        <f t="shared" si="12"/>
        <v>1500</v>
      </c>
      <c r="H30" s="9">
        <f t="shared" si="4"/>
        <v>1500</v>
      </c>
      <c r="I30" s="9">
        <f t="shared" si="4"/>
        <v>1500</v>
      </c>
      <c r="J30" s="9">
        <f t="shared" si="4"/>
        <v>1500</v>
      </c>
      <c r="K30" s="9">
        <f t="shared" si="4"/>
        <v>1500</v>
      </c>
      <c r="L30" s="9">
        <f t="shared" si="4"/>
        <v>1500</v>
      </c>
      <c r="M30" s="9">
        <f t="shared" si="4"/>
        <v>1500</v>
      </c>
    </row>
    <row r="31" spans="2:14" ht="15">
      <c r="B31" s="49"/>
      <c r="C31" s="25" t="s">
        <v>7</v>
      </c>
      <c r="D31" s="11">
        <f>SUM(D27:D30)</f>
        <v>77015000</v>
      </c>
      <c r="E31" s="11">
        <f t="shared" si="1"/>
        <v>7701500</v>
      </c>
      <c r="F31" s="21">
        <f>SUM(F27:F30)</f>
        <v>15403000</v>
      </c>
      <c r="G31" s="11">
        <f>SUM(G27:G30)</f>
        <v>7701500</v>
      </c>
      <c r="H31" s="11">
        <f t="shared" ref="H31:K31" si="13">SUM(H27:H30)</f>
        <v>7701500</v>
      </c>
      <c r="I31" s="11">
        <f t="shared" si="13"/>
        <v>7701500</v>
      </c>
      <c r="J31" s="11">
        <f t="shared" si="13"/>
        <v>7701500</v>
      </c>
      <c r="K31" s="11">
        <f t="shared" si="13"/>
        <v>7701500</v>
      </c>
      <c r="L31" s="43">
        <f t="shared" ref="L31:M34" si="14">K31</f>
        <v>7701500</v>
      </c>
      <c r="M31" s="43">
        <f t="shared" si="14"/>
        <v>7701500</v>
      </c>
      <c r="N31" s="38"/>
    </row>
    <row r="32" spans="2:14" ht="15">
      <c r="B32" s="4"/>
      <c r="C32" s="17"/>
      <c r="D32" s="4"/>
      <c r="E32" s="5"/>
      <c r="K32" s="40"/>
      <c r="L32" s="40"/>
      <c r="M32" s="40"/>
    </row>
    <row r="33" spans="2:15" ht="15">
      <c r="B33" s="45" t="s">
        <v>19</v>
      </c>
      <c r="C33" s="22" t="s">
        <v>20</v>
      </c>
      <c r="D33" s="15">
        <v>1000000</v>
      </c>
      <c r="E33" s="9">
        <f t="shared" si="1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M37" si="15">I33</f>
        <v>100000</v>
      </c>
      <c r="K33" s="9">
        <f t="shared" si="15"/>
        <v>100000</v>
      </c>
      <c r="L33" s="9">
        <f t="shared" si="15"/>
        <v>100000</v>
      </c>
      <c r="M33" s="9">
        <f t="shared" si="15"/>
        <v>100000</v>
      </c>
    </row>
    <row r="34" spans="2:15" ht="15">
      <c r="B34" s="45"/>
      <c r="C34" s="25" t="s">
        <v>7</v>
      </c>
      <c r="D34" s="11">
        <f>SUM(D33)</f>
        <v>1000000</v>
      </c>
      <c r="E34" s="11">
        <f t="shared" si="1"/>
        <v>100000</v>
      </c>
      <c r="F34" s="11">
        <f>SUM(F33)</f>
        <v>200000</v>
      </c>
      <c r="G34" s="11">
        <f>SUM(G33)</f>
        <v>100000</v>
      </c>
      <c r="H34" s="11">
        <f t="shared" ref="H34:K34" si="16">SUM(H33)</f>
        <v>100000</v>
      </c>
      <c r="I34" s="11">
        <f t="shared" si="16"/>
        <v>100000</v>
      </c>
      <c r="J34" s="11">
        <f t="shared" si="16"/>
        <v>100000</v>
      </c>
      <c r="K34" s="11">
        <f t="shared" si="16"/>
        <v>100000</v>
      </c>
      <c r="L34" s="43">
        <f t="shared" si="14"/>
        <v>100000</v>
      </c>
      <c r="M34" s="43">
        <f t="shared" si="14"/>
        <v>100000</v>
      </c>
    </row>
    <row r="35" spans="2:15" ht="15">
      <c r="B35" s="4"/>
      <c r="C35" s="17"/>
      <c r="D35" s="4"/>
      <c r="E35" s="5"/>
      <c r="F35" s="5"/>
      <c r="G35" s="5"/>
      <c r="H35" s="5"/>
      <c r="I35" s="5"/>
      <c r="J35" s="5"/>
    </row>
    <row r="36" spans="2:15">
      <c r="E36" s="5"/>
      <c r="F36" s="5"/>
      <c r="G36" s="5"/>
    </row>
    <row r="37" spans="2:15" ht="15">
      <c r="B37" s="44" t="s">
        <v>21</v>
      </c>
      <c r="C37" s="44"/>
      <c r="D37" s="23">
        <f>D34+D31+D24+D13</f>
        <v>118894475</v>
      </c>
      <c r="E37" s="11">
        <f t="shared" si="1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5"/>
        <v>11889447.5</v>
      </c>
      <c r="K37" s="30">
        <v>11889447.5</v>
      </c>
      <c r="L37" s="30">
        <v>11889447.5</v>
      </c>
      <c r="M37" s="30">
        <v>11889447.5</v>
      </c>
      <c r="N37" s="31">
        <f>SUM(F37:M37)</f>
        <v>107005027.5</v>
      </c>
      <c r="O37" s="38"/>
    </row>
    <row r="38" spans="2:15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31">
        <v>750000</v>
      </c>
      <c r="O38" s="33" t="s">
        <v>29</v>
      </c>
    </row>
    <row r="39" spans="2:15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31">
        <f>N37+N38</f>
        <v>107755027.5</v>
      </c>
    </row>
    <row r="42" spans="2:15">
      <c r="B42" s="32"/>
      <c r="C42" s="37" t="s">
        <v>36</v>
      </c>
    </row>
    <row r="43" spans="2:15">
      <c r="E43" s="38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2019-06-28T10:54:06Z</dcterms:modified>
</cp:coreProperties>
</file>