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19" firstSheet="10" activeTab="13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  <sheet name="Julio 2018" sheetId="7" r:id="rId7"/>
    <sheet name="Agosto 2018" sheetId="8" r:id="rId8"/>
    <sheet name="Setiembre 2018" sheetId="9" r:id="rId9"/>
    <sheet name="Octubre 2018" sheetId="10" r:id="rId10"/>
    <sheet name="Noviembre 2018" sheetId="11" r:id="rId11"/>
    <sheet name="Diciembre 2018" sheetId="12" r:id="rId12"/>
    <sheet name="Diciembre con compl 2018" sheetId="13" r:id="rId13"/>
    <sheet name="Diciembre con saldo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Luciana Orsini</author>
  </authors>
  <commentList>
    <comment ref="F17" authorId="0">
      <text>
        <r>
          <rPr>
            <b/>
            <sz val="9"/>
            <rFont val="Tahoma"/>
            <family val="2"/>
          </rPr>
          <t>Luciana Orsini: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Luciana Orsini</author>
  </authors>
  <commentList>
    <comment ref="F17" authorId="0">
      <text>
        <r>
          <rPr>
            <b/>
            <sz val="9"/>
            <rFont val="Tahoma"/>
            <family val="2"/>
          </rPr>
          <t>Luciana Orsini: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<sst xmlns="http://schemas.openxmlformats.org/spreadsheetml/2006/main" count="751" uniqueCount="94">
  <si>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</si>
  <si>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</si>
  <si>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</si>
  <si>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</si>
  <si>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</si>
  <si>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</si>
  <si>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</si>
  <si>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</si>
  <si>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</si>
  <si>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</si>
  <si>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</si>
  <si>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</si>
  <si>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</si>
  <si>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</si>
  <si>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</si>
  <si>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</si>
  <si>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</si>
  <si>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</si>
  <si>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</si>
  <si>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</si>
  <si>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</si>
  <si>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</si>
  <si>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</si>
  <si>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</si>
  <si>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</si>
  <si>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</si>
  <si>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</si>
  <si>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</si>
  <si>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</si>
  <si>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</si>
  <si>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</si>
  <si>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</si>
  <si>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</si>
  <si>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</si>
  <si>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</si>
  <si>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</si>
  <si>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ANTICIPOS</t>
  </si>
  <si>
    <t>PRESTAMOS</t>
  </si>
  <si>
    <t>BS. CAPITAL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</si>
  <si>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</si>
  <si>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</si>
  <si>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</si>
  <si>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</si>
  <si>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</si>
  <si>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</si>
  <si>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</si>
  <si>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</si>
  <si>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REESTRUCT. DEUDA</t>
  </si>
  <si>
    <t>Dto. Nº 1146/12</t>
  </si>
  <si>
    <t>RETENCION CONV. DE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</si>
  <si>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</si>
  <si>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</si>
  <si>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</si>
  <si>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</si>
  <si>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Institución: Dirección General de Presupuesto </t>
  </si>
  <si>
    <t>RETENCION INTERESES</t>
  </si>
  <si>
    <t xml:space="preserve">PRESTAMO 2016 </t>
  </si>
  <si>
    <t>LEY 8873</t>
  </si>
  <si>
    <t>PRESTAMO 2017</t>
  </si>
  <si>
    <t>RETENC. INTERESES</t>
  </si>
  <si>
    <t>RETENC.INTERESES</t>
  </si>
  <si>
    <t xml:space="preserve">                                                                                         PARTICIPACION MUNICIPAL 2018</t>
  </si>
  <si>
    <t xml:space="preserve">                                              DETALLE DE TRANSFERENCIAS Y RETENCIONES DEL MES DE ENERO DE 2018</t>
  </si>
  <si>
    <t xml:space="preserve">                                  PARTICIPACION MUNICIPAL  DE DICIEMBRE DE 2018</t>
  </si>
  <si>
    <t xml:space="preserve">                                              DETALLE DE TRANSFERENCIAS Y RETENCIONES DEL MES DE NOVIEMBRE DE 2018</t>
  </si>
  <si>
    <t xml:space="preserve">                                              DETALLE DE TRANSFERENCIAS Y RETENCIONES DEL MES DE OCTUBRE DE 2018</t>
  </si>
  <si>
    <t xml:space="preserve">                                              DETALLE DE TRANSFERENCIAS Y RETENCIONES DEL MES DE SETIEMBRE DE 2018</t>
  </si>
  <si>
    <t xml:space="preserve">                                              DETALLE DE TRANSFERENCIAS Y RETENCIONES DEL MES DE AGOSTO DE 2018</t>
  </si>
  <si>
    <t xml:space="preserve">                                              DETALLE DE TRANSFERENCIAS Y RETENCIONES DEL MES DE JULIO DE 2018</t>
  </si>
  <si>
    <t xml:space="preserve">                                              DETALLE DE TRANSFERENCIAS Y RETENCIONES DEL MES DE JUNIO DE 2018</t>
  </si>
  <si>
    <t xml:space="preserve">                                              DETALLE DE TRANSFERENCIAS Y RETENCIONES DEL MES DE MAYO DE 2018</t>
  </si>
  <si>
    <t xml:space="preserve">                                              DETALLE DE TRANSFERENCIAS Y RETENCIONES DEL MES DE ABRIL DE 2018</t>
  </si>
  <si>
    <t xml:space="preserve">                                              DETALLE DE TRANSFERENCIAS Y RETENCIONES DEL MES DE MARZO DE 2018</t>
  </si>
  <si>
    <t xml:space="preserve">                                              DETALLE DE TRANSFERENCIAS Y RETENCIONES DEL MES DE FEBRERO DE 2018</t>
  </si>
  <si>
    <t xml:space="preserve">                                  PARTICIPACION MUNICIPAL  DE ENERO DE 2018</t>
  </si>
  <si>
    <t xml:space="preserve">                                  PARTICIPACION MUNICIPAL  DE FEBRERO DE 2018</t>
  </si>
  <si>
    <t xml:space="preserve">                                  PARTICIPACION MUNICIPAL  DE MARZO DE 2018</t>
  </si>
  <si>
    <t xml:space="preserve">                                  PARTICIPACION MUNICIPAL  DE ABRIL DE 2018</t>
  </si>
  <si>
    <t xml:space="preserve">                                  PARTICIPACION MUNICIPAL  DE MAYO DE 2018</t>
  </si>
  <si>
    <t xml:space="preserve">                                  PARTICIPACION MUNICIPAL  DE JUNIO DE 2018</t>
  </si>
  <si>
    <t xml:space="preserve">                                  PARTICIPACION MUNICIPAL  DE JULIO DE 2018</t>
  </si>
  <si>
    <t xml:space="preserve">                                  PARTICIPACION MUNICIPAL  DE AGOSTO DE 2018</t>
  </si>
  <si>
    <t xml:space="preserve">                                  PARTICIPACION MUNICIPAL  DE SETIEMBRE DE 2018</t>
  </si>
  <si>
    <t xml:space="preserve">                                  PARTICIPACION MUNICIPAL  DE OCTUBRE DE 2018</t>
  </si>
  <si>
    <t xml:space="preserve">                                  PARTICIPACION MUNICIPAL  DE NOVIEMBRE DE 2018</t>
  </si>
  <si>
    <t xml:space="preserve">                                              DETALLE DE TRANSFERENCIAS Y RETENCIONES DEL MES DE DICIEMBRE DE 2018</t>
  </si>
  <si>
    <t>RETENC.CESION</t>
  </si>
  <si>
    <t>CR.HIPOT.y PREND.</t>
  </si>
  <si>
    <t>Ley 8952</t>
  </si>
  <si>
    <t>PRESTAMO 2018</t>
  </si>
  <si>
    <t>RETENC.PRESTAMO</t>
  </si>
  <si>
    <t>EQUIPAMIENTO VIAL</t>
  </si>
  <si>
    <t>LEY 8930 art.42 d)</t>
  </si>
  <si>
    <t xml:space="preserve">                                  PARTICIPACION MUNICIPAL  DE DICIEMBRE DE 2018 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</si>
</sst>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&quot;;\-#,##0\ &quot;&quot;"/>
    <numFmt numFmtId="181" formatCode="#,##0\ &quot;&quot;;[Red]\-#,##0\ &quot;&quot;"/>
    <numFmt numFmtId="182" formatCode="#,##0.00\ &quot;&quot;;\-#,##0.00\ &quot;&quot;"/>
    <numFmt numFmtId="183" formatCode="#,##0.00\ &quot;&quot;;[Red]\-#,##0.00\ &quot;&quot;"/>
    <numFmt numFmtId="184" formatCode="_-* #,##0\ &quot;&quot;_-;\-* #,##0\ &quot;&quot;_-;_-* &quot;-&quot;\ &quot;&quot;_-;_-@_-"/>
    <numFmt numFmtId="185" formatCode="_-* #,##0\ __-;\-* #,##0\ __-;_-* &quot;-&quot;\ __-;_-@_-"/>
    <numFmt numFmtId="186" formatCode="_-* #,##0.00\ &quot;&quot;_-;\-* #,##0.00\ &quot;&quot;_-;_-* &quot;-&quot;??\ &quot;&quot;_-;_-@_-"/>
    <numFmt numFmtId="187" formatCode="_-* #,##0.00\ __-;\-* #,##0.00\ __-;_-* &quot;-&quot;??\ _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##0.0000_);\(#,##0.0000\)"/>
    <numFmt numFmtId="206" formatCode="#,##0.00_ ;\-#,##0.00\ "/>
    <numFmt numFmtId="207" formatCode="_-* #,##0.000\ _P_t_s_-;\-* #,##0.000\ _P_t_s_-;_-* &quot;-&quot;??\ _P_t_s_-;_-@_-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69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39" fontId="3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27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4" fontId="3" fillId="33" borderId="0" xfId="0" applyNumberFormat="1" applyFont="1" applyFill="1" applyAlignment="1">
      <alignment/>
    </xf>
    <xf numFmtId="0" fontId="3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7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Continuous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4" fontId="3" fillId="0" borderId="10" xfId="0" applyNumberFormat="1" applyFont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17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>
      <alignment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4" fontId="9" fillId="0" borderId="33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39" fontId="9" fillId="0" borderId="17" xfId="0" applyNumberFormat="1" applyFont="1" applyFill="1" applyBorder="1" applyAlignment="1" applyProtection="1">
      <alignment/>
      <protection/>
    </xf>
    <xf numFmtId="4" fontId="9" fillId="0" borderId="36" xfId="0" applyNumberFormat="1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 horizontal="center" vertical="center"/>
    </xf>
    <xf numFmtId="206" fontId="3" fillId="0" borderId="0" xfId="0" applyNumberFormat="1" applyFont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38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37" fontId="1" fillId="0" borderId="15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 quotePrefix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4" fontId="0" fillId="0" borderId="19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38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1" fillId="0" borderId="23" xfId="0" applyFont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39" fontId="0" fillId="0" borderId="17" xfId="0" applyNumberFormat="1" applyFont="1" applyFill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33" xfId="0" applyNumberFormat="1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4" fontId="0" fillId="0" borderId="34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31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PageLayoutView="0" workbookViewId="0" topLeftCell="A1">
      <selection activeCell="C16" sqref="C16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4" width="17.00390625" style="6" customWidth="1"/>
    <col min="5" max="5" width="17.140625" style="6" customWidth="1"/>
    <col min="6" max="6" width="17.00390625" style="6" hidden="1" customWidth="1"/>
    <col min="7" max="7" width="16.421875" style="6" customWidth="1"/>
    <col min="8" max="8" width="14.7109375" style="6" hidden="1" customWidth="1"/>
    <col min="9" max="9" width="16.57421875" style="6" customWidth="1"/>
    <col min="10" max="10" width="17.00390625" style="6" customWidth="1"/>
    <col min="11" max="11" width="20.421875" style="6" hidden="1" customWidth="1"/>
    <col min="12" max="12" width="14.57421875" style="6" customWidth="1"/>
    <col min="13" max="13" width="12.00390625" style="6" bestFit="1" customWidth="1"/>
    <col min="14" max="16384" width="11.421875" style="6" customWidth="1"/>
  </cols>
  <sheetData>
    <row r="1" spans="1:12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8.75" customHeight="1">
      <c r="A5" s="29"/>
      <c r="B5" s="30" t="s">
        <v>74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8.75" customHeight="1">
      <c r="A6" s="33" t="s">
        <v>32</v>
      </c>
      <c r="B6" s="34" t="s">
        <v>1</v>
      </c>
      <c r="C6" s="35" t="s">
        <v>2</v>
      </c>
      <c r="D6" s="37" t="s">
        <v>29</v>
      </c>
      <c r="E6" s="37" t="s">
        <v>2</v>
      </c>
      <c r="F6" s="37" t="s">
        <v>2</v>
      </c>
      <c r="G6" s="154" t="s">
        <v>52</v>
      </c>
      <c r="H6" s="37" t="s">
        <v>33</v>
      </c>
      <c r="I6" s="34" t="s">
        <v>33</v>
      </c>
      <c r="J6" s="34" t="s">
        <v>33</v>
      </c>
      <c r="K6" s="82" t="s">
        <v>49</v>
      </c>
      <c r="L6" s="97" t="s">
        <v>0</v>
      </c>
    </row>
    <row r="7" spans="1:12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84" t="s">
        <v>47</v>
      </c>
      <c r="L7" s="98" t="s">
        <v>3</v>
      </c>
    </row>
    <row r="8" spans="1:12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86" t="s">
        <v>48</v>
      </c>
      <c r="L8" s="99"/>
    </row>
    <row r="9" spans="1:13" ht="11.25">
      <c r="A9" s="13"/>
      <c r="B9" s="15"/>
      <c r="C9" s="16"/>
      <c r="D9" s="63"/>
      <c r="E9" s="63"/>
      <c r="F9" s="15"/>
      <c r="G9" s="15"/>
      <c r="H9" s="60"/>
      <c r="I9" s="14"/>
      <c r="J9" s="16"/>
      <c r="K9" s="16"/>
      <c r="L9" s="17"/>
      <c r="M9" s="20"/>
    </row>
    <row r="10" spans="1:13" ht="12.75">
      <c r="A10" s="12" t="s">
        <v>7</v>
      </c>
      <c r="B10" s="1">
        <v>32183422.939999998</v>
      </c>
      <c r="C10" s="51">
        <v>14970818</v>
      </c>
      <c r="D10" s="168"/>
      <c r="E10" s="169">
        <v>295837.06</v>
      </c>
      <c r="F10" s="1"/>
      <c r="G10" s="57"/>
      <c r="H10" s="2"/>
      <c r="I10" s="2"/>
      <c r="J10" s="3"/>
      <c r="K10" s="3"/>
      <c r="L10" s="19">
        <f>+B10+C10+D10+E10+F10+G10+I10+H10+J10+K10</f>
        <v>47450078</v>
      </c>
      <c r="M10" s="20"/>
    </row>
    <row r="11" spans="1:13" ht="12.75">
      <c r="A11" s="12" t="s">
        <v>9</v>
      </c>
      <c r="B11" s="1">
        <v>20913569.23</v>
      </c>
      <c r="C11" s="51">
        <v>5163279</v>
      </c>
      <c r="D11" s="168"/>
      <c r="E11" s="169">
        <v>179048.77</v>
      </c>
      <c r="F11" s="1"/>
      <c r="G11" s="57"/>
      <c r="H11" s="2"/>
      <c r="I11" s="2"/>
      <c r="J11" s="3"/>
      <c r="K11" s="3"/>
      <c r="L11" s="19">
        <f aca="true" t="shared" si="0" ref="L11:L27">+B11+C11+D11+E11+F11+G11+I11+H11+J11+K11</f>
        <v>26255897</v>
      </c>
      <c r="M11" s="20"/>
    </row>
    <row r="12" spans="1:13" ht="12.75">
      <c r="A12" s="12" t="s">
        <v>8</v>
      </c>
      <c r="B12" s="1">
        <v>65749674.92</v>
      </c>
      <c r="C12" s="51">
        <v>9749005</v>
      </c>
      <c r="D12" s="168"/>
      <c r="E12" s="169">
        <v>281685.4</v>
      </c>
      <c r="F12" s="1"/>
      <c r="G12" s="1">
        <v>96502.68</v>
      </c>
      <c r="H12" s="2"/>
      <c r="I12" s="2"/>
      <c r="J12" s="3"/>
      <c r="K12" s="72"/>
      <c r="L12" s="19">
        <f t="shared" si="0"/>
        <v>75876868.00000001</v>
      </c>
      <c r="M12" s="20"/>
    </row>
    <row r="13" spans="1:13" ht="12.75">
      <c r="A13" s="12" t="s">
        <v>10</v>
      </c>
      <c r="B13" s="1">
        <v>71939164.13</v>
      </c>
      <c r="C13" s="51">
        <v>18469715</v>
      </c>
      <c r="D13" s="144"/>
      <c r="E13" s="130">
        <v>603623.87</v>
      </c>
      <c r="F13" s="51"/>
      <c r="G13" s="57"/>
      <c r="H13" s="2"/>
      <c r="I13" s="2"/>
      <c r="J13" s="3"/>
      <c r="K13" s="3"/>
      <c r="L13" s="19">
        <f t="shared" si="0"/>
        <v>91012503</v>
      </c>
      <c r="M13" s="20"/>
    </row>
    <row r="14" spans="1:13" ht="12.75">
      <c r="A14" s="12" t="s">
        <v>11</v>
      </c>
      <c r="B14" s="1">
        <v>16921723.4</v>
      </c>
      <c r="C14" s="51">
        <v>3604286</v>
      </c>
      <c r="D14" s="144"/>
      <c r="E14" s="130">
        <v>58984.6</v>
      </c>
      <c r="F14" s="51"/>
      <c r="G14" s="57"/>
      <c r="H14" s="2"/>
      <c r="I14" s="2"/>
      <c r="J14" s="3"/>
      <c r="K14" s="3"/>
      <c r="L14" s="19">
        <f t="shared" si="0"/>
        <v>20584994</v>
      </c>
      <c r="M14" s="20"/>
    </row>
    <row r="15" spans="1:13" ht="12.75">
      <c r="A15" s="12" t="s">
        <v>12</v>
      </c>
      <c r="B15" s="1">
        <v>14872893.969999999</v>
      </c>
      <c r="C15" s="51">
        <v>1687860</v>
      </c>
      <c r="D15" s="144"/>
      <c r="E15" s="130">
        <v>38288.03</v>
      </c>
      <c r="F15" s="51"/>
      <c r="G15" s="57"/>
      <c r="H15" s="2"/>
      <c r="I15" s="2"/>
      <c r="J15" s="3"/>
      <c r="K15" s="3"/>
      <c r="L15" s="19">
        <f t="shared" si="0"/>
        <v>16599041.999999998</v>
      </c>
      <c r="M15" s="20"/>
    </row>
    <row r="16" spans="1:13" ht="12.75">
      <c r="A16" s="12" t="s">
        <v>13</v>
      </c>
      <c r="B16" s="1">
        <v>61803805.32</v>
      </c>
      <c r="C16" s="51">
        <v>13358350</v>
      </c>
      <c r="D16" s="144"/>
      <c r="E16" s="130">
        <v>142031.68</v>
      </c>
      <c r="F16" s="51"/>
      <c r="G16" s="57"/>
      <c r="H16" s="2"/>
      <c r="I16" s="2"/>
      <c r="J16" s="3"/>
      <c r="K16" s="3"/>
      <c r="L16" s="19">
        <f t="shared" si="0"/>
        <v>75304187</v>
      </c>
      <c r="M16" s="20"/>
    </row>
    <row r="17" spans="1:13" ht="12.75">
      <c r="A17" s="12" t="s">
        <v>14</v>
      </c>
      <c r="B17" s="1">
        <v>20185717</v>
      </c>
      <c r="C17" s="51">
        <v>3375748</v>
      </c>
      <c r="D17" s="144"/>
      <c r="E17" s="130"/>
      <c r="F17" s="51"/>
      <c r="G17" s="57"/>
      <c r="H17" s="2"/>
      <c r="I17" s="2"/>
      <c r="J17" s="3"/>
      <c r="K17" s="3"/>
      <c r="L17" s="19">
        <f t="shared" si="0"/>
        <v>23561465</v>
      </c>
      <c r="M17" s="20"/>
    </row>
    <row r="18" spans="1:13" ht="12.75">
      <c r="A18" s="12" t="s">
        <v>15</v>
      </c>
      <c r="B18" s="1">
        <v>37808890.01</v>
      </c>
      <c r="C18" s="51">
        <v>10153906</v>
      </c>
      <c r="D18" s="144">
        <v>561013.99</v>
      </c>
      <c r="E18" s="130"/>
      <c r="F18" s="51"/>
      <c r="G18" s="57"/>
      <c r="H18" s="2"/>
      <c r="I18" s="2"/>
      <c r="J18" s="3"/>
      <c r="K18" s="3"/>
      <c r="L18" s="19">
        <f t="shared" si="0"/>
        <v>48523810</v>
      </c>
      <c r="M18" s="20"/>
    </row>
    <row r="19" spans="1:13" ht="12.75">
      <c r="A19" s="12" t="s">
        <v>16</v>
      </c>
      <c r="B19" s="1">
        <v>52329946.14</v>
      </c>
      <c r="C19" s="51">
        <v>10111099</v>
      </c>
      <c r="D19" s="144"/>
      <c r="E19" s="130">
        <v>132498.86</v>
      </c>
      <c r="F19" s="51"/>
      <c r="G19" s="57"/>
      <c r="H19" s="2"/>
      <c r="I19" s="2"/>
      <c r="J19" s="3"/>
      <c r="K19" s="3"/>
      <c r="L19" s="19">
        <f t="shared" si="0"/>
        <v>62573544</v>
      </c>
      <c r="M19" s="20"/>
    </row>
    <row r="20" spans="1:13" ht="12.75">
      <c r="A20" s="12" t="s">
        <v>17</v>
      </c>
      <c r="B20" s="1">
        <v>34099852</v>
      </c>
      <c r="C20" s="51">
        <v>8260921</v>
      </c>
      <c r="D20" s="144"/>
      <c r="E20" s="130"/>
      <c r="F20" s="51"/>
      <c r="G20" s="57"/>
      <c r="H20" s="2"/>
      <c r="I20" s="2"/>
      <c r="J20" s="3"/>
      <c r="K20" s="3"/>
      <c r="L20" s="19">
        <f t="shared" si="0"/>
        <v>42360773</v>
      </c>
      <c r="M20" s="20"/>
    </row>
    <row r="21" spans="1:13" ht="12.75">
      <c r="A21" s="12" t="s">
        <v>18</v>
      </c>
      <c r="B21" s="1">
        <v>18133593</v>
      </c>
      <c r="C21" s="51">
        <v>3498143</v>
      </c>
      <c r="D21" s="144"/>
      <c r="E21" s="130"/>
      <c r="F21" s="51"/>
      <c r="G21" s="57"/>
      <c r="H21" s="2"/>
      <c r="I21" s="2"/>
      <c r="J21" s="3"/>
      <c r="K21" s="3"/>
      <c r="L21" s="19">
        <f t="shared" si="0"/>
        <v>21631736</v>
      </c>
      <c r="M21" s="20"/>
    </row>
    <row r="22" spans="1:13" ht="12.75">
      <c r="A22" s="12" t="s">
        <v>19</v>
      </c>
      <c r="B22" s="1">
        <v>16731750</v>
      </c>
      <c r="C22" s="51">
        <v>2709585</v>
      </c>
      <c r="D22" s="144"/>
      <c r="E22" s="130"/>
      <c r="F22" s="51"/>
      <c r="G22" s="57"/>
      <c r="H22" s="2"/>
      <c r="I22" s="2"/>
      <c r="J22" s="3"/>
      <c r="K22" s="3"/>
      <c r="L22" s="19">
        <f t="shared" si="0"/>
        <v>19441335</v>
      </c>
      <c r="M22" s="20"/>
    </row>
    <row r="23" spans="1:13" ht="12.75">
      <c r="A23" s="12" t="s">
        <v>20</v>
      </c>
      <c r="B23" s="1">
        <v>35385015.04</v>
      </c>
      <c r="C23" s="51">
        <v>8286456</v>
      </c>
      <c r="D23" s="144"/>
      <c r="E23" s="130">
        <v>211901.96</v>
      </c>
      <c r="F23" s="51"/>
      <c r="G23" s="57"/>
      <c r="H23" s="2"/>
      <c r="I23" s="2"/>
      <c r="J23" s="3"/>
      <c r="K23" s="3"/>
      <c r="L23" s="19">
        <f t="shared" si="0"/>
        <v>43883373</v>
      </c>
      <c r="M23" s="20"/>
    </row>
    <row r="24" spans="1:13" ht="12.75">
      <c r="A24" s="12" t="s">
        <v>21</v>
      </c>
      <c r="B24" s="1">
        <v>55758601.75</v>
      </c>
      <c r="C24" s="51">
        <v>13014097</v>
      </c>
      <c r="D24" s="144"/>
      <c r="E24" s="130">
        <v>158884.25</v>
      </c>
      <c r="F24" s="51"/>
      <c r="G24" s="57"/>
      <c r="H24" s="2"/>
      <c r="I24" s="2"/>
      <c r="J24" s="3"/>
      <c r="K24" s="3"/>
      <c r="L24" s="19">
        <f t="shared" si="0"/>
        <v>68931583</v>
      </c>
      <c r="M24" s="20"/>
    </row>
    <row r="25" spans="1:13" ht="12.75">
      <c r="A25" s="12" t="s">
        <v>22</v>
      </c>
      <c r="B25" s="1">
        <v>13369053.6</v>
      </c>
      <c r="C25" s="51">
        <v>3828062</v>
      </c>
      <c r="D25" s="144"/>
      <c r="E25" s="130">
        <v>48400.4</v>
      </c>
      <c r="F25" s="51"/>
      <c r="G25" s="57"/>
      <c r="H25" s="2"/>
      <c r="I25" s="2"/>
      <c r="J25" s="3"/>
      <c r="K25" s="3"/>
      <c r="L25" s="19">
        <f t="shared" si="0"/>
        <v>17245516</v>
      </c>
      <c r="M25" s="20"/>
    </row>
    <row r="26" spans="1:13" ht="12.75">
      <c r="A26" s="12" t="s">
        <v>23</v>
      </c>
      <c r="B26" s="1">
        <v>21144510.64</v>
      </c>
      <c r="C26" s="51">
        <v>5430617</v>
      </c>
      <c r="D26" s="144">
        <v>34863.24</v>
      </c>
      <c r="E26" s="130">
        <v>590657.12</v>
      </c>
      <c r="F26" s="51"/>
      <c r="G26" s="57"/>
      <c r="H26" s="2"/>
      <c r="I26" s="2"/>
      <c r="J26" s="3"/>
      <c r="K26" s="3"/>
      <c r="L26" s="19">
        <f t="shared" si="0"/>
        <v>27200648</v>
      </c>
      <c r="M26" s="20"/>
    </row>
    <row r="27" spans="1:13" ht="12.75">
      <c r="A27" s="12" t="s">
        <v>24</v>
      </c>
      <c r="B27" s="1">
        <v>16240688</v>
      </c>
      <c r="C27" s="51">
        <v>2505139</v>
      </c>
      <c r="D27" s="129"/>
      <c r="E27" s="130"/>
      <c r="F27" s="51"/>
      <c r="G27" s="57"/>
      <c r="H27" s="2"/>
      <c r="I27" s="2"/>
      <c r="J27" s="3">
        <v>9836</v>
      </c>
      <c r="K27" s="3"/>
      <c r="L27" s="19">
        <f t="shared" si="0"/>
        <v>18755663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96" t="s">
        <v>25</v>
      </c>
      <c r="B29" s="95">
        <f aca="true" t="shared" si="1" ref="B29:L29">SUM(B10:B28)</f>
        <v>605571871.09</v>
      </c>
      <c r="C29" s="61">
        <f t="shared" si="1"/>
        <v>138177086</v>
      </c>
      <c r="D29" s="25">
        <f t="shared" si="1"/>
        <v>595877.23</v>
      </c>
      <c r="E29" s="25">
        <f t="shared" si="1"/>
        <v>2741842</v>
      </c>
      <c r="F29" s="25">
        <f t="shared" si="1"/>
        <v>0</v>
      </c>
      <c r="G29" s="25">
        <f t="shared" si="1"/>
        <v>96502.68</v>
      </c>
      <c r="H29" s="61">
        <f t="shared" si="1"/>
        <v>0</v>
      </c>
      <c r="I29" s="25">
        <f t="shared" si="1"/>
        <v>0</v>
      </c>
      <c r="J29" s="25">
        <f t="shared" si="1"/>
        <v>9836</v>
      </c>
      <c r="K29" s="25"/>
      <c r="L29" s="25">
        <f t="shared" si="1"/>
        <v>747193015</v>
      </c>
      <c r="M29" s="20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2" ht="11.25">
      <c r="A32" s="27" t="s">
        <v>26</v>
      </c>
      <c r="L32" s="20"/>
    </row>
    <row r="33" spans="1:13" ht="11.25">
      <c r="A33" s="10" t="s">
        <v>46</v>
      </c>
      <c r="M33" s="20"/>
    </row>
    <row r="34" ht="11.25">
      <c r="A34" s="28" t="s">
        <v>28</v>
      </c>
    </row>
    <row r="35" ht="11.25">
      <c r="A35" s="166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39"/>
  <sheetViews>
    <sheetView showGridLines="0" zoomScalePageLayoutView="0" workbookViewId="0" topLeftCell="A4">
      <selection activeCell="C20" sqref="C20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7" width="17.8515625" style="6" customWidth="1"/>
    <col min="8" max="8" width="20.8515625" style="6" customWidth="1"/>
    <col min="9" max="10" width="19.00390625" style="6" customWidth="1"/>
    <col min="11" max="11" width="18.421875" style="6" customWidth="1"/>
    <col min="12" max="12" width="15.28125" style="6" customWidth="1"/>
    <col min="13" max="13" width="11.421875" style="6" customWidth="1"/>
    <col min="14" max="14" width="20.00390625" style="6" customWidth="1"/>
    <col min="15" max="16384" width="11.421875" style="6" customWidth="1"/>
  </cols>
  <sheetData>
    <row r="1" spans="1:12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83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86</v>
      </c>
      <c r="E6" s="36" t="s">
        <v>2</v>
      </c>
      <c r="F6" s="37" t="s">
        <v>52</v>
      </c>
      <c r="G6" s="154" t="s">
        <v>59</v>
      </c>
      <c r="H6" s="154" t="s">
        <v>59</v>
      </c>
      <c r="I6" s="151" t="s">
        <v>60</v>
      </c>
      <c r="J6" s="151" t="s">
        <v>90</v>
      </c>
      <c r="K6" s="34" t="s">
        <v>33</v>
      </c>
      <c r="L6" s="38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87</v>
      </c>
      <c r="E7" s="41" t="s">
        <v>34</v>
      </c>
      <c r="F7" s="41" t="s">
        <v>51</v>
      </c>
      <c r="G7" s="41" t="s">
        <v>56</v>
      </c>
      <c r="H7" s="156" t="s">
        <v>58</v>
      </c>
      <c r="I7" s="156" t="s">
        <v>89</v>
      </c>
      <c r="J7" s="156" t="s">
        <v>91</v>
      </c>
      <c r="K7" s="39" t="s">
        <v>41</v>
      </c>
      <c r="L7" s="42" t="s">
        <v>3</v>
      </c>
    </row>
    <row r="8" spans="1:12" s="27" customFormat="1" ht="12.75">
      <c r="A8" s="43"/>
      <c r="B8" s="44"/>
      <c r="C8" s="47"/>
      <c r="D8" s="53" t="s">
        <v>88</v>
      </c>
      <c r="E8" s="46" t="s">
        <v>35</v>
      </c>
      <c r="F8" s="46" t="s">
        <v>53</v>
      </c>
      <c r="G8" s="46" t="s">
        <v>57</v>
      </c>
      <c r="H8" s="47" t="s">
        <v>57</v>
      </c>
      <c r="I8" s="47" t="s">
        <v>57</v>
      </c>
      <c r="J8" s="159" t="s">
        <v>92</v>
      </c>
      <c r="K8" s="47" t="s">
        <v>42</v>
      </c>
      <c r="L8" s="48"/>
    </row>
    <row r="9" spans="1:12" ht="11.25">
      <c r="A9" s="13"/>
      <c r="B9" s="15"/>
      <c r="C9" s="16"/>
      <c r="D9" s="63"/>
      <c r="E9" s="15"/>
      <c r="F9" s="60"/>
      <c r="G9" s="15"/>
      <c r="H9" s="60"/>
      <c r="I9" s="14"/>
      <c r="J9" s="16"/>
      <c r="K9" s="16"/>
      <c r="L9" s="17"/>
    </row>
    <row r="10" spans="1:15" ht="13.5" customHeight="1">
      <c r="A10" s="12" t="s">
        <v>7</v>
      </c>
      <c r="B10" s="1">
        <v>50563973.31</v>
      </c>
      <c r="C10" s="51">
        <v>19954607.06</v>
      </c>
      <c r="D10" s="167"/>
      <c r="E10" s="140">
        <v>561047.21</v>
      </c>
      <c r="F10" s="62"/>
      <c r="G10" s="140">
        <v>1048674.78</v>
      </c>
      <c r="H10" s="59">
        <v>696391.18</v>
      </c>
      <c r="I10" s="2">
        <v>651161.46</v>
      </c>
      <c r="J10" s="3"/>
      <c r="K10" s="3"/>
      <c r="L10" s="19">
        <f>+B10+C10+D10+E10+F10+G10+I10+H10+K10+J10</f>
        <v>73475855</v>
      </c>
      <c r="M10" s="20"/>
      <c r="O10" s="20"/>
    </row>
    <row r="11" spans="1:15" ht="13.5" customHeight="1">
      <c r="A11" s="12" t="s">
        <v>9</v>
      </c>
      <c r="B11" s="1">
        <v>33016640.34</v>
      </c>
      <c r="C11" s="51">
        <v>6928853.109999999</v>
      </c>
      <c r="D11" s="167"/>
      <c r="E11" s="140">
        <v>339561.1</v>
      </c>
      <c r="F11" s="62"/>
      <c r="G11" s="140">
        <v>632772.13</v>
      </c>
      <c r="H11" s="59">
        <v>420900.65</v>
      </c>
      <c r="I11" s="2">
        <v>394491.67</v>
      </c>
      <c r="J11" s="3"/>
      <c r="K11" s="3"/>
      <c r="L11" s="19">
        <f aca="true" t="shared" si="0" ref="L11:L27">+B11+C11+D11+E11+F11+G11+I11+H11+K11+J11</f>
        <v>41733219.00000001</v>
      </c>
      <c r="M11" s="20"/>
      <c r="O11" s="20"/>
    </row>
    <row r="12" spans="1:15" ht="13.5" customHeight="1">
      <c r="A12" s="12" t="s">
        <v>8</v>
      </c>
      <c r="B12" s="1">
        <v>104115534.44</v>
      </c>
      <c r="C12" s="51">
        <v>12682702.309999999</v>
      </c>
      <c r="D12" s="167"/>
      <c r="E12" s="140">
        <v>534208.22</v>
      </c>
      <c r="F12" s="62">
        <v>98513.56</v>
      </c>
      <c r="G12" s="140">
        <v>1787297.89</v>
      </c>
      <c r="H12" s="59">
        <v>1188275.08</v>
      </c>
      <c r="I12" s="2">
        <v>1112270.5</v>
      </c>
      <c r="J12" s="3"/>
      <c r="K12" s="3"/>
      <c r="L12" s="19">
        <f t="shared" si="0"/>
        <v>121518802</v>
      </c>
      <c r="M12" s="20"/>
      <c r="O12" s="20"/>
    </row>
    <row r="13" spans="1:15" ht="13.5" customHeight="1">
      <c r="A13" s="12" t="s">
        <v>10</v>
      </c>
      <c r="B13" s="1">
        <v>112164055.03999999</v>
      </c>
      <c r="C13" s="51">
        <v>25715016.54</v>
      </c>
      <c r="D13" s="167"/>
      <c r="E13" s="140">
        <v>1144756.55</v>
      </c>
      <c r="F13" s="62"/>
      <c r="G13" s="140">
        <v>2131355.23</v>
      </c>
      <c r="H13" s="59">
        <v>1420109.25</v>
      </c>
      <c r="I13" s="2">
        <v>1332451.9</v>
      </c>
      <c r="J13" s="3">
        <v>1423694.49</v>
      </c>
      <c r="K13" s="3"/>
      <c r="L13" s="19">
        <f t="shared" si="0"/>
        <v>145331439</v>
      </c>
      <c r="M13" s="20"/>
      <c r="O13" s="20"/>
    </row>
    <row r="14" spans="1:15" ht="13.5" customHeight="1">
      <c r="A14" s="12" t="s">
        <v>11</v>
      </c>
      <c r="B14" s="1">
        <v>26257929.36</v>
      </c>
      <c r="C14" s="51">
        <v>5750605.07</v>
      </c>
      <c r="D14" s="167">
        <v>189645.9</v>
      </c>
      <c r="E14" s="140">
        <v>111863.19</v>
      </c>
      <c r="F14" s="62"/>
      <c r="G14" s="140">
        <v>497249.54</v>
      </c>
      <c r="H14" s="59">
        <v>331477.32</v>
      </c>
      <c r="I14" s="2">
        <v>311089.62</v>
      </c>
      <c r="J14" s="3"/>
      <c r="K14" s="3"/>
      <c r="L14" s="19">
        <f t="shared" si="0"/>
        <v>33449860</v>
      </c>
      <c r="M14" s="20"/>
      <c r="O14" s="20"/>
    </row>
    <row r="15" spans="1:15" ht="13.5" customHeight="1">
      <c r="A15" s="12" t="s">
        <v>12</v>
      </c>
      <c r="B15" s="1">
        <v>23209579.450000003</v>
      </c>
      <c r="C15" s="51">
        <v>2633783.3899999997</v>
      </c>
      <c r="D15" s="167"/>
      <c r="E15" s="140">
        <v>72611.92</v>
      </c>
      <c r="F15" s="62"/>
      <c r="G15" s="140">
        <v>407567.93</v>
      </c>
      <c r="H15" s="59">
        <v>271602.56</v>
      </c>
      <c r="I15" s="2">
        <v>255001.75</v>
      </c>
      <c r="J15" s="3"/>
      <c r="K15" s="3"/>
      <c r="L15" s="19">
        <f t="shared" si="0"/>
        <v>26850147.000000004</v>
      </c>
      <c r="M15" s="20"/>
      <c r="O15" s="20"/>
    </row>
    <row r="16" spans="1:15" ht="13.5" customHeight="1">
      <c r="A16" s="12" t="s">
        <v>13</v>
      </c>
      <c r="B16" s="1">
        <v>100942505.06</v>
      </c>
      <c r="C16" s="51">
        <v>17775479.66</v>
      </c>
      <c r="D16" s="167"/>
      <c r="E16" s="140">
        <v>269358.63</v>
      </c>
      <c r="F16" s="62"/>
      <c r="G16" s="140">
        <v>1805134.19</v>
      </c>
      <c r="H16" s="59">
        <v>0</v>
      </c>
      <c r="I16" s="2">
        <v>1130827.46</v>
      </c>
      <c r="J16" s="3"/>
      <c r="K16" s="3"/>
      <c r="L16" s="19">
        <f t="shared" si="0"/>
        <v>121923304.99999999</v>
      </c>
      <c r="M16" s="20"/>
      <c r="O16" s="20"/>
    </row>
    <row r="17" spans="1:15" ht="13.5" customHeight="1">
      <c r="A17" s="12" t="s">
        <v>14</v>
      </c>
      <c r="B17" s="1">
        <v>32400643.03</v>
      </c>
      <c r="C17" s="51">
        <v>4927098.72</v>
      </c>
      <c r="D17" s="167"/>
      <c r="E17" s="140"/>
      <c r="F17" s="62"/>
      <c r="G17" s="140">
        <v>573262.21</v>
      </c>
      <c r="H17" s="59">
        <v>383020.71</v>
      </c>
      <c r="I17" s="2">
        <v>360505.33</v>
      </c>
      <c r="J17" s="3"/>
      <c r="K17" s="3"/>
      <c r="L17" s="19">
        <f t="shared" si="0"/>
        <v>38644530</v>
      </c>
      <c r="M17" s="20"/>
      <c r="O17" s="20"/>
    </row>
    <row r="18" spans="1:15" ht="13.5" customHeight="1">
      <c r="A18" s="12" t="s">
        <v>15</v>
      </c>
      <c r="B18" s="1">
        <v>60735380.55</v>
      </c>
      <c r="C18" s="51">
        <v>13086453.84</v>
      </c>
      <c r="D18" s="167"/>
      <c r="E18" s="140"/>
      <c r="F18" s="62"/>
      <c r="G18" s="140">
        <v>1052508.75</v>
      </c>
      <c r="H18" s="59">
        <v>702500.85</v>
      </c>
      <c r="I18" s="2">
        <v>660335.68</v>
      </c>
      <c r="J18" s="3">
        <v>4189760.33</v>
      </c>
      <c r="K18" s="3"/>
      <c r="L18" s="19">
        <f t="shared" si="0"/>
        <v>80426940</v>
      </c>
      <c r="M18" s="20"/>
      <c r="O18" s="20"/>
    </row>
    <row r="19" spans="1:15" ht="13.5" customHeight="1">
      <c r="A19" s="12" t="s">
        <v>16</v>
      </c>
      <c r="B19" s="1">
        <v>84873097.55</v>
      </c>
      <c r="C19" s="51">
        <v>13148778.4</v>
      </c>
      <c r="D19" s="167"/>
      <c r="E19" s="140">
        <v>251280.46</v>
      </c>
      <c r="F19" s="62"/>
      <c r="G19" s="140">
        <v>1463743.96</v>
      </c>
      <c r="H19" s="59">
        <v>976991.62</v>
      </c>
      <c r="I19" s="2">
        <v>918465.01</v>
      </c>
      <c r="J19" s="3"/>
      <c r="K19" s="3"/>
      <c r="L19" s="19">
        <f t="shared" si="0"/>
        <v>101632357</v>
      </c>
      <c r="M19" s="20"/>
      <c r="O19" s="20"/>
    </row>
    <row r="20" spans="1:15" ht="13.5" customHeight="1">
      <c r="A20" s="12" t="s">
        <v>17</v>
      </c>
      <c r="B20" s="1">
        <v>67557566.73</v>
      </c>
      <c r="C20" s="51">
        <v>9949539.99</v>
      </c>
      <c r="D20" s="167"/>
      <c r="E20" s="140"/>
      <c r="F20" s="62"/>
      <c r="G20" s="140">
        <v>313218.86</v>
      </c>
      <c r="H20" s="59">
        <v>209172.85</v>
      </c>
      <c r="I20" s="2">
        <v>196724.57</v>
      </c>
      <c r="J20" s="3"/>
      <c r="K20" s="3"/>
      <c r="L20" s="19">
        <f t="shared" si="0"/>
        <v>78226222.99999999</v>
      </c>
      <c r="M20" s="20"/>
      <c r="O20" s="20"/>
    </row>
    <row r="21" spans="1:15" ht="13.5" customHeight="1">
      <c r="A21" s="12" t="s">
        <v>18</v>
      </c>
      <c r="B21" s="1">
        <v>28479872.08</v>
      </c>
      <c r="C21" s="51">
        <v>5097050.49</v>
      </c>
      <c r="D21" s="167"/>
      <c r="E21" s="140"/>
      <c r="F21" s="62"/>
      <c r="G21" s="140">
        <v>454075.68</v>
      </c>
      <c r="H21" s="59">
        <v>302261.99</v>
      </c>
      <c r="I21" s="2">
        <v>283671.2</v>
      </c>
      <c r="J21" s="3">
        <v>1700474.56</v>
      </c>
      <c r="K21" s="3"/>
      <c r="L21" s="19">
        <f t="shared" si="0"/>
        <v>36317406.00000001</v>
      </c>
      <c r="M21" s="20"/>
      <c r="O21" s="20"/>
    </row>
    <row r="22" spans="1:15" ht="13.5" customHeight="1">
      <c r="A22" s="12" t="s">
        <v>19</v>
      </c>
      <c r="B22" s="1">
        <v>27695140.11</v>
      </c>
      <c r="C22" s="51">
        <v>4465325.07</v>
      </c>
      <c r="D22" s="167"/>
      <c r="E22" s="140"/>
      <c r="F22" s="62"/>
      <c r="G22" s="140">
        <v>392898.77</v>
      </c>
      <c r="H22" s="59">
        <v>262382.51</v>
      </c>
      <c r="I22" s="2">
        <v>246661.54</v>
      </c>
      <c r="J22" s="3"/>
      <c r="K22" s="3"/>
      <c r="L22" s="19">
        <f t="shared" si="0"/>
        <v>33062408</v>
      </c>
      <c r="M22" s="20"/>
      <c r="O22" s="20"/>
    </row>
    <row r="23" spans="1:15" ht="13.5" customHeight="1">
      <c r="A23" s="12" t="s">
        <v>20</v>
      </c>
      <c r="B23" s="1">
        <v>53522501.92</v>
      </c>
      <c r="C23" s="51">
        <v>11970100.12</v>
      </c>
      <c r="D23" s="167"/>
      <c r="E23" s="140">
        <v>401866.19</v>
      </c>
      <c r="F23" s="62"/>
      <c r="G23" s="140">
        <v>1044340.72</v>
      </c>
      <c r="H23" s="59">
        <v>696280.1</v>
      </c>
      <c r="I23" s="2">
        <v>653559.26</v>
      </c>
      <c r="J23" s="3">
        <v>2841627.69</v>
      </c>
      <c r="K23" s="3"/>
      <c r="L23" s="19">
        <f t="shared" si="0"/>
        <v>71130275.99999999</v>
      </c>
      <c r="M23" s="20"/>
      <c r="O23" s="20"/>
    </row>
    <row r="24" spans="1:15" ht="13.5" customHeight="1">
      <c r="A24" s="12" t="s">
        <v>21</v>
      </c>
      <c r="B24" s="1">
        <v>90197410.88</v>
      </c>
      <c r="C24" s="51">
        <v>17779822.009999998</v>
      </c>
      <c r="D24" s="167"/>
      <c r="E24" s="140">
        <v>301319.44</v>
      </c>
      <c r="F24" s="62"/>
      <c r="G24" s="140">
        <v>1617936.33</v>
      </c>
      <c r="H24" s="59">
        <v>1076745.85</v>
      </c>
      <c r="I24" s="2">
        <v>1009477.49</v>
      </c>
      <c r="J24" s="3"/>
      <c r="K24" s="3"/>
      <c r="L24" s="19">
        <f t="shared" si="0"/>
        <v>111982711.99999997</v>
      </c>
      <c r="M24" s="20"/>
      <c r="O24" s="20"/>
    </row>
    <row r="25" spans="1:15" ht="13.5" customHeight="1">
      <c r="A25" s="12" t="s">
        <v>22</v>
      </c>
      <c r="B25" s="1">
        <v>22007163.54</v>
      </c>
      <c r="C25" s="51">
        <v>4877473.44</v>
      </c>
      <c r="D25" s="167"/>
      <c r="E25" s="140">
        <v>91789.58</v>
      </c>
      <c r="F25" s="62"/>
      <c r="G25" s="140">
        <v>376027.4</v>
      </c>
      <c r="H25" s="59">
        <v>282377.79</v>
      </c>
      <c r="I25" s="2">
        <v>265114.25</v>
      </c>
      <c r="J25" s="3"/>
      <c r="K25" s="3"/>
      <c r="L25" s="19">
        <f t="shared" si="0"/>
        <v>27899945.999999996</v>
      </c>
      <c r="M25" s="20"/>
      <c r="O25" s="20"/>
    </row>
    <row r="26" spans="1:15" ht="13.5" customHeight="1">
      <c r="A26" s="12" t="s">
        <v>23</v>
      </c>
      <c r="B26" s="1">
        <v>33379367.54</v>
      </c>
      <c r="C26" s="51">
        <v>8113228.17</v>
      </c>
      <c r="D26" s="167"/>
      <c r="E26" s="140">
        <v>1120164.76</v>
      </c>
      <c r="F26" s="55"/>
      <c r="G26" s="140">
        <v>654942.49</v>
      </c>
      <c r="H26" s="59">
        <v>437341.22</v>
      </c>
      <c r="I26" s="2">
        <v>411067.82</v>
      </c>
      <c r="J26" s="3"/>
      <c r="K26" s="3"/>
      <c r="L26" s="19">
        <f t="shared" si="0"/>
        <v>44116112</v>
      </c>
      <c r="M26" s="20"/>
      <c r="O26" s="20"/>
    </row>
    <row r="27" spans="1:15" ht="13.5" customHeight="1">
      <c r="A27" s="12" t="s">
        <v>24</v>
      </c>
      <c r="B27" s="1">
        <v>26244378.27</v>
      </c>
      <c r="C27" s="51">
        <v>3732271.27</v>
      </c>
      <c r="D27" s="167"/>
      <c r="E27" s="140"/>
      <c r="F27" s="1"/>
      <c r="G27" s="140">
        <v>368728.12</v>
      </c>
      <c r="H27" s="59">
        <v>246830.63</v>
      </c>
      <c r="I27" s="2">
        <v>232378.94</v>
      </c>
      <c r="J27" s="3">
        <v>1301216.77</v>
      </c>
      <c r="K27" s="3">
        <v>9836</v>
      </c>
      <c r="L27" s="19">
        <f t="shared" si="0"/>
        <v>32135640</v>
      </c>
      <c r="M27" s="20"/>
      <c r="O27" s="20"/>
    </row>
    <row r="28" spans="1:12" ht="13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2" ht="13.5" customHeight="1" thickBot="1">
      <c r="A29" s="24" t="s">
        <v>25</v>
      </c>
      <c r="B29" s="25">
        <f aca="true" t="shared" si="1" ref="B29:L29">SUM(B10:B28)</f>
        <v>977362739.1999998</v>
      </c>
      <c r="C29" s="25">
        <f t="shared" si="1"/>
        <v>188588188.66</v>
      </c>
      <c r="D29" s="25">
        <f t="shared" si="1"/>
        <v>189645.9</v>
      </c>
      <c r="E29" s="25">
        <f t="shared" si="1"/>
        <v>5199827.25</v>
      </c>
      <c r="F29" s="25">
        <f t="shared" si="1"/>
        <v>98513.56</v>
      </c>
      <c r="G29" s="25">
        <f t="shared" si="1"/>
        <v>16621734.979999999</v>
      </c>
      <c r="H29" s="25">
        <f t="shared" si="1"/>
        <v>9904662.16</v>
      </c>
      <c r="I29" s="25">
        <f t="shared" si="1"/>
        <v>10425255.45</v>
      </c>
      <c r="J29" s="95"/>
      <c r="K29" s="61">
        <f t="shared" si="1"/>
        <v>9836</v>
      </c>
      <c r="L29" s="25">
        <f t="shared" si="1"/>
        <v>1219857177</v>
      </c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ht="11.25">
      <c r="A32" s="27" t="s">
        <v>26</v>
      </c>
    </row>
    <row r="33" spans="1:13" ht="11.25">
      <c r="A33" s="10" t="s">
        <v>46</v>
      </c>
      <c r="M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PageLayoutView="0" workbookViewId="0" topLeftCell="A1">
      <pane xSplit="1" ySplit="8" topLeftCell="B13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C18" sqref="C18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6.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6.421875" style="6" customWidth="1"/>
    <col min="8" max="8" width="14.7109375" style="6" customWidth="1"/>
    <col min="9" max="9" width="17.421875" style="6" customWidth="1"/>
    <col min="10" max="10" width="16.2812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84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32</v>
      </c>
      <c r="B6" s="34" t="s">
        <v>1</v>
      </c>
      <c r="C6" s="35" t="s">
        <v>2</v>
      </c>
      <c r="D6" s="37" t="s">
        <v>86</v>
      </c>
      <c r="E6" s="36" t="s">
        <v>2</v>
      </c>
      <c r="F6" s="37" t="s">
        <v>52</v>
      </c>
      <c r="G6" s="175" t="s">
        <v>90</v>
      </c>
      <c r="H6" s="37" t="s">
        <v>33</v>
      </c>
      <c r="I6" s="34" t="s">
        <v>33</v>
      </c>
      <c r="J6" s="34" t="s">
        <v>33</v>
      </c>
      <c r="K6" s="67" t="s">
        <v>39</v>
      </c>
    </row>
    <row r="7" spans="1:11" s="27" customFormat="1" ht="12.75" customHeight="1">
      <c r="A7" s="18"/>
      <c r="B7" s="39" t="s">
        <v>4</v>
      </c>
      <c r="C7" s="40" t="s">
        <v>5</v>
      </c>
      <c r="D7" s="41" t="s">
        <v>87</v>
      </c>
      <c r="E7" s="41" t="s">
        <v>34</v>
      </c>
      <c r="F7" s="41" t="s">
        <v>51</v>
      </c>
      <c r="G7" s="176" t="s">
        <v>91</v>
      </c>
      <c r="H7" s="39" t="s">
        <v>41</v>
      </c>
      <c r="I7" s="39" t="s">
        <v>36</v>
      </c>
      <c r="J7" s="39"/>
      <c r="K7" s="49"/>
    </row>
    <row r="8" spans="1:11" s="27" customFormat="1" ht="19.5" customHeight="1">
      <c r="A8" s="43"/>
      <c r="B8" s="44"/>
      <c r="C8" s="45"/>
      <c r="D8" s="46" t="s">
        <v>88</v>
      </c>
      <c r="E8" s="46" t="s">
        <v>35</v>
      </c>
      <c r="F8" s="46" t="s">
        <v>53</v>
      </c>
      <c r="G8" s="177" t="s">
        <v>92</v>
      </c>
      <c r="H8" s="47" t="s">
        <v>42</v>
      </c>
      <c r="I8" s="47" t="s">
        <v>6</v>
      </c>
      <c r="J8" s="178"/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>
        <v>43967987.760000005</v>
      </c>
      <c r="C10" s="1">
        <v>20401596.58</v>
      </c>
      <c r="D10" s="1"/>
      <c r="E10" s="1">
        <v>553549.66</v>
      </c>
      <c r="F10" s="1"/>
      <c r="G10" s="1"/>
      <c r="H10" s="3"/>
      <c r="I10" s="2"/>
      <c r="J10" s="3"/>
      <c r="K10" s="19">
        <f aca="true" t="shared" si="0" ref="K10:K27">+B10+C10+D10+E10+F10+G10+I10+H10+J10</f>
        <v>64923134</v>
      </c>
      <c r="L10" s="20"/>
      <c r="N10" s="20"/>
    </row>
    <row r="11" spans="1:14" ht="13.5" customHeight="1">
      <c r="A11" s="12" t="s">
        <v>9</v>
      </c>
      <c r="B11" s="1">
        <v>29729463.08</v>
      </c>
      <c r="C11" s="1">
        <v>6869819.37</v>
      </c>
      <c r="D11" s="1"/>
      <c r="E11" s="1">
        <v>335023.55</v>
      </c>
      <c r="F11" s="1"/>
      <c r="G11" s="1"/>
      <c r="H11" s="3"/>
      <c r="I11" s="2"/>
      <c r="J11" s="3"/>
      <c r="K11" s="19">
        <f t="shared" si="0"/>
        <v>36934305.99999999</v>
      </c>
      <c r="L11" s="20"/>
      <c r="N11" s="20"/>
    </row>
    <row r="12" spans="1:14" ht="13.5" customHeight="1">
      <c r="A12" s="12" t="s">
        <v>8</v>
      </c>
      <c r="B12" s="1">
        <v>93365315.86</v>
      </c>
      <c r="C12" s="1">
        <v>13594702.82</v>
      </c>
      <c r="D12" s="1"/>
      <c r="E12" s="1">
        <v>527069.88</v>
      </c>
      <c r="F12" s="1">
        <v>96874.44</v>
      </c>
      <c r="G12" s="1"/>
      <c r="H12" s="3"/>
      <c r="I12" s="2"/>
      <c r="J12" s="3"/>
      <c r="K12" s="19">
        <f t="shared" si="0"/>
        <v>107583963</v>
      </c>
      <c r="L12" s="20"/>
      <c r="N12" s="20"/>
    </row>
    <row r="13" spans="1:14" ht="13.5" customHeight="1">
      <c r="A13" s="12" t="s">
        <v>10</v>
      </c>
      <c r="B13" s="1">
        <v>100512408.92</v>
      </c>
      <c r="C13" s="1">
        <v>26959196.52</v>
      </c>
      <c r="D13" s="1"/>
      <c r="E13" s="1">
        <v>1129458.56</v>
      </c>
      <c r="F13" s="1"/>
      <c r="G13" s="1"/>
      <c r="H13" s="3"/>
      <c r="I13" s="2"/>
      <c r="J13" s="3"/>
      <c r="K13" s="19">
        <f t="shared" si="0"/>
        <v>128601064</v>
      </c>
      <c r="L13" s="20"/>
      <c r="N13" s="20"/>
    </row>
    <row r="14" spans="1:14" ht="13.5" customHeight="1">
      <c r="A14" s="12" t="s">
        <v>11</v>
      </c>
      <c r="B14" s="1">
        <v>23087246.66</v>
      </c>
      <c r="C14" s="1">
        <v>6289633.63</v>
      </c>
      <c r="D14" s="1">
        <v>189645.9</v>
      </c>
      <c r="E14" s="1">
        <v>110367.81</v>
      </c>
      <c r="F14" s="1"/>
      <c r="G14" s="1"/>
      <c r="H14" s="3"/>
      <c r="I14" s="2"/>
      <c r="J14" s="3"/>
      <c r="K14" s="19">
        <f t="shared" si="0"/>
        <v>29676893.999999996</v>
      </c>
      <c r="L14" s="20"/>
      <c r="N14" s="20"/>
    </row>
    <row r="15" spans="1:14" ht="13.5" customHeight="1">
      <c r="A15" s="12" t="s">
        <v>12</v>
      </c>
      <c r="B15" s="1">
        <v>21110067.15</v>
      </c>
      <c r="C15" s="1">
        <v>2645076.02</v>
      </c>
      <c r="D15" s="1"/>
      <c r="E15" s="1">
        <v>71641.83</v>
      </c>
      <c r="F15" s="1"/>
      <c r="G15" s="1"/>
      <c r="H15" s="3"/>
      <c r="I15" s="2"/>
      <c r="J15" s="3"/>
      <c r="K15" s="19">
        <f t="shared" si="0"/>
        <v>23826784.999999996</v>
      </c>
      <c r="L15" s="20"/>
      <c r="N15" s="20"/>
    </row>
    <row r="16" spans="1:14" ht="13.5" customHeight="1">
      <c r="A16" s="12" t="s">
        <v>13</v>
      </c>
      <c r="B16" s="1">
        <v>88900654.59</v>
      </c>
      <c r="C16" s="1">
        <v>18940718.950000003</v>
      </c>
      <c r="D16" s="1"/>
      <c r="E16" s="1">
        <v>265759.46</v>
      </c>
      <c r="F16" s="1"/>
      <c r="G16" s="1"/>
      <c r="H16" s="3"/>
      <c r="I16" s="2"/>
      <c r="J16" s="3"/>
      <c r="K16" s="19">
        <f t="shared" si="0"/>
        <v>108107133</v>
      </c>
      <c r="L16" s="20"/>
      <c r="N16" s="20"/>
    </row>
    <row r="17" spans="1:14" ht="13.5" customHeight="1">
      <c r="A17" s="12" t="s">
        <v>14</v>
      </c>
      <c r="B17" s="1">
        <v>29528422.21</v>
      </c>
      <c r="C17" s="1">
        <v>4794980.79</v>
      </c>
      <c r="D17" s="1"/>
      <c r="E17" s="1"/>
      <c r="F17" s="1"/>
      <c r="G17" s="1"/>
      <c r="H17" s="3"/>
      <c r="I17" s="2"/>
      <c r="J17" s="3"/>
      <c r="K17" s="19">
        <f t="shared" si="0"/>
        <v>34323403</v>
      </c>
      <c r="L17" s="20"/>
      <c r="N17" s="20"/>
    </row>
    <row r="18" spans="1:14" ht="13.5" customHeight="1">
      <c r="A18" s="12" t="s">
        <v>15</v>
      </c>
      <c r="B18" s="1">
        <v>58580243.84</v>
      </c>
      <c r="C18" s="1">
        <v>13314822.16</v>
      </c>
      <c r="D18" s="1"/>
      <c r="E18" s="1"/>
      <c r="F18" s="1"/>
      <c r="G18" s="1"/>
      <c r="H18" s="3"/>
      <c r="I18" s="2"/>
      <c r="J18" s="3"/>
      <c r="K18" s="19">
        <f t="shared" si="0"/>
        <v>71895066</v>
      </c>
      <c r="L18" s="20"/>
      <c r="N18" s="20"/>
    </row>
    <row r="19" spans="1:14" ht="13.5" customHeight="1">
      <c r="A19" s="12" t="s">
        <v>16</v>
      </c>
      <c r="B19" s="1">
        <v>76524367.25999999</v>
      </c>
      <c r="C19" s="1">
        <v>13392113.01</v>
      </c>
      <c r="D19" s="1"/>
      <c r="E19" s="1">
        <v>247922.73</v>
      </c>
      <c r="F19" s="1"/>
      <c r="G19" s="1"/>
      <c r="H19" s="3"/>
      <c r="I19" s="2"/>
      <c r="J19" s="3"/>
      <c r="K19" s="19">
        <f t="shared" si="0"/>
        <v>90164403</v>
      </c>
      <c r="L19" s="20"/>
      <c r="N19" s="20"/>
    </row>
    <row r="20" spans="1:14" ht="13.5" customHeight="1">
      <c r="A20" s="12" t="s">
        <v>17</v>
      </c>
      <c r="B20" s="1">
        <v>60496088.46</v>
      </c>
      <c r="C20" s="1">
        <v>11410105.54</v>
      </c>
      <c r="D20" s="1"/>
      <c r="E20" s="1"/>
      <c r="F20" s="1"/>
      <c r="G20" s="1"/>
      <c r="H20" s="3"/>
      <c r="I20" s="2"/>
      <c r="J20" s="3"/>
      <c r="K20" s="19">
        <f t="shared" si="0"/>
        <v>71906194</v>
      </c>
      <c r="L20" s="20"/>
      <c r="N20" s="20"/>
    </row>
    <row r="21" spans="1:14" ht="13.5" customHeight="1">
      <c r="A21" s="12" t="s">
        <v>18</v>
      </c>
      <c r="B21" s="1">
        <v>27497407.84</v>
      </c>
      <c r="C21" s="1">
        <v>5070854.16</v>
      </c>
      <c r="D21" s="1"/>
      <c r="E21" s="1"/>
      <c r="F21" s="1"/>
      <c r="G21" s="1"/>
      <c r="H21" s="3"/>
      <c r="I21" s="2"/>
      <c r="J21" s="3"/>
      <c r="K21" s="19">
        <f t="shared" si="0"/>
        <v>32568262</v>
      </c>
      <c r="L21" s="20"/>
      <c r="N21" s="20"/>
    </row>
    <row r="22" spans="1:14" ht="13.5" customHeight="1">
      <c r="A22" s="12" t="s">
        <v>19</v>
      </c>
      <c r="B22" s="1">
        <v>25440376.05</v>
      </c>
      <c r="C22" s="1">
        <v>4172688.95</v>
      </c>
      <c r="D22" s="1"/>
      <c r="E22" s="1"/>
      <c r="F22" s="1"/>
      <c r="G22" s="1"/>
      <c r="H22" s="3"/>
      <c r="I22" s="2"/>
      <c r="J22" s="3"/>
      <c r="K22" s="19">
        <f t="shared" si="0"/>
        <v>29613065</v>
      </c>
      <c r="L22" s="20"/>
      <c r="N22" s="20"/>
    </row>
    <row r="23" spans="1:14" ht="13.5" customHeight="1">
      <c r="A23" s="12" t="s">
        <v>20</v>
      </c>
      <c r="B23" s="1">
        <v>50794606.900000006</v>
      </c>
      <c r="C23" s="1">
        <v>11879760.2</v>
      </c>
      <c r="D23" s="1"/>
      <c r="E23" s="1">
        <v>396495.9</v>
      </c>
      <c r="F23" s="1"/>
      <c r="G23" s="1"/>
      <c r="H23" s="3"/>
      <c r="I23" s="2"/>
      <c r="J23" s="3"/>
      <c r="K23" s="19">
        <f t="shared" si="0"/>
        <v>63070863.00000001</v>
      </c>
      <c r="L23" s="20"/>
      <c r="N23" s="20"/>
    </row>
    <row r="24" spans="1:14" ht="13.5" customHeight="1">
      <c r="A24" s="12" t="s">
        <v>21</v>
      </c>
      <c r="B24" s="1">
        <v>81644158.00999999</v>
      </c>
      <c r="C24" s="1">
        <v>17663080.76</v>
      </c>
      <c r="D24" s="1"/>
      <c r="E24" s="1">
        <v>297293.23</v>
      </c>
      <c r="F24" s="1"/>
      <c r="G24" s="1"/>
      <c r="H24" s="3"/>
      <c r="I24" s="2"/>
      <c r="J24" s="3"/>
      <c r="K24" s="19">
        <f t="shared" si="0"/>
        <v>99604532</v>
      </c>
      <c r="L24" s="20"/>
      <c r="N24" s="20"/>
    </row>
    <row r="25" spans="1:14" ht="13.5" customHeight="1">
      <c r="A25" s="12" t="s">
        <v>22</v>
      </c>
      <c r="B25" s="1">
        <v>19626538.73</v>
      </c>
      <c r="C25" s="1">
        <v>5032973.67</v>
      </c>
      <c r="D25" s="1"/>
      <c r="E25" s="1">
        <v>90563.6</v>
      </c>
      <c r="F25" s="1"/>
      <c r="G25" s="1"/>
      <c r="H25" s="3"/>
      <c r="I25" s="2"/>
      <c r="J25" s="3"/>
      <c r="K25" s="19">
        <f t="shared" si="0"/>
        <v>24750076</v>
      </c>
      <c r="L25" s="20"/>
      <c r="N25" s="20"/>
    </row>
    <row r="26" spans="1:14" ht="13.5" customHeight="1">
      <c r="A26" s="12" t="s">
        <v>23</v>
      </c>
      <c r="B26" s="1">
        <v>30118564.05</v>
      </c>
      <c r="C26" s="1">
        <v>7906425.069999999</v>
      </c>
      <c r="D26" s="1"/>
      <c r="E26" s="1">
        <v>1105195.88</v>
      </c>
      <c r="F26" s="1"/>
      <c r="G26" s="1"/>
      <c r="H26" s="3"/>
      <c r="I26" s="2"/>
      <c r="J26" s="3"/>
      <c r="K26" s="19">
        <f t="shared" si="0"/>
        <v>39130185</v>
      </c>
      <c r="L26" s="20"/>
      <c r="N26" s="20"/>
    </row>
    <row r="27" spans="1:14" ht="13.5" customHeight="1">
      <c r="A27" s="12" t="s">
        <v>24</v>
      </c>
      <c r="B27" s="1">
        <v>25541132.68</v>
      </c>
      <c r="C27" s="1">
        <v>3690912.32</v>
      </c>
      <c r="D27" s="1"/>
      <c r="E27" s="1"/>
      <c r="F27" s="1"/>
      <c r="G27" s="1"/>
      <c r="H27" s="3">
        <v>9836</v>
      </c>
      <c r="I27" s="2"/>
      <c r="J27" s="3"/>
      <c r="K27" s="19">
        <f t="shared" si="0"/>
        <v>29241881</v>
      </c>
      <c r="L27" s="20"/>
      <c r="N27" s="20"/>
    </row>
    <row r="28" spans="1:11" ht="13.5" customHeight="1" thickBot="1">
      <c r="A28" s="68"/>
      <c r="B28" s="69"/>
      <c r="C28" s="69"/>
      <c r="D28" s="69"/>
      <c r="E28" s="69"/>
      <c r="F28" s="69"/>
      <c r="G28" s="69"/>
      <c r="H28" s="70"/>
      <c r="I28" s="22"/>
      <c r="J28" s="70"/>
      <c r="K28" s="65"/>
    </row>
    <row r="29" spans="1:11" ht="13.5" customHeight="1" thickBot="1">
      <c r="A29" s="64" t="s">
        <v>25</v>
      </c>
      <c r="B29" s="65">
        <f aca="true" t="shared" si="1" ref="B29:K29">SUM(B10:B28)</f>
        <v>886465050.0499998</v>
      </c>
      <c r="C29" s="65">
        <f t="shared" si="1"/>
        <v>194029460.51999992</v>
      </c>
      <c r="D29" s="65">
        <f t="shared" si="1"/>
        <v>189645.9</v>
      </c>
      <c r="E29" s="65">
        <f t="shared" si="1"/>
        <v>5130342.09</v>
      </c>
      <c r="F29" s="65">
        <f t="shared" si="1"/>
        <v>96874.44</v>
      </c>
      <c r="G29" s="65">
        <f t="shared" si="1"/>
        <v>0</v>
      </c>
      <c r="H29" s="65">
        <f t="shared" si="1"/>
        <v>9836</v>
      </c>
      <c r="I29" s="65">
        <f t="shared" si="1"/>
        <v>0</v>
      </c>
      <c r="J29" s="66">
        <f t="shared" si="1"/>
        <v>0</v>
      </c>
      <c r="K29" s="65">
        <f t="shared" si="1"/>
        <v>1085921209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spans="1:11" ht="11.25">
      <c r="A32" s="27" t="s">
        <v>26</v>
      </c>
      <c r="G32" s="20"/>
      <c r="K32" s="179"/>
    </row>
    <row r="33" spans="1:12" ht="11.25">
      <c r="A33" s="10" t="s">
        <v>46</v>
      </c>
      <c r="K33" s="20"/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PageLayoutView="0" workbookViewId="0" topLeftCell="A6">
      <selection activeCell="L10" sqref="L10:M27"/>
    </sheetView>
  </sheetViews>
  <sheetFormatPr defaultColWidth="11.421875" defaultRowHeight="11.25" customHeight="1"/>
  <cols>
    <col min="1" max="1" width="19.140625" style="108" customWidth="1"/>
    <col min="2" max="2" width="16.00390625" style="108" customWidth="1"/>
    <col min="3" max="3" width="19.57421875" style="108" customWidth="1"/>
    <col min="4" max="4" width="17.140625" style="108" customWidth="1"/>
    <col min="5" max="5" width="16.8515625" style="108" customWidth="1"/>
    <col min="6" max="6" width="14.7109375" style="108" customWidth="1"/>
    <col min="7" max="7" width="16.8515625" style="108" customWidth="1"/>
    <col min="8" max="8" width="14.7109375" style="108" customWidth="1"/>
    <col min="9" max="9" width="19.421875" style="108" customWidth="1"/>
    <col min="10" max="10" width="15.7109375" style="108" customWidth="1"/>
    <col min="11" max="11" width="14.140625" style="108" customWidth="1"/>
    <col min="12" max="12" width="20.00390625" style="108" customWidth="1"/>
    <col min="13" max="13" width="15.140625" style="108" customWidth="1"/>
    <col min="14" max="16384" width="11.421875" style="108" customWidth="1"/>
  </cols>
  <sheetData>
    <row r="1" spans="1:10" ht="18" customHeight="1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8" customHeight="1">
      <c r="A2" s="106" t="s">
        <v>85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2">
      <c r="A3" s="109"/>
      <c r="B3" s="110"/>
      <c r="C3" s="110"/>
      <c r="D3" s="110"/>
      <c r="E3" s="110"/>
      <c r="F3" s="110"/>
      <c r="G3" s="110"/>
      <c r="H3" s="110"/>
      <c r="I3" s="110"/>
      <c r="J3" s="107"/>
    </row>
    <row r="4" spans="1:10" ht="12.75" thickBot="1">
      <c r="A4" s="111"/>
      <c r="B4" s="112"/>
      <c r="C4" s="112"/>
      <c r="D4" s="112"/>
      <c r="E4" s="112"/>
      <c r="F4" s="112"/>
      <c r="G4" s="112"/>
      <c r="H4" s="112"/>
      <c r="I4" s="112"/>
      <c r="J4" s="107"/>
    </row>
    <row r="5" spans="1:10" s="187" customFormat="1" ht="17.25" customHeight="1">
      <c r="A5" s="183"/>
      <c r="B5" s="184" t="s">
        <v>63</v>
      </c>
      <c r="C5" s="185"/>
      <c r="D5" s="185"/>
      <c r="E5" s="185"/>
      <c r="F5" s="185"/>
      <c r="G5" s="185"/>
      <c r="H5" s="185"/>
      <c r="I5" s="185"/>
      <c r="J5" s="186"/>
    </row>
    <row r="6" spans="1:10" s="113" customFormat="1" ht="15" customHeight="1">
      <c r="A6" s="114" t="s">
        <v>32</v>
      </c>
      <c r="B6" s="115" t="s">
        <v>1</v>
      </c>
      <c r="C6" s="116" t="s">
        <v>2</v>
      </c>
      <c r="D6" s="37" t="s">
        <v>86</v>
      </c>
      <c r="E6" s="36" t="s">
        <v>2</v>
      </c>
      <c r="F6" s="37" t="s">
        <v>52</v>
      </c>
      <c r="G6" s="175" t="s">
        <v>90</v>
      </c>
      <c r="H6" s="37" t="s">
        <v>33</v>
      </c>
      <c r="I6" s="34" t="s">
        <v>33</v>
      </c>
      <c r="J6" s="188" t="s">
        <v>39</v>
      </c>
    </row>
    <row r="7" spans="1:10" s="113" customFormat="1" ht="16.5" customHeight="1">
      <c r="A7" s="117"/>
      <c r="B7" s="118" t="s">
        <v>4</v>
      </c>
      <c r="C7" s="119" t="s">
        <v>5</v>
      </c>
      <c r="D7" s="41" t="s">
        <v>87</v>
      </c>
      <c r="E7" s="41" t="s">
        <v>34</v>
      </c>
      <c r="F7" s="41" t="s">
        <v>51</v>
      </c>
      <c r="G7" s="176" t="s">
        <v>91</v>
      </c>
      <c r="H7" s="39" t="s">
        <v>41</v>
      </c>
      <c r="I7" s="39" t="s">
        <v>36</v>
      </c>
      <c r="J7" s="189"/>
    </row>
    <row r="8" spans="1:10" s="113" customFormat="1" ht="18" customHeight="1">
      <c r="A8" s="120"/>
      <c r="B8" s="121"/>
      <c r="C8" s="122"/>
      <c r="D8" s="46" t="s">
        <v>88</v>
      </c>
      <c r="E8" s="46" t="s">
        <v>35</v>
      </c>
      <c r="F8" s="46" t="s">
        <v>53</v>
      </c>
      <c r="G8" s="177" t="s">
        <v>92</v>
      </c>
      <c r="H8" s="47" t="s">
        <v>42</v>
      </c>
      <c r="I8" s="47" t="s">
        <v>6</v>
      </c>
      <c r="J8" s="190"/>
    </row>
    <row r="9" spans="1:10" ht="12">
      <c r="A9" s="123"/>
      <c r="B9" s="124"/>
      <c r="C9" s="125"/>
      <c r="D9" s="125"/>
      <c r="E9" s="125"/>
      <c r="F9" s="125"/>
      <c r="G9" s="125"/>
      <c r="H9" s="126"/>
      <c r="I9" s="125"/>
      <c r="J9" s="127"/>
    </row>
    <row r="10" spans="1:13" ht="12">
      <c r="A10" s="128" t="s">
        <v>7</v>
      </c>
      <c r="B10" s="129">
        <v>47266853.92</v>
      </c>
      <c r="C10" s="129">
        <v>27729768.23</v>
      </c>
      <c r="D10" s="129"/>
      <c r="E10" s="129">
        <v>582370.85</v>
      </c>
      <c r="F10" s="129"/>
      <c r="G10" s="129"/>
      <c r="H10" s="131"/>
      <c r="I10" s="132"/>
      <c r="J10" s="133">
        <f>+B10+C10+D10+E10+F10+G10+I10+H10</f>
        <v>75578993</v>
      </c>
      <c r="K10" s="134"/>
      <c r="L10" s="134"/>
      <c r="M10" s="134"/>
    </row>
    <row r="11" spans="1:13" ht="12">
      <c r="A11" s="128" t="s">
        <v>9</v>
      </c>
      <c r="B11" s="129">
        <v>31873469.630000003</v>
      </c>
      <c r="C11" s="129">
        <v>9595952.709999999</v>
      </c>
      <c r="D11" s="129"/>
      <c r="E11" s="129">
        <v>352466.66</v>
      </c>
      <c r="F11" s="129"/>
      <c r="G11" s="129"/>
      <c r="H11" s="131"/>
      <c r="I11" s="132"/>
      <c r="J11" s="133">
        <f aca="true" t="shared" si="0" ref="J11:J27">+B11+C11+D11+E11+F11+G11+I11+H11</f>
        <v>41821889</v>
      </c>
      <c r="K11" s="134"/>
      <c r="L11" s="134"/>
      <c r="M11" s="134"/>
    </row>
    <row r="12" spans="1:13" ht="12">
      <c r="A12" s="128" t="s">
        <v>8</v>
      </c>
      <c r="B12" s="129">
        <v>103547051.00999999</v>
      </c>
      <c r="C12" s="129">
        <v>18970280.54</v>
      </c>
      <c r="D12" s="129"/>
      <c r="E12" s="129">
        <v>554511.78</v>
      </c>
      <c r="F12" s="129">
        <v>97939.67</v>
      </c>
      <c r="G12" s="129"/>
      <c r="H12" s="131"/>
      <c r="I12" s="132"/>
      <c r="J12" s="133">
        <f t="shared" si="0"/>
        <v>123169782.99999999</v>
      </c>
      <c r="K12" s="134"/>
      <c r="L12" s="134"/>
      <c r="M12" s="134"/>
    </row>
    <row r="13" spans="1:13" ht="12">
      <c r="A13" s="128" t="s">
        <v>10</v>
      </c>
      <c r="B13" s="129">
        <v>153298754.1</v>
      </c>
      <c r="C13" s="129">
        <v>38092402.93</v>
      </c>
      <c r="D13" s="129"/>
      <c r="E13" s="129">
        <v>1188264.97</v>
      </c>
      <c r="F13" s="129"/>
      <c r="G13" s="129"/>
      <c r="H13" s="131"/>
      <c r="I13" s="132"/>
      <c r="J13" s="133">
        <f t="shared" si="0"/>
        <v>192579422</v>
      </c>
      <c r="K13" s="134"/>
      <c r="L13" s="134"/>
      <c r="M13" s="134"/>
    </row>
    <row r="14" spans="1:13" ht="12">
      <c r="A14" s="128" t="s">
        <v>11</v>
      </c>
      <c r="B14" s="129">
        <v>24284055.57</v>
      </c>
      <c r="C14" s="129">
        <v>8957743.01</v>
      </c>
      <c r="D14" s="129">
        <v>189645.9</v>
      </c>
      <c r="E14" s="129">
        <v>116114.52</v>
      </c>
      <c r="F14" s="129"/>
      <c r="G14" s="129"/>
      <c r="H14" s="131"/>
      <c r="I14" s="132"/>
      <c r="J14" s="133">
        <f t="shared" si="0"/>
        <v>33547558.999999996</v>
      </c>
      <c r="K14" s="134"/>
      <c r="L14" s="134"/>
      <c r="M14" s="134"/>
    </row>
    <row r="15" spans="1:13" ht="12">
      <c r="A15" s="128" t="s">
        <v>12</v>
      </c>
      <c r="B15" s="129">
        <v>22565570.060000002</v>
      </c>
      <c r="C15" s="129">
        <v>4025121.59</v>
      </c>
      <c r="D15" s="129"/>
      <c r="E15" s="129">
        <v>75371.35</v>
      </c>
      <c r="F15" s="129"/>
      <c r="G15" s="129"/>
      <c r="H15" s="131"/>
      <c r="I15" s="132"/>
      <c r="J15" s="133">
        <f t="shared" si="0"/>
        <v>26666063.000000004</v>
      </c>
      <c r="K15" s="134"/>
      <c r="L15" s="134"/>
      <c r="M15" s="134"/>
    </row>
    <row r="16" spans="1:13" ht="12">
      <c r="A16" s="128" t="s">
        <v>13</v>
      </c>
      <c r="B16" s="129">
        <v>95464095.94999999</v>
      </c>
      <c r="C16" s="129">
        <v>26702973.7</v>
      </c>
      <c r="D16" s="129"/>
      <c r="E16" s="129">
        <v>279596.35</v>
      </c>
      <c r="F16" s="129"/>
      <c r="G16" s="129"/>
      <c r="H16" s="131"/>
      <c r="I16" s="132"/>
      <c r="J16" s="133">
        <f t="shared" si="0"/>
        <v>122446665.99999999</v>
      </c>
      <c r="K16" s="134"/>
      <c r="L16" s="134"/>
      <c r="M16" s="134"/>
    </row>
    <row r="17" spans="1:13" ht="12">
      <c r="A17" s="128" t="s">
        <v>14</v>
      </c>
      <c r="B17" s="129">
        <v>31519732.25</v>
      </c>
      <c r="C17" s="129">
        <v>7020372.75</v>
      </c>
      <c r="D17" s="129"/>
      <c r="E17" s="129"/>
      <c r="F17" s="129"/>
      <c r="G17" s="129"/>
      <c r="H17" s="131"/>
      <c r="I17" s="132"/>
      <c r="J17" s="133">
        <f t="shared" si="0"/>
        <v>38540105</v>
      </c>
      <c r="K17" s="134"/>
      <c r="L17" s="134"/>
      <c r="M17" s="134"/>
    </row>
    <row r="18" spans="1:13" ht="12">
      <c r="A18" s="128" t="s">
        <v>15</v>
      </c>
      <c r="B18" s="129">
        <v>61917355.17</v>
      </c>
      <c r="C18" s="129">
        <v>19309987.83</v>
      </c>
      <c r="D18" s="129"/>
      <c r="E18" s="129"/>
      <c r="F18" s="129"/>
      <c r="G18" s="129"/>
      <c r="H18" s="131"/>
      <c r="I18" s="132"/>
      <c r="J18" s="133">
        <f t="shared" si="0"/>
        <v>81227343</v>
      </c>
      <c r="K18" s="134"/>
      <c r="L18" s="134"/>
      <c r="M18" s="134"/>
    </row>
    <row r="19" spans="1:13" ht="12">
      <c r="A19" s="128" t="s">
        <v>16</v>
      </c>
      <c r="B19" s="129">
        <v>84796621.27</v>
      </c>
      <c r="C19" s="129">
        <v>19315176.88</v>
      </c>
      <c r="D19" s="129"/>
      <c r="E19" s="129">
        <v>260830.85</v>
      </c>
      <c r="F19" s="129"/>
      <c r="G19" s="129"/>
      <c r="H19" s="131"/>
      <c r="I19" s="132"/>
      <c r="J19" s="133">
        <f t="shared" si="0"/>
        <v>104372628.99999999</v>
      </c>
      <c r="K19" s="134"/>
      <c r="L19" s="134"/>
      <c r="M19" s="134"/>
    </row>
    <row r="20" spans="1:13" ht="12">
      <c r="A20" s="128" t="s">
        <v>17</v>
      </c>
      <c r="B20" s="129">
        <v>54791009.7</v>
      </c>
      <c r="C20" s="129">
        <v>16262486.3</v>
      </c>
      <c r="D20" s="129"/>
      <c r="E20" s="129"/>
      <c r="F20" s="129"/>
      <c r="G20" s="129"/>
      <c r="H20" s="131"/>
      <c r="I20" s="132"/>
      <c r="J20" s="133">
        <f t="shared" si="0"/>
        <v>71053496</v>
      </c>
      <c r="K20" s="134"/>
      <c r="L20" s="134"/>
      <c r="M20" s="134"/>
    </row>
    <row r="21" spans="1:13" ht="12">
      <c r="A21" s="128" t="s">
        <v>18</v>
      </c>
      <c r="B21" s="129">
        <v>28596812.17</v>
      </c>
      <c r="C21" s="129">
        <v>7375191.83</v>
      </c>
      <c r="D21" s="129"/>
      <c r="E21" s="129"/>
      <c r="F21" s="129"/>
      <c r="G21" s="129"/>
      <c r="H21" s="131"/>
      <c r="I21" s="132"/>
      <c r="J21" s="133">
        <f t="shared" si="0"/>
        <v>35972004</v>
      </c>
      <c r="K21" s="134"/>
      <c r="L21" s="134"/>
      <c r="M21" s="134"/>
    </row>
    <row r="22" spans="1:13" ht="12">
      <c r="A22" s="128" t="s">
        <v>19</v>
      </c>
      <c r="B22" s="129">
        <v>26376852.93</v>
      </c>
      <c r="C22" s="129">
        <v>6182169.07</v>
      </c>
      <c r="D22" s="129"/>
      <c r="E22" s="129"/>
      <c r="F22" s="129"/>
      <c r="G22" s="129"/>
      <c r="H22" s="131"/>
      <c r="I22" s="132"/>
      <c r="J22" s="133">
        <f t="shared" si="0"/>
        <v>32559022</v>
      </c>
      <c r="K22" s="134"/>
      <c r="L22" s="134"/>
      <c r="M22" s="134"/>
    </row>
    <row r="23" spans="1:13" ht="12">
      <c r="A23" s="128" t="s">
        <v>20</v>
      </c>
      <c r="B23" s="129">
        <v>53903409.2</v>
      </c>
      <c r="C23" s="129">
        <v>17323424.94</v>
      </c>
      <c r="D23" s="129"/>
      <c r="E23" s="129">
        <v>417139.86</v>
      </c>
      <c r="F23" s="129"/>
      <c r="G23" s="129"/>
      <c r="H23" s="131"/>
      <c r="I23" s="132"/>
      <c r="J23" s="133">
        <f t="shared" si="0"/>
        <v>71643974</v>
      </c>
      <c r="K23" s="134"/>
      <c r="L23" s="134"/>
      <c r="M23" s="134"/>
    </row>
    <row r="24" spans="1:13" ht="12">
      <c r="A24" s="128" t="s">
        <v>21</v>
      </c>
      <c r="B24" s="129">
        <v>86394970.53</v>
      </c>
      <c r="C24" s="129">
        <v>25975998.09</v>
      </c>
      <c r="D24" s="129"/>
      <c r="E24" s="129">
        <v>312771.38</v>
      </c>
      <c r="F24" s="129"/>
      <c r="G24" s="129"/>
      <c r="H24" s="131"/>
      <c r="I24" s="132"/>
      <c r="J24" s="133">
        <f t="shared" si="0"/>
        <v>112683740</v>
      </c>
      <c r="K24" s="134"/>
      <c r="L24" s="134"/>
      <c r="M24" s="134"/>
    </row>
    <row r="25" spans="1:13" ht="12">
      <c r="A25" s="128" t="s">
        <v>22</v>
      </c>
      <c r="B25" s="129">
        <v>20658902.880000003</v>
      </c>
      <c r="C25" s="129">
        <v>7047588.78</v>
      </c>
      <c r="D25" s="129"/>
      <c r="E25" s="129">
        <v>95278.34</v>
      </c>
      <c r="F25" s="129"/>
      <c r="G25" s="129"/>
      <c r="H25" s="131"/>
      <c r="I25" s="132"/>
      <c r="J25" s="133">
        <f t="shared" si="0"/>
        <v>27801770.000000004</v>
      </c>
      <c r="K25" s="134"/>
      <c r="L25" s="134"/>
      <c r="M25" s="134"/>
    </row>
    <row r="26" spans="1:13" ht="12">
      <c r="A26" s="128" t="s">
        <v>23</v>
      </c>
      <c r="B26" s="129">
        <v>30967324.52</v>
      </c>
      <c r="C26" s="129">
        <v>12109778.11</v>
      </c>
      <c r="D26" s="129"/>
      <c r="E26" s="129">
        <v>1162738.37</v>
      </c>
      <c r="F26" s="129"/>
      <c r="G26" s="129"/>
      <c r="H26" s="131"/>
      <c r="I26" s="132"/>
      <c r="J26" s="133">
        <f t="shared" si="0"/>
        <v>44239840.99999999</v>
      </c>
      <c r="K26" s="134"/>
      <c r="L26" s="134"/>
      <c r="M26" s="134"/>
    </row>
    <row r="27" spans="1:13" ht="12">
      <c r="A27" s="128" t="s">
        <v>24</v>
      </c>
      <c r="B27" s="129">
        <v>26737916.97</v>
      </c>
      <c r="C27" s="129">
        <v>5685781.03</v>
      </c>
      <c r="D27" s="129"/>
      <c r="E27" s="129"/>
      <c r="F27" s="129"/>
      <c r="G27" s="129"/>
      <c r="H27" s="131">
        <v>9836</v>
      </c>
      <c r="I27" s="132"/>
      <c r="J27" s="133">
        <f t="shared" si="0"/>
        <v>32433534</v>
      </c>
      <c r="K27" s="134"/>
      <c r="L27" s="134"/>
      <c r="M27" s="134"/>
    </row>
    <row r="28" spans="1:10" ht="12.75" thickBot="1">
      <c r="A28" s="172"/>
      <c r="B28" s="173"/>
      <c r="C28" s="173"/>
      <c r="D28" s="173"/>
      <c r="E28" s="173"/>
      <c r="F28" s="173"/>
      <c r="G28" s="173"/>
      <c r="H28" s="174"/>
      <c r="I28" s="135"/>
      <c r="J28" s="171"/>
    </row>
    <row r="29" spans="1:10" ht="12.75" thickBot="1">
      <c r="A29" s="170" t="s">
        <v>25</v>
      </c>
      <c r="B29" s="171">
        <f aca="true" t="shared" si="1" ref="B29:J29">SUM(B10:B28)</f>
        <v>984960757.8299999</v>
      </c>
      <c r="C29" s="171">
        <f t="shared" si="1"/>
        <v>277682198.32</v>
      </c>
      <c r="D29" s="171">
        <f t="shared" si="1"/>
        <v>189645.9</v>
      </c>
      <c r="E29" s="171">
        <f t="shared" si="1"/>
        <v>5397455.28</v>
      </c>
      <c r="F29" s="171">
        <f t="shared" si="1"/>
        <v>97939.67</v>
      </c>
      <c r="G29" s="171">
        <f t="shared" si="1"/>
        <v>0</v>
      </c>
      <c r="H29" s="171">
        <f t="shared" si="1"/>
        <v>9836</v>
      </c>
      <c r="I29" s="171">
        <f t="shared" si="1"/>
        <v>0</v>
      </c>
      <c r="J29" s="171">
        <f t="shared" si="1"/>
        <v>1268337833</v>
      </c>
    </row>
    <row r="30" ht="11.25" customHeight="1">
      <c r="A30" s="191" t="s">
        <v>40</v>
      </c>
    </row>
    <row r="31" spans="2:10" ht="12">
      <c r="B31" s="136"/>
      <c r="C31" s="136"/>
      <c r="D31" s="136"/>
      <c r="E31" s="136"/>
      <c r="F31" s="136"/>
      <c r="G31" s="136"/>
      <c r="H31" s="136"/>
      <c r="I31" s="136"/>
      <c r="J31" s="134"/>
    </row>
    <row r="32" ht="12">
      <c r="A32" s="113" t="s">
        <v>26</v>
      </c>
    </row>
    <row r="33" spans="1:11" ht="12">
      <c r="A33" s="137" t="s">
        <v>46</v>
      </c>
      <c r="K33" s="134"/>
    </row>
    <row r="34" ht="12">
      <c r="A34" s="138" t="s">
        <v>28</v>
      </c>
    </row>
    <row r="35" ht="12">
      <c r="A35" s="137" t="s">
        <v>54</v>
      </c>
    </row>
    <row r="36" ht="12">
      <c r="A36" s="137"/>
    </row>
    <row r="37" ht="12">
      <c r="A37" s="137"/>
    </row>
    <row r="38" ht="12">
      <c r="A38" s="137"/>
    </row>
    <row r="39" ht="12">
      <c r="A39" s="137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8">
      <selection activeCell="B19" sqref="B19"/>
    </sheetView>
  </sheetViews>
  <sheetFormatPr defaultColWidth="11.421875" defaultRowHeight="12.75"/>
  <cols>
    <col min="1" max="1" width="18.140625" style="74" customWidth="1"/>
    <col min="2" max="2" width="16.00390625" style="74" customWidth="1"/>
    <col min="3" max="3" width="19.57421875" style="74" customWidth="1"/>
    <col min="4" max="4" width="18.8515625" style="74" customWidth="1"/>
    <col min="5" max="5" width="17.8515625" style="74" customWidth="1"/>
    <col min="6" max="6" width="17.7109375" style="74" customWidth="1"/>
    <col min="7" max="7" width="16.57421875" style="74" customWidth="1"/>
    <col min="8" max="8" width="17.00390625" style="74" customWidth="1"/>
    <col min="9" max="10" width="19.421875" style="74" customWidth="1"/>
    <col min="11" max="11" width="11.421875" style="74" customWidth="1"/>
    <col min="12" max="12" width="20.00390625" style="74" customWidth="1"/>
    <col min="13" max="13" width="16.8515625" style="74" customWidth="1"/>
    <col min="14" max="16384" width="11.421875" style="74" customWidth="1"/>
  </cols>
  <sheetData>
    <row r="1" spans="1:10" ht="18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" customHeight="1">
      <c r="A2" s="73" t="s">
        <v>85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1.25">
      <c r="A3" s="75"/>
      <c r="B3" s="76"/>
      <c r="C3" s="76"/>
      <c r="D3" s="76"/>
      <c r="E3" s="76"/>
      <c r="F3" s="76"/>
      <c r="G3" s="76"/>
      <c r="H3" s="76"/>
      <c r="I3" s="76"/>
      <c r="J3" s="76"/>
    </row>
    <row r="4" spans="1:10" ht="12" thickBot="1">
      <c r="A4" s="77"/>
      <c r="B4" s="78"/>
      <c r="C4" s="78"/>
      <c r="D4" s="78"/>
      <c r="E4" s="78"/>
      <c r="F4" s="78"/>
      <c r="G4" s="78"/>
      <c r="H4" s="78"/>
      <c r="I4" s="78"/>
      <c r="J4" s="78"/>
    </row>
    <row r="5" spans="1:10" s="80" customFormat="1" ht="12">
      <c r="A5" s="79"/>
      <c r="B5" s="184" t="s">
        <v>93</v>
      </c>
      <c r="C5" s="185"/>
      <c r="D5" s="185"/>
      <c r="E5" s="185"/>
      <c r="F5" s="185"/>
      <c r="G5" s="185"/>
      <c r="H5" s="185"/>
      <c r="I5" s="185"/>
      <c r="J5" s="186"/>
    </row>
    <row r="6" spans="1:10" s="80" customFormat="1" ht="22.5">
      <c r="A6" s="81" t="s">
        <v>32</v>
      </c>
      <c r="B6" s="115" t="s">
        <v>1</v>
      </c>
      <c r="C6" s="116" t="s">
        <v>2</v>
      </c>
      <c r="D6" s="37" t="s">
        <v>86</v>
      </c>
      <c r="E6" s="36" t="s">
        <v>2</v>
      </c>
      <c r="F6" s="37" t="s">
        <v>52</v>
      </c>
      <c r="G6" s="175" t="s">
        <v>90</v>
      </c>
      <c r="H6" s="37" t="s">
        <v>33</v>
      </c>
      <c r="I6" s="34" t="s">
        <v>33</v>
      </c>
      <c r="J6" s="188" t="s">
        <v>39</v>
      </c>
    </row>
    <row r="7" spans="1:10" s="80" customFormat="1" ht="22.5">
      <c r="A7" s="83"/>
      <c r="B7" s="118" t="s">
        <v>4</v>
      </c>
      <c r="C7" s="119" t="s">
        <v>5</v>
      </c>
      <c r="D7" s="41" t="s">
        <v>87</v>
      </c>
      <c r="E7" s="41" t="s">
        <v>34</v>
      </c>
      <c r="F7" s="41" t="s">
        <v>51</v>
      </c>
      <c r="G7" s="176" t="s">
        <v>91</v>
      </c>
      <c r="H7" s="39" t="s">
        <v>41</v>
      </c>
      <c r="I7" s="39" t="s">
        <v>36</v>
      </c>
      <c r="J7" s="189"/>
    </row>
    <row r="8" spans="1:10" s="80" customFormat="1" ht="12">
      <c r="A8" s="85"/>
      <c r="B8" s="121"/>
      <c r="C8" s="122"/>
      <c r="D8" s="46" t="s">
        <v>88</v>
      </c>
      <c r="E8" s="46" t="s">
        <v>35</v>
      </c>
      <c r="F8" s="46" t="s">
        <v>53</v>
      </c>
      <c r="G8" s="177" t="s">
        <v>92</v>
      </c>
      <c r="H8" s="47" t="s">
        <v>42</v>
      </c>
      <c r="I8" s="47" t="s">
        <v>6</v>
      </c>
      <c r="J8" s="190"/>
    </row>
    <row r="9" spans="1:10" ht="12">
      <c r="A9" s="87"/>
      <c r="B9" s="124"/>
      <c r="C9" s="125"/>
      <c r="D9" s="125"/>
      <c r="E9" s="125"/>
      <c r="F9" s="125"/>
      <c r="G9" s="125"/>
      <c r="H9" s="126"/>
      <c r="I9" s="125"/>
      <c r="J9" s="127"/>
    </row>
    <row r="10" spans="1:13" ht="12">
      <c r="A10" s="88" t="s">
        <v>7</v>
      </c>
      <c r="B10" s="129">
        <v>55506969.81</v>
      </c>
      <c r="C10" s="129">
        <v>31133125.34</v>
      </c>
      <c r="D10" s="129"/>
      <c r="E10" s="129">
        <v>582370.85</v>
      </c>
      <c r="F10" s="129"/>
      <c r="G10" s="129"/>
      <c r="H10" s="131"/>
      <c r="I10" s="132"/>
      <c r="J10" s="133">
        <f>+B10+C10+D10+E10+F10+G10+I10+H10</f>
        <v>87222466</v>
      </c>
      <c r="K10" s="89"/>
      <c r="M10" s="89"/>
    </row>
    <row r="11" spans="1:13" ht="12">
      <c r="A11" s="88" t="s">
        <v>9</v>
      </c>
      <c r="B11" s="129">
        <v>37316429.14</v>
      </c>
      <c r="C11" s="129">
        <v>10482116.2</v>
      </c>
      <c r="D11" s="129"/>
      <c r="E11" s="129">
        <v>352466.66</v>
      </c>
      <c r="F11" s="129"/>
      <c r="G11" s="129"/>
      <c r="H11" s="131"/>
      <c r="I11" s="132"/>
      <c r="J11" s="133">
        <f aca="true" t="shared" si="0" ref="J11:J27">+B11+C11+D11+E11+F11+G11+I11+H11</f>
        <v>48151012</v>
      </c>
      <c r="K11" s="89"/>
      <c r="M11" s="89"/>
    </row>
    <row r="12" spans="1:13" ht="12">
      <c r="A12" s="88" t="s">
        <v>8</v>
      </c>
      <c r="B12" s="129">
        <v>119586509.99</v>
      </c>
      <c r="C12" s="129">
        <v>21548106.56</v>
      </c>
      <c r="D12" s="129"/>
      <c r="E12" s="129">
        <v>554511.78</v>
      </c>
      <c r="F12" s="129">
        <v>97939.67</v>
      </c>
      <c r="G12" s="129"/>
      <c r="H12" s="131"/>
      <c r="I12" s="132"/>
      <c r="J12" s="133">
        <f t="shared" si="0"/>
        <v>141787067.99999997</v>
      </c>
      <c r="K12" s="89"/>
      <c r="M12" s="89"/>
    </row>
    <row r="13" spans="1:13" ht="12">
      <c r="A13" s="88" t="s">
        <v>10</v>
      </c>
      <c r="B13" s="129">
        <v>185669149.39</v>
      </c>
      <c r="C13" s="129">
        <v>42485960.64</v>
      </c>
      <c r="D13" s="129"/>
      <c r="E13" s="129">
        <v>1188264.97</v>
      </c>
      <c r="F13" s="129"/>
      <c r="G13" s="129"/>
      <c r="H13" s="131"/>
      <c r="I13" s="132"/>
      <c r="J13" s="133">
        <f t="shared" si="0"/>
        <v>229343374.99999997</v>
      </c>
      <c r="K13" s="89"/>
      <c r="M13" s="89"/>
    </row>
    <row r="14" spans="1:13" ht="12">
      <c r="A14" s="88" t="s">
        <v>11</v>
      </c>
      <c r="B14" s="129">
        <v>28474866.94</v>
      </c>
      <c r="C14" s="129">
        <v>9734739.64</v>
      </c>
      <c r="D14" s="129">
        <v>189645.9</v>
      </c>
      <c r="E14" s="129">
        <v>116114.52</v>
      </c>
      <c r="F14" s="129"/>
      <c r="G14" s="129"/>
      <c r="H14" s="131"/>
      <c r="I14" s="132"/>
      <c r="J14" s="133">
        <f t="shared" si="0"/>
        <v>38515367</v>
      </c>
      <c r="K14" s="89"/>
      <c r="M14" s="89"/>
    </row>
    <row r="15" spans="1:13" ht="12">
      <c r="A15" s="88" t="s">
        <v>12</v>
      </c>
      <c r="B15" s="129">
        <v>25924372.020000003</v>
      </c>
      <c r="C15" s="129">
        <v>4606704.63</v>
      </c>
      <c r="D15" s="129"/>
      <c r="E15" s="129">
        <v>75371.35</v>
      </c>
      <c r="F15" s="129"/>
      <c r="G15" s="129"/>
      <c r="H15" s="131"/>
      <c r="I15" s="132"/>
      <c r="J15" s="133">
        <f t="shared" si="0"/>
        <v>30606448.000000004</v>
      </c>
      <c r="K15" s="89"/>
      <c r="M15" s="89"/>
    </row>
    <row r="16" spans="1:13" ht="12">
      <c r="A16" s="88" t="s">
        <v>13</v>
      </c>
      <c r="B16" s="129">
        <v>110529373.80999999</v>
      </c>
      <c r="C16" s="129">
        <v>29878146.84</v>
      </c>
      <c r="D16" s="129"/>
      <c r="E16" s="129">
        <v>279596.35</v>
      </c>
      <c r="F16" s="129"/>
      <c r="G16" s="129"/>
      <c r="H16" s="131"/>
      <c r="I16" s="132"/>
      <c r="J16" s="133">
        <f t="shared" si="0"/>
        <v>140687116.99999997</v>
      </c>
      <c r="K16" s="89"/>
      <c r="M16" s="89"/>
    </row>
    <row r="17" spans="1:13" ht="12">
      <c r="A17" s="88" t="s">
        <v>14</v>
      </c>
      <c r="B17" s="129">
        <v>36262707</v>
      </c>
      <c r="C17" s="129">
        <v>7930272</v>
      </c>
      <c r="D17" s="129"/>
      <c r="E17" s="129"/>
      <c r="F17" s="129"/>
      <c r="G17" s="129"/>
      <c r="H17" s="131"/>
      <c r="I17" s="132"/>
      <c r="J17" s="133">
        <f t="shared" si="0"/>
        <v>44192979</v>
      </c>
      <c r="K17" s="89"/>
      <c r="M17" s="89"/>
    </row>
    <row r="18" spans="1:13" ht="12">
      <c r="A18" s="88" t="s">
        <v>15</v>
      </c>
      <c r="B18" s="129">
        <v>71330302.51</v>
      </c>
      <c r="C18" s="129">
        <v>21087331.49</v>
      </c>
      <c r="D18" s="129"/>
      <c r="E18" s="129"/>
      <c r="F18" s="129"/>
      <c r="G18" s="129"/>
      <c r="H18" s="131"/>
      <c r="I18" s="132"/>
      <c r="J18" s="133">
        <f t="shared" si="0"/>
        <v>92417634</v>
      </c>
      <c r="K18" s="89"/>
      <c r="M18" s="89"/>
    </row>
    <row r="19" spans="1:13" ht="12">
      <c r="A19" s="88" t="s">
        <v>16</v>
      </c>
      <c r="B19" s="129">
        <v>97969722.78999999</v>
      </c>
      <c r="C19" s="129">
        <v>21389907.36</v>
      </c>
      <c r="D19" s="129"/>
      <c r="E19" s="129">
        <v>260830.85</v>
      </c>
      <c r="F19" s="129"/>
      <c r="G19" s="129"/>
      <c r="H19" s="131"/>
      <c r="I19" s="132"/>
      <c r="J19" s="133">
        <f t="shared" si="0"/>
        <v>119620460.99999999</v>
      </c>
      <c r="K19" s="89"/>
      <c r="M19" s="89"/>
    </row>
    <row r="20" spans="1:13" ht="12">
      <c r="A20" s="88" t="s">
        <v>17</v>
      </c>
      <c r="B20" s="129">
        <v>55298174.11000001</v>
      </c>
      <c r="C20" s="129">
        <v>18835264.89</v>
      </c>
      <c r="D20" s="129"/>
      <c r="E20" s="129"/>
      <c r="F20" s="129"/>
      <c r="G20" s="129"/>
      <c r="H20" s="131"/>
      <c r="I20" s="132"/>
      <c r="J20" s="133">
        <f t="shared" si="0"/>
        <v>74133439</v>
      </c>
      <c r="K20" s="89"/>
      <c r="M20" s="89"/>
    </row>
    <row r="21" spans="1:13" ht="12">
      <c r="A21" s="88" t="s">
        <v>18</v>
      </c>
      <c r="B21" s="129">
        <v>32024261.05</v>
      </c>
      <c r="C21" s="129">
        <v>8606591.95</v>
      </c>
      <c r="D21" s="129"/>
      <c r="E21" s="129"/>
      <c r="F21" s="129"/>
      <c r="G21" s="129"/>
      <c r="H21" s="131"/>
      <c r="I21" s="132"/>
      <c r="J21" s="133">
        <f t="shared" si="0"/>
        <v>40630853</v>
      </c>
      <c r="K21" s="89"/>
      <c r="M21" s="89"/>
    </row>
    <row r="22" spans="1:13" ht="12">
      <c r="A22" s="88" t="s">
        <v>19</v>
      </c>
      <c r="B22" s="129">
        <v>29695969.189999998</v>
      </c>
      <c r="C22" s="129">
        <v>6850639.8100000005</v>
      </c>
      <c r="D22" s="129"/>
      <c r="E22" s="129"/>
      <c r="F22" s="129"/>
      <c r="G22" s="129"/>
      <c r="H22" s="131"/>
      <c r="I22" s="132"/>
      <c r="J22" s="133">
        <f t="shared" si="0"/>
        <v>36546609</v>
      </c>
      <c r="K22" s="89"/>
      <c r="M22" s="89"/>
    </row>
    <row r="23" spans="1:13" ht="12">
      <c r="A23" s="88" t="s">
        <v>20</v>
      </c>
      <c r="B23" s="129">
        <v>61817418.33</v>
      </c>
      <c r="C23" s="129">
        <v>20096571.810000002</v>
      </c>
      <c r="D23" s="129"/>
      <c r="E23" s="129">
        <v>417139.86</v>
      </c>
      <c r="F23" s="129"/>
      <c r="G23" s="129"/>
      <c r="H23" s="131"/>
      <c r="I23" s="132"/>
      <c r="J23" s="133">
        <f t="shared" si="0"/>
        <v>82331130</v>
      </c>
      <c r="K23" s="89"/>
      <c r="M23" s="89"/>
    </row>
    <row r="24" spans="1:13" ht="12">
      <c r="A24" s="88" t="s">
        <v>21</v>
      </c>
      <c r="B24" s="129">
        <v>100627866.83</v>
      </c>
      <c r="C24" s="129">
        <v>28401582.79</v>
      </c>
      <c r="D24" s="129"/>
      <c r="E24" s="129">
        <v>312771.38</v>
      </c>
      <c r="F24" s="129"/>
      <c r="G24" s="129"/>
      <c r="H24" s="131"/>
      <c r="I24" s="132"/>
      <c r="J24" s="133">
        <f t="shared" si="0"/>
        <v>129342221</v>
      </c>
      <c r="K24" s="89"/>
      <c r="M24" s="89"/>
    </row>
    <row r="25" spans="1:13" ht="12">
      <c r="A25" s="88" t="s">
        <v>22</v>
      </c>
      <c r="B25" s="129">
        <v>23984979.28</v>
      </c>
      <c r="C25" s="129">
        <v>7831437.380000001</v>
      </c>
      <c r="D25" s="129"/>
      <c r="E25" s="129">
        <v>95278.34</v>
      </c>
      <c r="F25" s="129"/>
      <c r="G25" s="129"/>
      <c r="H25" s="131"/>
      <c r="I25" s="132"/>
      <c r="J25" s="133">
        <f t="shared" si="0"/>
        <v>31911695.000000004</v>
      </c>
      <c r="K25" s="89"/>
      <c r="M25" s="89"/>
    </row>
    <row r="26" spans="1:13" ht="12">
      <c r="A26" s="88" t="s">
        <v>23</v>
      </c>
      <c r="B26" s="129">
        <v>35812118.4</v>
      </c>
      <c r="C26" s="129">
        <v>13828053.229999999</v>
      </c>
      <c r="D26" s="129"/>
      <c r="E26" s="129">
        <v>1162738.37</v>
      </c>
      <c r="F26" s="129"/>
      <c r="G26" s="129"/>
      <c r="H26" s="131"/>
      <c r="I26" s="132"/>
      <c r="J26" s="133">
        <f t="shared" si="0"/>
        <v>50802909.99999999</v>
      </c>
      <c r="K26" s="89"/>
      <c r="M26" s="89"/>
    </row>
    <row r="27" spans="1:13" ht="12">
      <c r="A27" s="88" t="s">
        <v>24</v>
      </c>
      <c r="B27" s="129">
        <v>29732683.11</v>
      </c>
      <c r="C27" s="129">
        <v>6444939.890000001</v>
      </c>
      <c r="D27" s="129"/>
      <c r="E27" s="129"/>
      <c r="F27" s="129"/>
      <c r="G27" s="129"/>
      <c r="H27" s="131">
        <v>9836</v>
      </c>
      <c r="I27" s="132"/>
      <c r="J27" s="133">
        <f t="shared" si="0"/>
        <v>36187459</v>
      </c>
      <c r="K27" s="89"/>
      <c r="M27" s="89"/>
    </row>
    <row r="28" spans="1:10" ht="12.75" thickBot="1">
      <c r="A28" s="90"/>
      <c r="B28" s="173"/>
      <c r="C28" s="173"/>
      <c r="D28" s="173"/>
      <c r="E28" s="173"/>
      <c r="F28" s="173"/>
      <c r="G28" s="173"/>
      <c r="H28" s="174"/>
      <c r="I28" s="135"/>
      <c r="J28" s="171"/>
    </row>
    <row r="29" spans="1:10" ht="12.75" thickBot="1">
      <c r="A29" s="91" t="s">
        <v>25</v>
      </c>
      <c r="B29" s="171">
        <f aca="true" t="shared" si="1" ref="B29:J29">SUM(B10:B28)</f>
        <v>1137563873.6999998</v>
      </c>
      <c r="C29" s="171">
        <f t="shared" si="1"/>
        <v>311171492.45</v>
      </c>
      <c r="D29" s="171">
        <f t="shared" si="1"/>
        <v>189645.9</v>
      </c>
      <c r="E29" s="171">
        <f t="shared" si="1"/>
        <v>5397455.28</v>
      </c>
      <c r="F29" s="171">
        <f t="shared" si="1"/>
        <v>97939.67</v>
      </c>
      <c r="G29" s="171">
        <f t="shared" si="1"/>
        <v>0</v>
      </c>
      <c r="H29" s="171">
        <f t="shared" si="1"/>
        <v>9836</v>
      </c>
      <c r="I29" s="171">
        <f t="shared" si="1"/>
        <v>0</v>
      </c>
      <c r="J29" s="171">
        <f t="shared" si="1"/>
        <v>1454430243</v>
      </c>
    </row>
    <row r="30" ht="11.25" customHeight="1">
      <c r="A30" s="58" t="s">
        <v>50</v>
      </c>
    </row>
    <row r="31" spans="2:10" ht="11.25">
      <c r="B31" s="92"/>
      <c r="C31" s="92"/>
      <c r="D31" s="92"/>
      <c r="E31" s="92"/>
      <c r="F31" s="92"/>
      <c r="G31" s="92"/>
      <c r="H31" s="92"/>
      <c r="I31" s="92"/>
      <c r="J31" s="92"/>
    </row>
    <row r="32" ht="11.25">
      <c r="A32" s="80" t="s">
        <v>26</v>
      </c>
    </row>
    <row r="33" spans="1:11" ht="11.25">
      <c r="A33" s="93" t="s">
        <v>46</v>
      </c>
      <c r="K33" s="89"/>
    </row>
    <row r="34" ht="11.25">
      <c r="A34" s="94" t="s">
        <v>28</v>
      </c>
    </row>
    <row r="35" ht="11.25">
      <c r="A35" s="93" t="s">
        <v>54</v>
      </c>
    </row>
    <row r="36" ht="11.25">
      <c r="A36" s="93"/>
    </row>
    <row r="37" ht="11.25">
      <c r="A37" s="93"/>
    </row>
    <row r="38" ht="11.25">
      <c r="A38" s="93"/>
    </row>
    <row r="39" ht="11.25">
      <c r="A39" s="93"/>
    </row>
    <row r="40" ht="11.25">
      <c r="B40" s="89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J19" sqref="J19"/>
    </sheetView>
  </sheetViews>
  <sheetFormatPr defaultColWidth="11.421875" defaultRowHeight="12.75"/>
  <cols>
    <col min="1" max="1" width="18.140625" style="0" customWidth="1"/>
    <col min="2" max="2" width="16.00390625" style="0" customWidth="1"/>
    <col min="3" max="3" width="19.57421875" style="0" customWidth="1"/>
    <col min="4" max="4" width="18.8515625" style="0" customWidth="1"/>
    <col min="5" max="5" width="17.8515625" style="0" customWidth="1"/>
    <col min="6" max="6" width="17.7109375" style="0" customWidth="1"/>
    <col min="7" max="7" width="16.57421875" style="0" customWidth="1"/>
    <col min="8" max="8" width="17.00390625" style="0" customWidth="1"/>
    <col min="9" max="10" width="19.421875" style="0" customWidth="1"/>
  </cols>
  <sheetData>
    <row r="1" spans="1:10" ht="12.75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3" t="s">
        <v>85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75"/>
      <c r="B3" s="76"/>
      <c r="C3" s="76"/>
      <c r="D3" s="76"/>
      <c r="E3" s="76"/>
      <c r="F3" s="76"/>
      <c r="G3" s="76"/>
      <c r="H3" s="76"/>
      <c r="I3" s="76"/>
      <c r="J3" s="76"/>
    </row>
    <row r="4" spans="1:10" ht="13.5" thickBot="1">
      <c r="A4" s="77"/>
      <c r="B4" s="78"/>
      <c r="C4" s="78"/>
      <c r="D4" s="78"/>
      <c r="E4" s="78"/>
      <c r="F4" s="78"/>
      <c r="G4" s="78"/>
      <c r="H4" s="78"/>
      <c r="I4" s="78"/>
      <c r="J4" s="78"/>
    </row>
    <row r="5" spans="1:10" ht="12.75">
      <c r="A5" s="79"/>
      <c r="B5" s="184" t="s">
        <v>93</v>
      </c>
      <c r="C5" s="185"/>
      <c r="D5" s="185"/>
      <c r="E5" s="185"/>
      <c r="F5" s="185"/>
      <c r="G5" s="185"/>
      <c r="H5" s="185"/>
      <c r="I5" s="185"/>
      <c r="J5" s="186"/>
    </row>
    <row r="6" spans="1:10" ht="22.5">
      <c r="A6" s="81" t="s">
        <v>32</v>
      </c>
      <c r="B6" s="115" t="s">
        <v>1</v>
      </c>
      <c r="C6" s="116" t="s">
        <v>2</v>
      </c>
      <c r="D6" s="37" t="s">
        <v>86</v>
      </c>
      <c r="E6" s="36" t="s">
        <v>2</v>
      </c>
      <c r="F6" s="37" t="s">
        <v>52</v>
      </c>
      <c r="G6" s="175" t="s">
        <v>90</v>
      </c>
      <c r="H6" s="37" t="s">
        <v>33</v>
      </c>
      <c r="I6" s="34" t="s">
        <v>33</v>
      </c>
      <c r="J6" s="188" t="s">
        <v>39</v>
      </c>
    </row>
    <row r="7" spans="1:10" ht="22.5">
      <c r="A7" s="83"/>
      <c r="B7" s="118" t="s">
        <v>4</v>
      </c>
      <c r="C7" s="119" t="s">
        <v>5</v>
      </c>
      <c r="D7" s="41" t="s">
        <v>87</v>
      </c>
      <c r="E7" s="41" t="s">
        <v>34</v>
      </c>
      <c r="F7" s="41" t="s">
        <v>51</v>
      </c>
      <c r="G7" s="176" t="s">
        <v>91</v>
      </c>
      <c r="H7" s="39" t="s">
        <v>41</v>
      </c>
      <c r="I7" s="39" t="s">
        <v>36</v>
      </c>
      <c r="J7" s="189"/>
    </row>
    <row r="8" spans="1:10" ht="12.75">
      <c r="A8" s="85"/>
      <c r="B8" s="121"/>
      <c r="C8" s="122"/>
      <c r="D8" s="46" t="s">
        <v>88</v>
      </c>
      <c r="E8" s="46" t="s">
        <v>35</v>
      </c>
      <c r="F8" s="46" t="s">
        <v>53</v>
      </c>
      <c r="G8" s="177" t="s">
        <v>92</v>
      </c>
      <c r="H8" s="47" t="s">
        <v>42</v>
      </c>
      <c r="I8" s="47" t="s">
        <v>6</v>
      </c>
      <c r="J8" s="190"/>
    </row>
    <row r="9" spans="1:10" ht="12.75">
      <c r="A9" s="87"/>
      <c r="B9" s="124"/>
      <c r="C9" s="125"/>
      <c r="D9" s="125"/>
      <c r="E9" s="125"/>
      <c r="F9" s="125"/>
      <c r="G9" s="125"/>
      <c r="H9" s="126"/>
      <c r="I9" s="125"/>
      <c r="J9" s="127"/>
    </row>
    <row r="10" spans="1:10" ht="12.75">
      <c r="A10" s="88" t="s">
        <v>7</v>
      </c>
      <c r="B10" s="129">
        <v>55915911.120000005</v>
      </c>
      <c r="C10" s="129">
        <v>31133125.34</v>
      </c>
      <c r="D10" s="129"/>
      <c r="E10" s="129">
        <v>582370.85</v>
      </c>
      <c r="F10" s="129"/>
      <c r="G10" s="129"/>
      <c r="H10" s="131"/>
      <c r="I10" s="132"/>
      <c r="J10" s="133">
        <f>+B10+C10+D10+E10+F10+G10+I10+H10</f>
        <v>87631407.31</v>
      </c>
    </row>
    <row r="11" spans="1:10" ht="12.75">
      <c r="A11" s="88" t="s">
        <v>9</v>
      </c>
      <c r="B11" s="129">
        <v>37432101.160000004</v>
      </c>
      <c r="C11" s="129">
        <v>10482116.2</v>
      </c>
      <c r="D11" s="129"/>
      <c r="E11" s="129">
        <v>352466.66</v>
      </c>
      <c r="F11" s="129"/>
      <c r="G11" s="129"/>
      <c r="H11" s="131"/>
      <c r="I11" s="132"/>
      <c r="J11" s="133">
        <f aca="true" t="shared" si="0" ref="J11:J27">+B11+C11+D11+E11+F11+G11+I11+H11</f>
        <v>48266684.019999996</v>
      </c>
    </row>
    <row r="12" spans="1:10" ht="12.75">
      <c r="A12" s="88" t="s">
        <v>8</v>
      </c>
      <c r="B12" s="129">
        <v>120054788.53</v>
      </c>
      <c r="C12" s="129">
        <v>21548106.56</v>
      </c>
      <c r="D12" s="129"/>
      <c r="E12" s="129">
        <v>554511.78</v>
      </c>
      <c r="F12" s="129">
        <v>97939.67</v>
      </c>
      <c r="G12" s="129"/>
      <c r="H12" s="131"/>
      <c r="I12" s="132"/>
      <c r="J12" s="133">
        <f t="shared" si="0"/>
        <v>142255346.54</v>
      </c>
    </row>
    <row r="13" spans="1:10" ht="12.75">
      <c r="A13" s="88" t="s">
        <v>10</v>
      </c>
      <c r="B13" s="129">
        <v>189745262.57999998</v>
      </c>
      <c r="C13" s="129">
        <v>42485960.64</v>
      </c>
      <c r="D13" s="129"/>
      <c r="E13" s="129">
        <v>1188264.97</v>
      </c>
      <c r="F13" s="129"/>
      <c r="G13" s="129"/>
      <c r="H13" s="131"/>
      <c r="I13" s="132"/>
      <c r="J13" s="133">
        <f t="shared" si="0"/>
        <v>233419488.18999997</v>
      </c>
    </row>
    <row r="14" spans="1:10" ht="12.75">
      <c r="A14" s="88" t="s">
        <v>11</v>
      </c>
      <c r="B14" s="129">
        <v>28560615.34</v>
      </c>
      <c r="C14" s="129">
        <v>9734739.64</v>
      </c>
      <c r="D14" s="129">
        <v>189645.9</v>
      </c>
      <c r="E14" s="129">
        <v>116114.52</v>
      </c>
      <c r="F14" s="129"/>
      <c r="G14" s="129"/>
      <c r="H14" s="131"/>
      <c r="I14" s="132"/>
      <c r="J14" s="133">
        <f t="shared" si="0"/>
        <v>38601115.400000006</v>
      </c>
    </row>
    <row r="15" spans="1:10" ht="12.75">
      <c r="A15" s="88" t="s">
        <v>12</v>
      </c>
      <c r="B15" s="129">
        <v>25970923.530000005</v>
      </c>
      <c r="C15" s="129">
        <v>4606704.63</v>
      </c>
      <c r="D15" s="129"/>
      <c r="E15" s="129">
        <v>75371.35</v>
      </c>
      <c r="F15" s="129"/>
      <c r="G15" s="129"/>
      <c r="H15" s="131"/>
      <c r="I15" s="132"/>
      <c r="J15" s="133">
        <f t="shared" si="0"/>
        <v>30652999.510000005</v>
      </c>
    </row>
    <row r="16" spans="1:10" ht="12.75">
      <c r="A16" s="88" t="s">
        <v>13</v>
      </c>
      <c r="B16" s="129">
        <v>110871454.83999999</v>
      </c>
      <c r="C16" s="129">
        <v>29878146.84</v>
      </c>
      <c r="D16" s="129"/>
      <c r="E16" s="129">
        <v>279596.35</v>
      </c>
      <c r="F16" s="129"/>
      <c r="G16" s="129"/>
      <c r="H16" s="131"/>
      <c r="I16" s="132"/>
      <c r="J16" s="133">
        <f t="shared" si="0"/>
        <v>141029198.02999997</v>
      </c>
    </row>
    <row r="17" spans="1:10" ht="12.75">
      <c r="A17" s="88" t="s">
        <v>14</v>
      </c>
      <c r="B17" s="129">
        <v>36340617.21</v>
      </c>
      <c r="C17" s="129">
        <v>7930272</v>
      </c>
      <c r="D17" s="129"/>
      <c r="E17" s="129"/>
      <c r="F17" s="129"/>
      <c r="G17" s="129"/>
      <c r="H17" s="131"/>
      <c r="I17" s="132"/>
      <c r="J17" s="133">
        <f t="shared" si="0"/>
        <v>44270889.21</v>
      </c>
    </row>
    <row r="18" spans="1:10" ht="12.75">
      <c r="A18" s="88" t="s">
        <v>15</v>
      </c>
      <c r="B18" s="129">
        <v>71623933.55000001</v>
      </c>
      <c r="C18" s="129">
        <v>21087331.49</v>
      </c>
      <c r="D18" s="129"/>
      <c r="E18" s="129"/>
      <c r="F18" s="129"/>
      <c r="G18" s="129"/>
      <c r="H18" s="131"/>
      <c r="I18" s="132"/>
      <c r="J18" s="133">
        <f t="shared" si="0"/>
        <v>92711265.04</v>
      </c>
    </row>
    <row r="19" spans="1:10" ht="12.75">
      <c r="A19" s="88" t="s">
        <v>16</v>
      </c>
      <c r="B19" s="129">
        <v>99213277.3</v>
      </c>
      <c r="C19" s="129">
        <v>21389907.36</v>
      </c>
      <c r="D19" s="129"/>
      <c r="E19" s="129">
        <v>260830.85</v>
      </c>
      <c r="F19" s="129"/>
      <c r="G19" s="129"/>
      <c r="H19" s="131"/>
      <c r="I19" s="132"/>
      <c r="J19" s="133">
        <f t="shared" si="0"/>
        <v>120864015.50999999</v>
      </c>
    </row>
    <row r="20" spans="1:10" ht="12.75">
      <c r="A20" s="88" t="s">
        <v>17</v>
      </c>
      <c r="B20" s="129">
        <v>55356898.56000001</v>
      </c>
      <c r="C20" s="129">
        <v>18835264.89</v>
      </c>
      <c r="D20" s="129"/>
      <c r="E20" s="129"/>
      <c r="F20" s="129"/>
      <c r="G20" s="129"/>
      <c r="H20" s="131"/>
      <c r="I20" s="132"/>
      <c r="J20" s="133">
        <f t="shared" si="0"/>
        <v>74192163.45000002</v>
      </c>
    </row>
    <row r="21" spans="1:10" ht="12.75">
      <c r="A21" s="88" t="s">
        <v>18</v>
      </c>
      <c r="B21" s="129">
        <v>32125114.69</v>
      </c>
      <c r="C21" s="129">
        <v>8606591.95</v>
      </c>
      <c r="D21" s="129"/>
      <c r="E21" s="129"/>
      <c r="F21" s="129"/>
      <c r="G21" s="129"/>
      <c r="H21" s="131"/>
      <c r="I21" s="132"/>
      <c r="J21" s="133">
        <f t="shared" si="0"/>
        <v>40731706.64</v>
      </c>
    </row>
    <row r="22" spans="1:10" ht="12.75">
      <c r="A22" s="88" t="s">
        <v>19</v>
      </c>
      <c r="B22" s="129">
        <v>29770476.979999997</v>
      </c>
      <c r="C22" s="129">
        <v>6850639.8100000005</v>
      </c>
      <c r="D22" s="129"/>
      <c r="E22" s="129"/>
      <c r="F22" s="129"/>
      <c r="G22" s="129"/>
      <c r="H22" s="131"/>
      <c r="I22" s="132"/>
      <c r="J22" s="133">
        <f t="shared" si="0"/>
        <v>36621116.79</v>
      </c>
    </row>
    <row r="23" spans="1:10" ht="12.75">
      <c r="A23" s="88" t="s">
        <v>20</v>
      </c>
      <c r="B23" s="129">
        <v>62043494.19</v>
      </c>
      <c r="C23" s="129">
        <v>20096571.810000002</v>
      </c>
      <c r="D23" s="129"/>
      <c r="E23" s="129">
        <v>417139.86</v>
      </c>
      <c r="F23" s="129"/>
      <c r="G23" s="129"/>
      <c r="H23" s="131"/>
      <c r="I23" s="132"/>
      <c r="J23" s="133">
        <f t="shared" si="0"/>
        <v>82557205.86</v>
      </c>
    </row>
    <row r="24" spans="1:10" ht="12.75">
      <c r="A24" s="88" t="s">
        <v>21</v>
      </c>
      <c r="B24" s="129">
        <v>101003481.48</v>
      </c>
      <c r="C24" s="129">
        <v>28401582.79</v>
      </c>
      <c r="D24" s="129"/>
      <c r="E24" s="129">
        <v>312771.38</v>
      </c>
      <c r="F24" s="129"/>
      <c r="G24" s="129"/>
      <c r="H24" s="131"/>
      <c r="I24" s="132"/>
      <c r="J24" s="133">
        <f t="shared" si="0"/>
        <v>129717835.65</v>
      </c>
    </row>
    <row r="25" spans="1:10" ht="12.75">
      <c r="A25" s="88" t="s">
        <v>22</v>
      </c>
      <c r="B25" s="129">
        <v>24035498.16</v>
      </c>
      <c r="C25" s="129">
        <v>7831437.380000001</v>
      </c>
      <c r="D25" s="129"/>
      <c r="E25" s="129">
        <v>95278.34</v>
      </c>
      <c r="F25" s="129"/>
      <c r="G25" s="129"/>
      <c r="H25" s="131"/>
      <c r="I25" s="132"/>
      <c r="J25" s="133">
        <f t="shared" si="0"/>
        <v>31962213.88</v>
      </c>
    </row>
    <row r="26" spans="1:10" ht="12.75">
      <c r="A26" s="88" t="s">
        <v>23</v>
      </c>
      <c r="B26" s="129">
        <v>35924376.559999995</v>
      </c>
      <c r="C26" s="129">
        <v>13828053.229999999</v>
      </c>
      <c r="D26" s="129"/>
      <c r="E26" s="129">
        <v>1162738.37</v>
      </c>
      <c r="F26" s="129"/>
      <c r="G26" s="129"/>
      <c r="H26" s="131"/>
      <c r="I26" s="132"/>
      <c r="J26" s="133">
        <f t="shared" si="0"/>
        <v>50915168.15999999</v>
      </c>
    </row>
    <row r="27" spans="1:10" ht="12.75">
      <c r="A27" s="88" t="s">
        <v>24</v>
      </c>
      <c r="B27" s="129">
        <v>29800663.96</v>
      </c>
      <c r="C27" s="129">
        <v>6444939.890000001</v>
      </c>
      <c r="D27" s="129"/>
      <c r="E27" s="129"/>
      <c r="F27" s="129"/>
      <c r="G27" s="129"/>
      <c r="H27" s="131">
        <v>9836</v>
      </c>
      <c r="I27" s="132"/>
      <c r="J27" s="133">
        <f t="shared" si="0"/>
        <v>36255439.85</v>
      </c>
    </row>
    <row r="28" spans="1:10" ht="13.5" thickBot="1">
      <c r="A28" s="90"/>
      <c r="B28" s="173"/>
      <c r="C28" s="173"/>
      <c r="D28" s="173"/>
      <c r="E28" s="173"/>
      <c r="F28" s="173"/>
      <c r="G28" s="173"/>
      <c r="H28" s="174"/>
      <c r="I28" s="135"/>
      <c r="J28" s="171"/>
    </row>
    <row r="29" spans="1:10" ht="13.5" thickBot="1">
      <c r="A29" s="91" t="s">
        <v>25</v>
      </c>
      <c r="B29" s="171">
        <f aca="true" t="shared" si="1" ref="B29:J29">SUM(B10:B28)</f>
        <v>1145788889.7400002</v>
      </c>
      <c r="C29" s="171">
        <f t="shared" si="1"/>
        <v>311171492.45</v>
      </c>
      <c r="D29" s="171">
        <f t="shared" si="1"/>
        <v>189645.9</v>
      </c>
      <c r="E29" s="171">
        <f t="shared" si="1"/>
        <v>5397455.28</v>
      </c>
      <c r="F29" s="171">
        <f t="shared" si="1"/>
        <v>97939.67</v>
      </c>
      <c r="G29" s="171">
        <f t="shared" si="1"/>
        <v>0</v>
      </c>
      <c r="H29" s="171">
        <f t="shared" si="1"/>
        <v>9836</v>
      </c>
      <c r="I29" s="171">
        <f t="shared" si="1"/>
        <v>0</v>
      </c>
      <c r="J29" s="171">
        <f t="shared" si="1"/>
        <v>1462655259.04</v>
      </c>
    </row>
    <row r="30" spans="1:10" ht="12.75">
      <c r="A30" s="58" t="s">
        <v>50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2.75">
      <c r="A31" s="74"/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12.75">
      <c r="A32" s="80" t="s">
        <v>26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93" t="s">
        <v>46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>
      <c r="A34" s="94" t="s">
        <v>28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93" t="s">
        <v>54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12.75">
      <c r="A36" s="93"/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12.75">
      <c r="A37" s="93"/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12.75">
      <c r="A38" s="93"/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2.75">
      <c r="A39" s="93"/>
      <c r="B39" s="74"/>
      <c r="C39" s="74"/>
      <c r="D39" s="74"/>
      <c r="E39" s="74"/>
      <c r="F39" s="74"/>
      <c r="G39" s="74"/>
      <c r="H39" s="74"/>
      <c r="I39" s="74"/>
      <c r="J39" s="7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="93" zoomScaleNormal="93" zoomScalePageLayoutView="0" workbookViewId="0" topLeftCell="A2">
      <selection activeCell="B10" sqref="B10:J27"/>
    </sheetView>
  </sheetViews>
  <sheetFormatPr defaultColWidth="11.421875" defaultRowHeight="11.25" customHeight="1"/>
  <cols>
    <col min="1" max="1" width="19.7109375" style="6" customWidth="1"/>
    <col min="2" max="10" width="17.00390625" style="6" customWidth="1"/>
    <col min="11" max="11" width="19.7109375" style="6" hidden="1" customWidth="1"/>
    <col min="12" max="12" width="17.00390625" style="6" customWidth="1"/>
    <col min="13" max="13" width="14.8515625" style="6" customWidth="1"/>
    <col min="14" max="16384" width="11.421875" style="6" customWidth="1"/>
  </cols>
  <sheetData>
    <row r="1" spans="1:12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197" customFormat="1" ht="18" customHeight="1">
      <c r="A5" s="192"/>
      <c r="B5" s="193" t="s">
        <v>75</v>
      </c>
      <c r="C5" s="194"/>
      <c r="D5" s="194"/>
      <c r="E5" s="194"/>
      <c r="F5" s="194"/>
      <c r="G5" s="194"/>
      <c r="H5" s="194"/>
      <c r="I5" s="194"/>
      <c r="J5" s="195"/>
      <c r="K5" s="194"/>
      <c r="L5" s="196"/>
    </row>
    <row r="6" spans="1:12" s="27" customFormat="1" ht="14.25" customHeight="1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154" t="s">
        <v>52</v>
      </c>
      <c r="H6" s="37" t="s">
        <v>33</v>
      </c>
      <c r="I6" s="34" t="s">
        <v>33</v>
      </c>
      <c r="J6" s="101" t="s">
        <v>41</v>
      </c>
      <c r="K6" s="82" t="s">
        <v>49</v>
      </c>
      <c r="L6" s="97" t="s">
        <v>0</v>
      </c>
    </row>
    <row r="7" spans="1:12" s="27" customFormat="1" ht="14.25" customHeight="1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1" t="s">
        <v>42</v>
      </c>
      <c r="K7" s="84" t="s">
        <v>47</v>
      </c>
      <c r="L7" s="98" t="s">
        <v>3</v>
      </c>
    </row>
    <row r="8" spans="1:12" s="27" customFormat="1" ht="14.25" customHeight="1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86" t="s">
        <v>48</v>
      </c>
      <c r="L8" s="99"/>
    </row>
    <row r="9" spans="1:12" ht="12.75" customHeight="1">
      <c r="A9" s="13"/>
      <c r="B9" s="15"/>
      <c r="C9" s="16"/>
      <c r="D9" s="15"/>
      <c r="E9" s="15"/>
      <c r="F9" s="56"/>
      <c r="G9" s="14"/>
      <c r="H9" s="16"/>
      <c r="I9" s="14"/>
      <c r="J9" s="16"/>
      <c r="K9" s="16"/>
      <c r="L9" s="17"/>
    </row>
    <row r="10" spans="1:13" ht="12.75" customHeight="1">
      <c r="A10" s="12" t="s">
        <v>7</v>
      </c>
      <c r="B10" s="1">
        <v>69861877.11</v>
      </c>
      <c r="C10" s="51">
        <v>17345297.5</v>
      </c>
      <c r="D10" s="139">
        <v>0</v>
      </c>
      <c r="E10" s="140">
        <v>306459.39</v>
      </c>
      <c r="F10" s="55"/>
      <c r="G10" s="1">
        <v>0</v>
      </c>
      <c r="H10" s="3"/>
      <c r="I10" s="2"/>
      <c r="J10" s="3">
        <v>0</v>
      </c>
      <c r="K10" s="3"/>
      <c r="L10" s="19">
        <f>+B10+C10+D10+E10+F10+G10+I10+H10+J10+K10</f>
        <v>87513634</v>
      </c>
      <c r="M10" s="20"/>
    </row>
    <row r="11" spans="1:13" ht="12.75" customHeight="1">
      <c r="A11" s="12" t="s">
        <v>9</v>
      </c>
      <c r="B11" s="1">
        <v>32470238.62</v>
      </c>
      <c r="C11" s="51">
        <v>6656330.77</v>
      </c>
      <c r="D11" s="139">
        <v>0</v>
      </c>
      <c r="E11" s="140">
        <v>185477.61</v>
      </c>
      <c r="F11" s="55"/>
      <c r="G11" s="1">
        <v>0</v>
      </c>
      <c r="H11" s="3"/>
      <c r="I11" s="2"/>
      <c r="J11" s="3">
        <v>0</v>
      </c>
      <c r="K11" s="3"/>
      <c r="L11" s="19">
        <f>+B11+C11+D11+E11+F11+G11+I11+H11+J11+K11</f>
        <v>39312047</v>
      </c>
      <c r="M11" s="20"/>
    </row>
    <row r="12" spans="1:13" ht="12.75" customHeight="1">
      <c r="A12" s="12" t="s">
        <v>8</v>
      </c>
      <c r="B12" s="1">
        <v>112041475.68</v>
      </c>
      <c r="C12" s="51">
        <v>11401377.08</v>
      </c>
      <c r="D12" s="139">
        <v>0</v>
      </c>
      <c r="E12" s="140">
        <v>291799.17</v>
      </c>
      <c r="F12" s="55"/>
      <c r="G12" s="1">
        <v>101096.07</v>
      </c>
      <c r="H12" s="3"/>
      <c r="I12" s="2"/>
      <c r="J12" s="3">
        <v>0</v>
      </c>
      <c r="K12" s="57"/>
      <c r="L12" s="19">
        <f>+B12+C12+D12+E12+F12+G12+I12+H12+J12+K12</f>
        <v>123835748</v>
      </c>
      <c r="M12" s="20"/>
    </row>
    <row r="13" spans="1:13" ht="12.75" customHeight="1">
      <c r="A13" s="12" t="s">
        <v>10</v>
      </c>
      <c r="B13" s="1">
        <v>126788355.19999999</v>
      </c>
      <c r="C13" s="51">
        <v>21746893.369999997</v>
      </c>
      <c r="D13" s="139">
        <v>0</v>
      </c>
      <c r="E13" s="140">
        <v>625297.43</v>
      </c>
      <c r="F13" s="55"/>
      <c r="G13" s="1">
        <v>0</v>
      </c>
      <c r="H13" s="3"/>
      <c r="I13" s="2"/>
      <c r="J13" s="3">
        <v>0</v>
      </c>
      <c r="K13" s="3"/>
      <c r="L13" s="19">
        <f aca="true" t="shared" si="0" ref="L13:L27">+B13+C13+D13+E13+F13+G13+I13+H13+J13+K13</f>
        <v>149160546</v>
      </c>
      <c r="M13" s="20"/>
    </row>
    <row r="14" spans="1:13" ht="12.75" customHeight="1">
      <c r="A14" s="12" t="s">
        <v>11</v>
      </c>
      <c r="B14" s="1">
        <v>26050653.84</v>
      </c>
      <c r="C14" s="51">
        <v>4045538.5</v>
      </c>
      <c r="D14" s="139">
        <v>0</v>
      </c>
      <c r="E14" s="140">
        <v>61102.66</v>
      </c>
      <c r="F14" s="55"/>
      <c r="G14" s="1">
        <v>0</v>
      </c>
      <c r="H14" s="3"/>
      <c r="I14" s="2"/>
      <c r="J14" s="3">
        <v>0</v>
      </c>
      <c r="K14" s="3"/>
      <c r="L14" s="19">
        <f t="shared" si="0"/>
        <v>30157295</v>
      </c>
      <c r="M14" s="20"/>
    </row>
    <row r="15" spans="1:13" ht="12.75" customHeight="1">
      <c r="A15" s="12" t="s">
        <v>12</v>
      </c>
      <c r="B15" s="1">
        <v>20364004.74</v>
      </c>
      <c r="C15" s="51">
        <v>2134288.7800000003</v>
      </c>
      <c r="D15" s="139">
        <v>0</v>
      </c>
      <c r="E15" s="140">
        <v>39662.48</v>
      </c>
      <c r="F15" s="55"/>
      <c r="G15" s="1">
        <v>0</v>
      </c>
      <c r="H15" s="3"/>
      <c r="I15" s="2"/>
      <c r="J15" s="3">
        <v>0</v>
      </c>
      <c r="K15" s="3"/>
      <c r="L15" s="19">
        <f t="shared" si="0"/>
        <v>22537956</v>
      </c>
      <c r="M15" s="20"/>
    </row>
    <row r="16" spans="1:13" ht="12.75" customHeight="1">
      <c r="A16" s="12" t="s">
        <v>13</v>
      </c>
      <c r="B16" s="1">
        <v>96643729.73</v>
      </c>
      <c r="C16" s="51">
        <v>16183725.09</v>
      </c>
      <c r="D16" s="139">
        <v>0</v>
      </c>
      <c r="E16" s="140">
        <v>147131.18</v>
      </c>
      <c r="F16" s="55"/>
      <c r="G16" s="1">
        <v>0</v>
      </c>
      <c r="H16" s="3"/>
      <c r="I16" s="2"/>
      <c r="J16" s="3">
        <v>0</v>
      </c>
      <c r="K16" s="3"/>
      <c r="L16" s="19">
        <f t="shared" si="0"/>
        <v>112974586.00000001</v>
      </c>
      <c r="M16" s="20"/>
    </row>
    <row r="17" spans="1:13" ht="12.75" customHeight="1">
      <c r="A17" s="12" t="s">
        <v>14</v>
      </c>
      <c r="B17" s="1">
        <v>29029284.95</v>
      </c>
      <c r="C17" s="51">
        <v>3855536.05</v>
      </c>
      <c r="D17" s="139">
        <v>0</v>
      </c>
      <c r="E17" s="140">
        <v>0</v>
      </c>
      <c r="F17" s="55"/>
      <c r="G17" s="1">
        <v>0</v>
      </c>
      <c r="H17" s="3"/>
      <c r="I17" s="2"/>
      <c r="J17" s="3">
        <v>0</v>
      </c>
      <c r="K17" s="3"/>
      <c r="L17" s="19">
        <f t="shared" si="0"/>
        <v>32884821</v>
      </c>
      <c r="M17" s="20"/>
    </row>
    <row r="18" spans="1:13" ht="12.75" customHeight="1">
      <c r="A18" s="12" t="s">
        <v>15</v>
      </c>
      <c r="B18" s="1">
        <v>66764017.99</v>
      </c>
      <c r="C18" s="51">
        <v>11423702.01</v>
      </c>
      <c r="D18" s="139">
        <v>0</v>
      </c>
      <c r="E18" s="140">
        <v>0</v>
      </c>
      <c r="F18" s="55"/>
      <c r="G18" s="1">
        <v>0</v>
      </c>
      <c r="H18" s="3"/>
      <c r="I18" s="2"/>
      <c r="J18" s="3">
        <v>0</v>
      </c>
      <c r="K18" s="3"/>
      <c r="L18" s="19">
        <f t="shared" si="0"/>
        <v>78187720</v>
      </c>
      <c r="M18" s="20"/>
    </row>
    <row r="19" spans="1:13" ht="12.75" customHeight="1">
      <c r="A19" s="12" t="s">
        <v>16</v>
      </c>
      <c r="B19" s="1">
        <v>87894912.3</v>
      </c>
      <c r="C19" s="51">
        <v>11501340.3</v>
      </c>
      <c r="D19" s="139">
        <v>0</v>
      </c>
      <c r="E19" s="140">
        <v>137256.4</v>
      </c>
      <c r="F19" s="55"/>
      <c r="G19" s="1">
        <v>0</v>
      </c>
      <c r="H19" s="3"/>
      <c r="I19" s="2"/>
      <c r="J19" s="3">
        <v>0</v>
      </c>
      <c r="K19" s="3"/>
      <c r="L19" s="19">
        <f t="shared" si="0"/>
        <v>99533509</v>
      </c>
      <c r="M19" s="20"/>
    </row>
    <row r="20" spans="1:13" ht="12.75" customHeight="1">
      <c r="A20" s="12" t="s">
        <v>17</v>
      </c>
      <c r="B20" s="1">
        <v>42040420.54</v>
      </c>
      <c r="C20" s="51">
        <v>7170494.46</v>
      </c>
      <c r="D20" s="139">
        <v>0</v>
      </c>
      <c r="E20" s="140">
        <v>0</v>
      </c>
      <c r="F20" s="55"/>
      <c r="G20" s="1">
        <v>0</v>
      </c>
      <c r="H20" s="3"/>
      <c r="I20" s="2"/>
      <c r="J20" s="3">
        <v>0</v>
      </c>
      <c r="K20" s="3"/>
      <c r="L20" s="19">
        <f t="shared" si="0"/>
        <v>49210915</v>
      </c>
      <c r="M20" s="20"/>
    </row>
    <row r="21" spans="1:13" ht="12.75" customHeight="1">
      <c r="A21" s="12" t="s">
        <v>18</v>
      </c>
      <c r="B21" s="1">
        <v>28917642.240000002</v>
      </c>
      <c r="C21" s="51">
        <v>3340162.76</v>
      </c>
      <c r="D21" s="139">
        <v>0</v>
      </c>
      <c r="E21" s="140">
        <v>0</v>
      </c>
      <c r="F21" s="55"/>
      <c r="G21" s="1">
        <v>0</v>
      </c>
      <c r="H21" s="3"/>
      <c r="I21" s="2"/>
      <c r="J21" s="3">
        <v>0</v>
      </c>
      <c r="K21" s="3"/>
      <c r="L21" s="19">
        <f t="shared" si="0"/>
        <v>32257805</v>
      </c>
      <c r="M21" s="20"/>
    </row>
    <row r="22" spans="1:13" ht="12.75" customHeight="1">
      <c r="A22" s="12" t="s">
        <v>19</v>
      </c>
      <c r="B22" s="1">
        <v>24620801.2</v>
      </c>
      <c r="C22" s="51">
        <v>3196042.8</v>
      </c>
      <c r="D22" s="139">
        <v>0</v>
      </c>
      <c r="E22" s="140">
        <v>0</v>
      </c>
      <c r="F22" s="55"/>
      <c r="G22" s="1">
        <v>0</v>
      </c>
      <c r="H22" s="3"/>
      <c r="I22" s="2"/>
      <c r="J22" s="3">
        <v>0</v>
      </c>
      <c r="K22" s="3"/>
      <c r="L22" s="19">
        <f t="shared" si="0"/>
        <v>27816844</v>
      </c>
      <c r="M22" s="20"/>
    </row>
    <row r="23" spans="1:13" ht="12.75" customHeight="1">
      <c r="A23" s="12" t="s">
        <v>20</v>
      </c>
      <c r="B23" s="1">
        <v>58502208.74</v>
      </c>
      <c r="C23" s="51">
        <v>9113283.83</v>
      </c>
      <c r="D23" s="139">
        <v>0</v>
      </c>
      <c r="E23" s="140">
        <v>219510.43</v>
      </c>
      <c r="F23" s="55"/>
      <c r="G23" s="1">
        <v>0</v>
      </c>
      <c r="H23" s="3"/>
      <c r="I23" s="2"/>
      <c r="J23" s="3">
        <v>0</v>
      </c>
      <c r="K23" s="3"/>
      <c r="L23" s="19">
        <f t="shared" si="0"/>
        <v>67835003.00000001</v>
      </c>
      <c r="M23" s="20"/>
    </row>
    <row r="24" spans="1:13" ht="12.75" customHeight="1">
      <c r="A24" s="12" t="s">
        <v>21</v>
      </c>
      <c r="B24" s="1">
        <v>94572017.57</v>
      </c>
      <c r="C24" s="51">
        <v>14318863.57</v>
      </c>
      <c r="D24" s="139">
        <v>0</v>
      </c>
      <c r="E24" s="140">
        <v>164588.86</v>
      </c>
      <c r="F24" s="55"/>
      <c r="G24" s="1">
        <v>0</v>
      </c>
      <c r="H24" s="3"/>
      <c r="I24" s="2"/>
      <c r="J24" s="3">
        <v>0</v>
      </c>
      <c r="K24" s="3"/>
      <c r="L24" s="19">
        <f t="shared" si="0"/>
        <v>109055469.99999999</v>
      </c>
      <c r="M24" s="20"/>
    </row>
    <row r="25" spans="1:13" ht="12.75" customHeight="1">
      <c r="A25" s="12" t="s">
        <v>22</v>
      </c>
      <c r="B25" s="1">
        <v>19506798.61</v>
      </c>
      <c r="C25" s="51">
        <v>4053440.2600000002</v>
      </c>
      <c r="D25" s="139">
        <v>0</v>
      </c>
      <c r="E25" s="140">
        <v>50138.13</v>
      </c>
      <c r="F25" s="55"/>
      <c r="G25" s="1">
        <v>0</v>
      </c>
      <c r="H25" s="3"/>
      <c r="I25" s="2"/>
      <c r="J25" s="3">
        <v>0</v>
      </c>
      <c r="K25" s="3"/>
      <c r="L25" s="19">
        <f t="shared" si="0"/>
        <v>23610377</v>
      </c>
      <c r="M25" s="20"/>
    </row>
    <row r="26" spans="1:13" ht="12.75" customHeight="1">
      <c r="A26" s="12" t="s">
        <v>23</v>
      </c>
      <c r="B26" s="1">
        <v>33027636.799999997</v>
      </c>
      <c r="C26" s="51">
        <v>6210010.47</v>
      </c>
      <c r="D26" s="139">
        <v>0</v>
      </c>
      <c r="E26" s="140">
        <v>611864.73</v>
      </c>
      <c r="F26" s="55"/>
      <c r="G26" s="1">
        <v>0</v>
      </c>
      <c r="H26" s="3"/>
      <c r="I26" s="2"/>
      <c r="J26" s="3">
        <v>0</v>
      </c>
      <c r="K26" s="3"/>
      <c r="L26" s="19">
        <f t="shared" si="0"/>
        <v>39849511.99999999</v>
      </c>
      <c r="M26" s="20"/>
    </row>
    <row r="27" spans="1:13" ht="12.75" customHeight="1">
      <c r="A27" s="12" t="s">
        <v>24</v>
      </c>
      <c r="B27" s="1">
        <v>23010427.1</v>
      </c>
      <c r="C27" s="51">
        <v>3247015.9</v>
      </c>
      <c r="D27" s="139">
        <v>0</v>
      </c>
      <c r="E27" s="140">
        <v>0</v>
      </c>
      <c r="F27" s="55"/>
      <c r="G27" s="1">
        <v>0</v>
      </c>
      <c r="H27" s="3"/>
      <c r="I27" s="2"/>
      <c r="J27" s="3">
        <v>9836</v>
      </c>
      <c r="K27" s="3"/>
      <c r="L27" s="19">
        <f t="shared" si="0"/>
        <v>26267279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104"/>
      <c r="J28" s="21"/>
      <c r="K28" s="21"/>
      <c r="L28" s="23"/>
    </row>
    <row r="29" spans="1:13" ht="12" thickBot="1">
      <c r="A29" s="105" t="s">
        <v>25</v>
      </c>
      <c r="B29" s="25">
        <f aca="true" t="shared" si="1" ref="B29:L29">SUM(B10:B28)</f>
        <v>992106502.96</v>
      </c>
      <c r="C29" s="25">
        <f t="shared" si="1"/>
        <v>156943343.5</v>
      </c>
      <c r="D29" s="25">
        <f t="shared" si="1"/>
        <v>0</v>
      </c>
      <c r="E29" s="25">
        <f t="shared" si="1"/>
        <v>2840288.4699999997</v>
      </c>
      <c r="F29" s="25">
        <f t="shared" si="1"/>
        <v>0</v>
      </c>
      <c r="G29" s="25">
        <f t="shared" si="1"/>
        <v>101096.07</v>
      </c>
      <c r="H29" s="25">
        <f t="shared" si="1"/>
        <v>0</v>
      </c>
      <c r="I29" s="25">
        <f t="shared" si="1"/>
        <v>0</v>
      </c>
      <c r="J29" s="25">
        <f>SUM(J10:J27)</f>
        <v>9836</v>
      </c>
      <c r="K29" s="25"/>
      <c r="L29" s="25">
        <f t="shared" si="1"/>
        <v>1152001067</v>
      </c>
      <c r="M29" s="20"/>
    </row>
    <row r="30" s="10" customFormat="1" ht="11.25" customHeight="1"/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3" ht="11.25">
      <c r="A32" s="27" t="s">
        <v>26</v>
      </c>
      <c r="M32" s="179"/>
    </row>
    <row r="33" spans="1:13" ht="11.25">
      <c r="A33" s="10" t="s">
        <v>46</v>
      </c>
      <c r="L33" s="20"/>
      <c r="M33" s="179"/>
    </row>
    <row r="34" spans="1:13" ht="11.25">
      <c r="A34" s="28" t="s">
        <v>28</v>
      </c>
      <c r="M34" s="179"/>
    </row>
    <row r="35" spans="1:13" ht="11.25">
      <c r="A35" s="10" t="s">
        <v>54</v>
      </c>
      <c r="M35" s="179"/>
    </row>
    <row r="36" spans="1:13" ht="11.25">
      <c r="A36" s="10"/>
      <c r="M36" s="179"/>
    </row>
    <row r="37" spans="1:13" ht="11.25">
      <c r="A37" s="10"/>
      <c r="M37" s="179"/>
    </row>
    <row r="38" spans="1:13" ht="11.25">
      <c r="A38" s="10"/>
      <c r="M38" s="179"/>
    </row>
    <row r="39" spans="1:13" ht="14.25" customHeight="1">
      <c r="A39" s="10"/>
      <c r="M39" s="179"/>
    </row>
    <row r="40" ht="12" customHeight="1">
      <c r="M40" s="179"/>
    </row>
    <row r="41" ht="12" customHeight="1">
      <c r="M41" s="179"/>
    </row>
    <row r="42" ht="12" customHeight="1">
      <c r="M42" s="179"/>
    </row>
    <row r="43" ht="12" customHeight="1">
      <c r="M43" s="179"/>
    </row>
    <row r="44" ht="12" customHeight="1">
      <c r="M44" s="179"/>
    </row>
    <row r="45" ht="12" customHeight="1">
      <c r="M45" s="179"/>
    </row>
    <row r="46" ht="12" customHeight="1">
      <c r="M46" s="179"/>
    </row>
    <row r="47" ht="12" customHeight="1">
      <c r="M47" s="179"/>
    </row>
    <row r="48" ht="12" customHeight="1">
      <c r="M48" s="179"/>
    </row>
    <row r="49" ht="12" customHeight="1">
      <c r="M49" s="179"/>
    </row>
    <row r="50" ht="12" customHeight="1">
      <c r="M50" s="179"/>
    </row>
    <row r="51" ht="12" customHeight="1">
      <c r="M51" s="179"/>
    </row>
    <row r="52" ht="12" customHeight="1">
      <c r="M52" s="179"/>
    </row>
    <row r="53" ht="12" customHeight="1">
      <c r="M53" s="179"/>
    </row>
    <row r="54" ht="12" customHeight="1">
      <c r="M54" s="179"/>
    </row>
    <row r="55" ht="12" customHeight="1">
      <c r="M55" s="179"/>
    </row>
    <row r="56" ht="12" customHeight="1">
      <c r="M56" s="179"/>
    </row>
    <row r="57" ht="12" customHeight="1">
      <c r="M57" s="179"/>
    </row>
    <row r="58" ht="12" customHeight="1">
      <c r="M58" s="179"/>
    </row>
    <row r="59" ht="12" customHeight="1"/>
    <row r="65" ht="11.25" customHeight="1">
      <c r="M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66"/>
  <sheetViews>
    <sheetView showGridLines="0" zoomScale="93" zoomScaleNormal="93" zoomScalePageLayoutView="0" workbookViewId="0" topLeftCell="A3">
      <selection activeCell="B10" sqref="B10:J27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17.00390625" style="6" customWidth="1"/>
    <col min="8" max="8" width="14.7109375" style="6" customWidth="1"/>
    <col min="9" max="9" width="17.140625" style="6" customWidth="1"/>
    <col min="10" max="10" width="18.28125" style="6" customWidth="1"/>
    <col min="11" max="11" width="21.8515625" style="6" hidden="1" customWidth="1"/>
    <col min="12" max="12" width="15.28125" style="6" customWidth="1"/>
    <col min="13" max="13" width="12.421875" style="6" customWidth="1"/>
    <col min="14" max="16384" width="11.421875" style="6" customWidth="1"/>
  </cols>
  <sheetData>
    <row r="1" spans="1:12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76</v>
      </c>
      <c r="C5" s="31"/>
      <c r="D5" s="31"/>
      <c r="E5" s="31"/>
      <c r="F5" s="31"/>
      <c r="G5" s="31"/>
      <c r="H5" s="31"/>
      <c r="I5" s="31"/>
      <c r="J5" s="100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154" t="s">
        <v>52</v>
      </c>
      <c r="H6" s="37" t="s">
        <v>33</v>
      </c>
      <c r="I6" s="34" t="s">
        <v>33</v>
      </c>
      <c r="J6" s="101" t="s">
        <v>41</v>
      </c>
      <c r="K6" s="82" t="s">
        <v>49</v>
      </c>
      <c r="L6" s="97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1" t="s">
        <v>42</v>
      </c>
      <c r="K7" s="84" t="s">
        <v>47</v>
      </c>
      <c r="L7" s="98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86" t="s">
        <v>48</v>
      </c>
      <c r="L8" s="99"/>
    </row>
    <row r="9" spans="1:12" ht="11.25">
      <c r="A9" s="13"/>
      <c r="B9" s="15"/>
      <c r="C9" s="14"/>
      <c r="D9" s="14"/>
      <c r="E9" s="14"/>
      <c r="F9" s="14"/>
      <c r="G9" s="14"/>
      <c r="H9" s="16"/>
      <c r="I9" s="16"/>
      <c r="J9" s="15"/>
      <c r="K9" s="60"/>
      <c r="L9" s="17"/>
    </row>
    <row r="10" spans="1:13" ht="13.5" customHeight="1">
      <c r="A10" s="12" t="s">
        <v>7</v>
      </c>
      <c r="B10" s="1">
        <v>66517837.690000005</v>
      </c>
      <c r="C10" s="51">
        <v>17143675.04</v>
      </c>
      <c r="D10" s="144"/>
      <c r="E10" s="55">
        <v>314625.27</v>
      </c>
      <c r="F10" s="1"/>
      <c r="G10" s="1"/>
      <c r="H10" s="3"/>
      <c r="I10" s="2"/>
      <c r="J10" s="130"/>
      <c r="K10" s="3"/>
      <c r="L10" s="19">
        <f>+B10+C10+D10+E10+F10+G10+I10+H10+J10+K10</f>
        <v>83976138</v>
      </c>
      <c r="M10" s="20"/>
    </row>
    <row r="11" spans="1:13" ht="13.5" customHeight="1">
      <c r="A11" s="12" t="s">
        <v>9</v>
      </c>
      <c r="B11" s="1">
        <v>31943937.9</v>
      </c>
      <c r="C11" s="51">
        <v>5732410.23</v>
      </c>
      <c r="D11" s="144"/>
      <c r="E11" s="1">
        <v>190419.87</v>
      </c>
      <c r="F11" s="1"/>
      <c r="G11" s="1"/>
      <c r="H11" s="3"/>
      <c r="I11" s="2"/>
      <c r="J11" s="130"/>
      <c r="K11" s="3"/>
      <c r="L11" s="19">
        <f>+B11+C11+D11+E11+F11+G11+I11+H11+J11+K11</f>
        <v>37866767.99999999</v>
      </c>
      <c r="M11" s="20"/>
    </row>
    <row r="12" spans="1:13" ht="13.5" customHeight="1">
      <c r="A12" s="12" t="s">
        <v>8</v>
      </c>
      <c r="B12" s="1">
        <v>107822832.02000001</v>
      </c>
      <c r="C12" s="51">
        <v>10844272.15</v>
      </c>
      <c r="D12" s="144"/>
      <c r="E12" s="1">
        <v>299574.65</v>
      </c>
      <c r="F12" s="1"/>
      <c r="G12" s="1">
        <v>100522.18</v>
      </c>
      <c r="H12" s="3"/>
      <c r="I12" s="2"/>
      <c r="J12" s="130"/>
      <c r="K12" s="57"/>
      <c r="L12" s="19">
        <f>+B12+C12+D12+E12+F12+G12+I12+H12+J12+K12</f>
        <v>119067201.00000003</v>
      </c>
      <c r="M12" s="20"/>
    </row>
    <row r="13" spans="1:13" ht="13.5" customHeight="1">
      <c r="A13" s="12" t="s">
        <v>10</v>
      </c>
      <c r="B13" s="1">
        <v>121443556.87</v>
      </c>
      <c r="C13" s="51">
        <v>21319251</v>
      </c>
      <c r="D13" s="144"/>
      <c r="E13" s="1">
        <v>641959.13</v>
      </c>
      <c r="F13" s="1"/>
      <c r="G13" s="1"/>
      <c r="H13" s="3"/>
      <c r="I13" s="2"/>
      <c r="J13" s="130"/>
      <c r="K13" s="3"/>
      <c r="L13" s="19">
        <f aca="true" t="shared" si="0" ref="L13:L27">+B13+C13+D13+E13+F13+G13+I13+H13+J13+K13</f>
        <v>143404767</v>
      </c>
      <c r="M13" s="20"/>
    </row>
    <row r="14" spans="1:13" ht="13.5" customHeight="1">
      <c r="A14" s="12" t="s">
        <v>11</v>
      </c>
      <c r="B14" s="1">
        <v>24609992.87</v>
      </c>
      <c r="C14" s="51">
        <v>4389869.62</v>
      </c>
      <c r="D14" s="144"/>
      <c r="E14" s="1">
        <v>62730.51</v>
      </c>
      <c r="F14" s="1"/>
      <c r="G14" s="1"/>
      <c r="H14" s="3"/>
      <c r="I14" s="2"/>
      <c r="J14" s="130"/>
      <c r="K14" s="3"/>
      <c r="L14" s="19">
        <f t="shared" si="0"/>
        <v>29062593.000000004</v>
      </c>
      <c r="M14" s="20"/>
    </row>
    <row r="15" spans="1:13" ht="13.5" customHeight="1">
      <c r="A15" s="12" t="s">
        <v>12</v>
      </c>
      <c r="B15" s="1">
        <v>19688415.7</v>
      </c>
      <c r="C15" s="51">
        <v>2030175.62</v>
      </c>
      <c r="D15" s="144"/>
      <c r="E15" s="1">
        <v>40719.68</v>
      </c>
      <c r="F15" s="1"/>
      <c r="G15" s="1"/>
      <c r="H15" s="3"/>
      <c r="I15" s="2"/>
      <c r="J15" s="130"/>
      <c r="K15" s="3"/>
      <c r="L15" s="19">
        <f t="shared" si="0"/>
        <v>21759311</v>
      </c>
      <c r="M15" s="20"/>
    </row>
    <row r="16" spans="1:13" ht="13.5" customHeight="1">
      <c r="A16" s="12" t="s">
        <v>13</v>
      </c>
      <c r="B16" s="1">
        <v>93129584.49000001</v>
      </c>
      <c r="C16" s="51">
        <v>15535787.64</v>
      </c>
      <c r="D16" s="144"/>
      <c r="E16" s="1">
        <v>151051.87</v>
      </c>
      <c r="F16" s="1"/>
      <c r="G16" s="1"/>
      <c r="H16" s="3"/>
      <c r="I16" s="2"/>
      <c r="J16" s="130"/>
      <c r="K16" s="3"/>
      <c r="L16" s="19">
        <f t="shared" si="0"/>
        <v>108816424.00000001</v>
      </c>
      <c r="M16" s="20"/>
    </row>
    <row r="17" spans="1:13" ht="13.5" customHeight="1">
      <c r="A17" s="12" t="s">
        <v>14</v>
      </c>
      <c r="B17" s="1">
        <v>27906141.77</v>
      </c>
      <c r="C17" s="51">
        <v>3820184.23</v>
      </c>
      <c r="D17" s="144"/>
      <c r="E17" s="1"/>
      <c r="F17" s="1"/>
      <c r="G17" s="1"/>
      <c r="H17" s="3"/>
      <c r="I17" s="2"/>
      <c r="J17" s="130"/>
      <c r="K17" s="3"/>
      <c r="L17" s="19">
        <f t="shared" si="0"/>
        <v>31726326</v>
      </c>
      <c r="M17" s="20"/>
    </row>
    <row r="18" spans="1:13" ht="13.5" customHeight="1">
      <c r="A18" s="12" t="s">
        <v>15</v>
      </c>
      <c r="B18" s="1">
        <v>63412649.42</v>
      </c>
      <c r="C18" s="51">
        <v>11434566.58</v>
      </c>
      <c r="D18" s="144"/>
      <c r="E18" s="1"/>
      <c r="F18" s="1"/>
      <c r="G18" s="1"/>
      <c r="H18" s="3"/>
      <c r="I18" s="2"/>
      <c r="J18" s="130"/>
      <c r="K18" s="3"/>
      <c r="L18" s="19">
        <f t="shared" si="0"/>
        <v>74847216</v>
      </c>
      <c r="M18" s="20"/>
    </row>
    <row r="19" spans="1:13" ht="13.5" customHeight="1">
      <c r="A19" s="12" t="s">
        <v>16</v>
      </c>
      <c r="B19" s="1">
        <v>84099664.96000001</v>
      </c>
      <c r="C19" s="51">
        <v>11434674.35</v>
      </c>
      <c r="D19" s="144"/>
      <c r="E19" s="1">
        <v>140913.69</v>
      </c>
      <c r="F19" s="1"/>
      <c r="G19" s="1"/>
      <c r="H19" s="3"/>
      <c r="I19" s="2"/>
      <c r="J19" s="130"/>
      <c r="K19" s="3"/>
      <c r="L19" s="19">
        <f t="shared" si="0"/>
        <v>95675253</v>
      </c>
      <c r="M19" s="20"/>
    </row>
    <row r="20" spans="1:13" ht="13.5" customHeight="1">
      <c r="A20" s="12" t="s">
        <v>17</v>
      </c>
      <c r="B20" s="1">
        <v>35525461.07</v>
      </c>
      <c r="C20" s="51">
        <v>7978587.93</v>
      </c>
      <c r="D20" s="144"/>
      <c r="E20" s="1"/>
      <c r="F20" s="1"/>
      <c r="G20" s="1"/>
      <c r="H20" s="3"/>
      <c r="I20" s="2"/>
      <c r="J20" s="130"/>
      <c r="K20" s="3"/>
      <c r="L20" s="19">
        <f t="shared" si="0"/>
        <v>43504049</v>
      </c>
      <c r="M20" s="20"/>
    </row>
    <row r="21" spans="1:13" ht="13.5" customHeight="1">
      <c r="A21" s="12" t="s">
        <v>18</v>
      </c>
      <c r="B21" s="1">
        <v>26377128.78</v>
      </c>
      <c r="C21" s="51">
        <v>4356318.220000001</v>
      </c>
      <c r="D21" s="144"/>
      <c r="E21" s="1"/>
      <c r="F21" s="1"/>
      <c r="G21" s="1"/>
      <c r="H21" s="3"/>
      <c r="I21" s="2"/>
      <c r="J21" s="130"/>
      <c r="K21" s="3"/>
      <c r="L21" s="19">
        <f t="shared" si="0"/>
        <v>30733447</v>
      </c>
      <c r="M21" s="20"/>
    </row>
    <row r="22" spans="1:13" ht="13.5" customHeight="1">
      <c r="A22" s="12" t="s">
        <v>19</v>
      </c>
      <c r="B22" s="1">
        <v>23169763.57</v>
      </c>
      <c r="C22" s="51">
        <v>3342408.4299999997</v>
      </c>
      <c r="D22" s="144"/>
      <c r="E22" s="1"/>
      <c r="F22" s="1"/>
      <c r="G22" s="1"/>
      <c r="H22" s="3"/>
      <c r="I22" s="2"/>
      <c r="J22" s="130"/>
      <c r="K22" s="3"/>
      <c r="L22" s="19">
        <f t="shared" si="0"/>
        <v>26512172</v>
      </c>
      <c r="M22" s="20"/>
    </row>
    <row r="23" spans="1:13" ht="13.5" customHeight="1">
      <c r="A23" s="12" t="s">
        <v>20</v>
      </c>
      <c r="B23" s="1">
        <v>55839086.54</v>
      </c>
      <c r="C23" s="51">
        <v>9231708.89</v>
      </c>
      <c r="D23" s="144"/>
      <c r="E23" s="1">
        <v>225359.57</v>
      </c>
      <c r="F23" s="1"/>
      <c r="G23" s="1"/>
      <c r="H23" s="3"/>
      <c r="I23" s="2"/>
      <c r="J23" s="130"/>
      <c r="K23" s="3"/>
      <c r="L23" s="19">
        <f t="shared" si="0"/>
        <v>65296155</v>
      </c>
      <c r="M23" s="20"/>
    </row>
    <row r="24" spans="1:13" ht="13.5" customHeight="1">
      <c r="A24" s="12" t="s">
        <v>21</v>
      </c>
      <c r="B24" s="1">
        <v>90211246.19</v>
      </c>
      <c r="C24" s="51">
        <v>14676126.969999999</v>
      </c>
      <c r="D24" s="144"/>
      <c r="E24" s="1">
        <v>168974.84</v>
      </c>
      <c r="F24" s="1"/>
      <c r="G24" s="1"/>
      <c r="H24" s="3"/>
      <c r="I24" s="2"/>
      <c r="J24" s="130"/>
      <c r="K24" s="3"/>
      <c r="L24" s="19">
        <f t="shared" si="0"/>
        <v>105056348</v>
      </c>
      <c r="M24" s="20"/>
    </row>
    <row r="25" spans="1:13" ht="13.5" customHeight="1">
      <c r="A25" s="12" t="s">
        <v>22</v>
      </c>
      <c r="B25" s="1">
        <v>19173057.75</v>
      </c>
      <c r="C25" s="51">
        <v>3564473.94</v>
      </c>
      <c r="D25" s="144"/>
      <c r="E25" s="1">
        <v>51474.31</v>
      </c>
      <c r="F25" s="1"/>
      <c r="G25" s="1"/>
      <c r="H25" s="3"/>
      <c r="I25" s="2"/>
      <c r="J25" s="130"/>
      <c r="K25" s="3"/>
      <c r="L25" s="19">
        <f t="shared" si="0"/>
        <v>22789006</v>
      </c>
      <c r="M25" s="20"/>
    </row>
    <row r="26" spans="1:13" ht="13.5" customHeight="1">
      <c r="A26" s="12" t="s">
        <v>23</v>
      </c>
      <c r="B26" s="1">
        <v>31618915.13</v>
      </c>
      <c r="C26" s="51">
        <v>6155895.07</v>
      </c>
      <c r="D26" s="144"/>
      <c r="E26" s="1">
        <v>628168.8</v>
      </c>
      <c r="F26" s="1"/>
      <c r="G26" s="1"/>
      <c r="H26" s="3"/>
      <c r="I26" s="2"/>
      <c r="J26" s="130"/>
      <c r="K26" s="3"/>
      <c r="L26" s="19">
        <f t="shared" si="0"/>
        <v>38402979</v>
      </c>
      <c r="M26" s="20"/>
    </row>
    <row r="27" spans="1:13" ht="13.5" customHeight="1">
      <c r="A27" s="12" t="s">
        <v>24</v>
      </c>
      <c r="B27" s="1">
        <v>22039376.89</v>
      </c>
      <c r="C27" s="51">
        <v>3117336.11</v>
      </c>
      <c r="D27" s="144"/>
      <c r="E27" s="1"/>
      <c r="F27" s="1"/>
      <c r="G27" s="1"/>
      <c r="H27" s="3"/>
      <c r="I27" s="2"/>
      <c r="J27" s="130">
        <v>9836</v>
      </c>
      <c r="K27" s="3"/>
      <c r="L27" s="19">
        <f t="shared" si="0"/>
        <v>25166549</v>
      </c>
      <c r="M27" s="20"/>
    </row>
    <row r="28" spans="1:12" ht="13.5" customHeight="1" thickBot="1">
      <c r="A28" s="12"/>
      <c r="B28" s="1"/>
      <c r="C28" s="1"/>
      <c r="D28" s="1"/>
      <c r="E28" s="1"/>
      <c r="F28" s="1"/>
      <c r="G28" s="1"/>
      <c r="H28" s="21"/>
      <c r="I28" s="104"/>
      <c r="J28" s="21"/>
      <c r="K28" s="21"/>
      <c r="L28" s="23"/>
    </row>
    <row r="29" spans="1:13" ht="13.5" customHeight="1" thickBot="1">
      <c r="A29" s="105" t="s">
        <v>25</v>
      </c>
      <c r="B29" s="25">
        <f aca="true" t="shared" si="1" ref="B29:I29">SUM(B10:B28)</f>
        <v>944528649.6100001</v>
      </c>
      <c r="C29" s="25">
        <f t="shared" si="1"/>
        <v>156107722.01999998</v>
      </c>
      <c r="D29" s="25">
        <f t="shared" si="1"/>
        <v>0</v>
      </c>
      <c r="E29" s="25">
        <f t="shared" si="1"/>
        <v>2915972.1900000004</v>
      </c>
      <c r="F29" s="25">
        <f t="shared" si="1"/>
        <v>0</v>
      </c>
      <c r="G29" s="25">
        <f t="shared" si="1"/>
        <v>100522.18</v>
      </c>
      <c r="H29" s="25">
        <f t="shared" si="1"/>
        <v>0</v>
      </c>
      <c r="I29" s="25">
        <f t="shared" si="1"/>
        <v>0</v>
      </c>
      <c r="J29" s="25">
        <f>SUM(J10:J27)</f>
        <v>9836</v>
      </c>
      <c r="K29" s="25">
        <f>SUM(K10:K27)</f>
        <v>0</v>
      </c>
      <c r="L29" s="25">
        <f>SUM(L10:L28)</f>
        <v>1103662702</v>
      </c>
      <c r="M29" s="20"/>
    </row>
    <row r="30" spans="1:12" ht="11.25" customHeight="1" thickBot="1">
      <c r="A30" s="102"/>
      <c r="B30" s="9"/>
      <c r="C30" s="9"/>
      <c r="D30" s="9"/>
      <c r="E30" s="9"/>
      <c r="F30" s="9"/>
      <c r="G30" s="9"/>
      <c r="H30" s="9"/>
      <c r="I30" s="9"/>
      <c r="J30" s="9"/>
      <c r="K30" s="9"/>
      <c r="L30" s="103"/>
    </row>
    <row r="31" spans="1:12" ht="11.25">
      <c r="A31" s="6" t="s">
        <v>43</v>
      </c>
      <c r="J31" s="26"/>
      <c r="K31" s="26"/>
      <c r="L31" s="20"/>
    </row>
    <row r="32" spans="2:9" ht="11.25">
      <c r="B32" s="26"/>
      <c r="C32" s="26"/>
      <c r="D32" s="26"/>
      <c r="E32" s="26"/>
      <c r="F32" s="26"/>
      <c r="G32" s="26"/>
      <c r="H32" s="26"/>
      <c r="I32" s="26"/>
    </row>
    <row r="33" spans="1:12" ht="11.25">
      <c r="A33" s="27" t="s">
        <v>26</v>
      </c>
      <c r="L33" s="20"/>
    </row>
    <row r="34" ht="11.25">
      <c r="A34" s="10" t="s">
        <v>46</v>
      </c>
    </row>
    <row r="35" ht="11.25">
      <c r="A35" s="28" t="s">
        <v>28</v>
      </c>
    </row>
    <row r="36" ht="11.25">
      <c r="A36" s="10" t="s">
        <v>54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M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0"/>
  <sheetViews>
    <sheetView showGridLines="0" zoomScale="75" zoomScaleNormal="75" zoomScalePageLayoutView="0" workbookViewId="0" topLeftCell="A7">
      <selection activeCell="G20" sqref="G20"/>
    </sheetView>
  </sheetViews>
  <sheetFormatPr defaultColWidth="11.421875" defaultRowHeight="11.25" customHeight="1"/>
  <cols>
    <col min="1" max="1" width="24.8515625" style="200" customWidth="1"/>
    <col min="2" max="11" width="20.8515625" style="200" customWidth="1"/>
    <col min="12" max="12" width="21.140625" style="200" customWidth="1"/>
    <col min="13" max="16384" width="11.421875" style="200" customWidth="1"/>
  </cols>
  <sheetData>
    <row r="1" spans="1:11" ht="18" customHeight="1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8" customHeight="1">
      <c r="A2" s="198" t="s">
        <v>71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2.7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199"/>
    </row>
    <row r="4" spans="1:11" ht="13.5" thickBo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199"/>
    </row>
    <row r="5" spans="1:12" s="254" customFormat="1" ht="27" customHeight="1">
      <c r="A5" s="249"/>
      <c r="B5" s="250" t="s">
        <v>77</v>
      </c>
      <c r="C5" s="251"/>
      <c r="D5" s="251"/>
      <c r="E5" s="251"/>
      <c r="F5" s="251"/>
      <c r="G5" s="251"/>
      <c r="H5" s="251"/>
      <c r="I5" s="251"/>
      <c r="J5" s="251"/>
      <c r="K5" s="252"/>
      <c r="L5" s="253"/>
    </row>
    <row r="6" spans="1:12" s="205" customFormat="1" ht="33" customHeight="1">
      <c r="A6" s="206" t="s">
        <v>32</v>
      </c>
      <c r="B6" s="207" t="s">
        <v>1</v>
      </c>
      <c r="C6" s="208" t="s">
        <v>2</v>
      </c>
      <c r="D6" s="209" t="s">
        <v>29</v>
      </c>
      <c r="E6" s="210" t="s">
        <v>2</v>
      </c>
      <c r="F6" s="209" t="s">
        <v>2</v>
      </c>
      <c r="G6" s="209" t="s">
        <v>52</v>
      </c>
      <c r="H6" s="209" t="s">
        <v>33</v>
      </c>
      <c r="I6" s="244" t="s">
        <v>55</v>
      </c>
      <c r="J6" s="244" t="s">
        <v>55</v>
      </c>
      <c r="K6" s="209" t="s">
        <v>41</v>
      </c>
      <c r="L6" s="246" t="s">
        <v>0</v>
      </c>
    </row>
    <row r="7" spans="1:12" s="205" customFormat="1" ht="12.75">
      <c r="A7" s="211"/>
      <c r="B7" s="212" t="s">
        <v>4</v>
      </c>
      <c r="C7" s="213" t="s">
        <v>5</v>
      </c>
      <c r="D7" s="214" t="s">
        <v>30</v>
      </c>
      <c r="E7" s="214" t="s">
        <v>34</v>
      </c>
      <c r="F7" s="214" t="s">
        <v>34</v>
      </c>
      <c r="G7" s="214" t="s">
        <v>51</v>
      </c>
      <c r="H7" s="212" t="s">
        <v>37</v>
      </c>
      <c r="I7" s="245" t="s">
        <v>56</v>
      </c>
      <c r="J7" s="245" t="s">
        <v>58</v>
      </c>
      <c r="K7" s="215" t="s">
        <v>42</v>
      </c>
      <c r="L7" s="247" t="s">
        <v>3</v>
      </c>
    </row>
    <row r="8" spans="1:12" s="205" customFormat="1" ht="12.75">
      <c r="A8" s="216"/>
      <c r="B8" s="215"/>
      <c r="C8" s="217"/>
      <c r="D8" s="218" t="s">
        <v>31</v>
      </c>
      <c r="E8" s="218" t="s">
        <v>35</v>
      </c>
      <c r="F8" s="218"/>
      <c r="G8" s="218" t="s">
        <v>53</v>
      </c>
      <c r="H8" s="219" t="s">
        <v>38</v>
      </c>
      <c r="I8" s="217" t="s">
        <v>57</v>
      </c>
      <c r="J8" s="217" t="s">
        <v>57</v>
      </c>
      <c r="K8" s="219"/>
      <c r="L8" s="248"/>
    </row>
    <row r="9" spans="1:12" ht="12.75">
      <c r="A9" s="220"/>
      <c r="B9" s="221"/>
      <c r="C9" s="222"/>
      <c r="D9" s="221"/>
      <c r="E9" s="223"/>
      <c r="F9" s="224"/>
      <c r="G9" s="224"/>
      <c r="H9" s="222"/>
      <c r="I9" s="224"/>
      <c r="J9" s="224"/>
      <c r="K9" s="222"/>
      <c r="L9" s="225"/>
    </row>
    <row r="10" spans="1:12" ht="18" customHeight="1">
      <c r="A10" s="226" t="s">
        <v>7</v>
      </c>
      <c r="B10" s="227">
        <v>47191169.7</v>
      </c>
      <c r="C10" s="228">
        <v>16955431.95</v>
      </c>
      <c r="D10" s="229"/>
      <c r="E10" s="230">
        <v>312250.26</v>
      </c>
      <c r="F10" s="227"/>
      <c r="G10" s="227"/>
      <c r="H10" s="231"/>
      <c r="I10" s="232">
        <v>1042944.32</v>
      </c>
      <c r="J10" s="232">
        <v>692585.77</v>
      </c>
      <c r="K10" s="231"/>
      <c r="L10" s="233">
        <f>+B10+C10+D10+E10+F10+G10+H10+J10+I10+K10</f>
        <v>66194382.00000001</v>
      </c>
    </row>
    <row r="11" spans="1:12" ht="18" customHeight="1">
      <c r="A11" s="226" t="s">
        <v>9</v>
      </c>
      <c r="B11" s="227">
        <v>26183228.62</v>
      </c>
      <c r="C11" s="228">
        <v>6161287.94</v>
      </c>
      <c r="D11" s="229"/>
      <c r="E11" s="230">
        <v>188982.43</v>
      </c>
      <c r="F11" s="227"/>
      <c r="G11" s="227"/>
      <c r="H11" s="231"/>
      <c r="I11" s="232">
        <v>629314.36</v>
      </c>
      <c r="J11" s="232">
        <v>418600.65</v>
      </c>
      <c r="K11" s="231"/>
      <c r="L11" s="233">
        <f aca="true" t="shared" si="0" ref="L11:L27">+B11+C11+D11+E11+F11+G11+H11+J11+I11+K11</f>
        <v>33581414</v>
      </c>
    </row>
    <row r="12" spans="1:12" ht="18" customHeight="1">
      <c r="A12" s="226" t="s">
        <v>8</v>
      </c>
      <c r="B12" s="227">
        <v>85351651.77000001</v>
      </c>
      <c r="C12" s="228">
        <v>11829799.07</v>
      </c>
      <c r="D12" s="229"/>
      <c r="E12" s="230">
        <v>297312.89</v>
      </c>
      <c r="F12" s="227"/>
      <c r="G12" s="227">
        <v>98818.26</v>
      </c>
      <c r="H12" s="231"/>
      <c r="I12" s="232">
        <v>1777531.23</v>
      </c>
      <c r="J12" s="232">
        <v>1181781.78</v>
      </c>
      <c r="K12" s="231"/>
      <c r="L12" s="233">
        <f t="shared" si="0"/>
        <v>100536895.00000001</v>
      </c>
    </row>
    <row r="13" spans="1:12" ht="18" customHeight="1">
      <c r="A13" s="226" t="s">
        <v>10</v>
      </c>
      <c r="B13" s="227">
        <v>93460636.8</v>
      </c>
      <c r="C13" s="228">
        <v>23174225.62</v>
      </c>
      <c r="D13" s="229"/>
      <c r="E13" s="230">
        <v>637113.01</v>
      </c>
      <c r="F13" s="227"/>
      <c r="G13" s="227"/>
      <c r="H13" s="231"/>
      <c r="I13" s="232">
        <v>2119708.48</v>
      </c>
      <c r="J13" s="232">
        <v>1412349.09</v>
      </c>
      <c r="K13" s="231"/>
      <c r="L13" s="233">
        <f t="shared" si="0"/>
        <v>120804033.00000001</v>
      </c>
    </row>
    <row r="14" spans="1:12" ht="18" customHeight="1">
      <c r="A14" s="226" t="s">
        <v>11</v>
      </c>
      <c r="B14" s="227">
        <v>20865590.35</v>
      </c>
      <c r="C14" s="228">
        <v>4349716.09</v>
      </c>
      <c r="D14" s="229"/>
      <c r="E14" s="230">
        <v>62257.27</v>
      </c>
      <c r="F14" s="227"/>
      <c r="G14" s="227"/>
      <c r="H14" s="231"/>
      <c r="I14" s="232">
        <v>494532.33</v>
      </c>
      <c r="J14" s="232">
        <v>329665.96</v>
      </c>
      <c r="K14" s="231"/>
      <c r="L14" s="233">
        <f t="shared" si="0"/>
        <v>26101762</v>
      </c>
    </row>
    <row r="15" spans="1:12" ht="18" customHeight="1">
      <c r="A15" s="226" t="s">
        <v>12</v>
      </c>
      <c r="B15" s="227">
        <v>17529656.32</v>
      </c>
      <c r="C15" s="228">
        <v>2190155.61</v>
      </c>
      <c r="D15" s="229"/>
      <c r="E15" s="230">
        <v>40411.9</v>
      </c>
      <c r="F15" s="227"/>
      <c r="G15" s="227"/>
      <c r="H15" s="231"/>
      <c r="I15" s="232">
        <v>405340.78</v>
      </c>
      <c r="J15" s="232">
        <v>270118.39</v>
      </c>
      <c r="K15" s="231"/>
      <c r="L15" s="233">
        <f t="shared" si="0"/>
        <v>20435683</v>
      </c>
    </row>
    <row r="16" spans="1:12" ht="18" customHeight="1">
      <c r="A16" s="226" t="s">
        <v>13</v>
      </c>
      <c r="B16" s="227">
        <v>77825027.27000001</v>
      </c>
      <c r="C16" s="228">
        <v>16620708.3</v>
      </c>
      <c r="D16" s="229"/>
      <c r="E16" s="230">
        <v>149911.36</v>
      </c>
      <c r="F16" s="227"/>
      <c r="G16" s="227"/>
      <c r="H16" s="231"/>
      <c r="I16" s="232">
        <v>1795270.07</v>
      </c>
      <c r="J16" s="232"/>
      <c r="K16" s="231"/>
      <c r="L16" s="233">
        <f t="shared" si="0"/>
        <v>96390917</v>
      </c>
    </row>
    <row r="17" spans="1:12" ht="18" customHeight="1">
      <c r="A17" s="226" t="s">
        <v>14</v>
      </c>
      <c r="B17" s="227">
        <v>24589291.2</v>
      </c>
      <c r="C17" s="228">
        <v>3778341.4699999997</v>
      </c>
      <c r="D17" s="229"/>
      <c r="E17" s="230"/>
      <c r="F17" s="227"/>
      <c r="G17" s="227"/>
      <c r="H17" s="231"/>
      <c r="I17" s="232">
        <v>570129.63</v>
      </c>
      <c r="J17" s="232">
        <v>380927.7</v>
      </c>
      <c r="K17" s="231"/>
      <c r="L17" s="233">
        <f t="shared" si="0"/>
        <v>29318689.999999996</v>
      </c>
    </row>
    <row r="18" spans="1:12" ht="18" customHeight="1">
      <c r="A18" s="226" t="s">
        <v>15</v>
      </c>
      <c r="B18" s="227">
        <v>49652009.980000004</v>
      </c>
      <c r="C18" s="228">
        <v>12451730.629999999</v>
      </c>
      <c r="D18" s="229"/>
      <c r="E18" s="230"/>
      <c r="F18" s="227"/>
      <c r="G18" s="227"/>
      <c r="H18" s="231"/>
      <c r="I18" s="232">
        <v>1046757.34</v>
      </c>
      <c r="J18" s="232">
        <v>698662.05</v>
      </c>
      <c r="K18" s="231"/>
      <c r="L18" s="233">
        <f t="shared" si="0"/>
        <v>63849160</v>
      </c>
    </row>
    <row r="19" spans="1:12" ht="18" customHeight="1">
      <c r="A19" s="226" t="s">
        <v>16</v>
      </c>
      <c r="B19" s="227">
        <v>66377346.84</v>
      </c>
      <c r="C19" s="228">
        <v>13030494.06</v>
      </c>
      <c r="D19" s="229"/>
      <c r="E19" s="230">
        <v>139849.87</v>
      </c>
      <c r="F19" s="227"/>
      <c r="G19" s="227"/>
      <c r="H19" s="231"/>
      <c r="I19" s="232">
        <v>1455745.36</v>
      </c>
      <c r="J19" s="232">
        <v>971652.87</v>
      </c>
      <c r="K19" s="231"/>
      <c r="L19" s="233">
        <f t="shared" si="0"/>
        <v>81975089.00000001</v>
      </c>
    </row>
    <row r="20" spans="1:12" ht="18" customHeight="1">
      <c r="A20" s="226" t="s">
        <v>17</v>
      </c>
      <c r="B20" s="227">
        <v>38239350.22</v>
      </c>
      <c r="C20" s="228">
        <v>9182945.66</v>
      </c>
      <c r="D20" s="229"/>
      <c r="E20" s="230"/>
      <c r="F20" s="227"/>
      <c r="G20" s="227"/>
      <c r="H20" s="231"/>
      <c r="I20" s="232">
        <v>311507.29</v>
      </c>
      <c r="J20" s="232">
        <v>208029.83</v>
      </c>
      <c r="K20" s="231"/>
      <c r="L20" s="233">
        <f t="shared" si="0"/>
        <v>47941832.99999999</v>
      </c>
    </row>
    <row r="21" spans="1:12" ht="18" customHeight="1">
      <c r="A21" s="226" t="s">
        <v>18</v>
      </c>
      <c r="B21" s="227">
        <v>22490292.91</v>
      </c>
      <c r="C21" s="228">
        <v>4284200.41</v>
      </c>
      <c r="D21" s="229"/>
      <c r="E21" s="230"/>
      <c r="F21" s="227"/>
      <c r="G21" s="227"/>
      <c r="H21" s="231"/>
      <c r="I21" s="232">
        <v>451594.39</v>
      </c>
      <c r="J21" s="232">
        <v>300610.29</v>
      </c>
      <c r="K21" s="231"/>
      <c r="L21" s="233">
        <f t="shared" si="0"/>
        <v>27526698</v>
      </c>
    </row>
    <row r="22" spans="1:12" ht="18" customHeight="1">
      <c r="A22" s="226" t="s">
        <v>19</v>
      </c>
      <c r="B22" s="227">
        <v>20225170.91</v>
      </c>
      <c r="C22" s="228">
        <v>3589711.58</v>
      </c>
      <c r="D22" s="229"/>
      <c r="E22" s="230"/>
      <c r="F22" s="227"/>
      <c r="G22" s="227"/>
      <c r="H22" s="231"/>
      <c r="I22" s="232">
        <v>390751.78</v>
      </c>
      <c r="J22" s="232">
        <v>260948.73</v>
      </c>
      <c r="K22" s="231"/>
      <c r="L22" s="233">
        <f t="shared" si="0"/>
        <v>24466583.000000004</v>
      </c>
    </row>
    <row r="23" spans="1:12" ht="18" customHeight="1">
      <c r="A23" s="226" t="s">
        <v>20</v>
      </c>
      <c r="B23" s="227">
        <v>44379759.760000005</v>
      </c>
      <c r="C23" s="228">
        <v>10519300.84</v>
      </c>
      <c r="D23" s="229"/>
      <c r="E23" s="230">
        <v>223658.16</v>
      </c>
      <c r="F23" s="227"/>
      <c r="G23" s="227"/>
      <c r="H23" s="231"/>
      <c r="I23" s="232">
        <v>1038633.95</v>
      </c>
      <c r="J23" s="232">
        <v>692475.29</v>
      </c>
      <c r="K23" s="231"/>
      <c r="L23" s="233">
        <f t="shared" si="0"/>
        <v>56853828.00000001</v>
      </c>
    </row>
    <row r="24" spans="1:12" ht="18" customHeight="1">
      <c r="A24" s="226" t="s">
        <v>21</v>
      </c>
      <c r="B24" s="227">
        <v>72322983.15</v>
      </c>
      <c r="C24" s="228">
        <v>15637260.760000002</v>
      </c>
      <c r="D24" s="229"/>
      <c r="E24" s="230">
        <v>167698.95</v>
      </c>
      <c r="F24" s="227"/>
      <c r="G24" s="227"/>
      <c r="H24" s="231"/>
      <c r="I24" s="232">
        <v>1609095.14</v>
      </c>
      <c r="J24" s="232">
        <v>1070862</v>
      </c>
      <c r="K24" s="231"/>
      <c r="L24" s="233">
        <f t="shared" si="0"/>
        <v>90807900.00000001</v>
      </c>
    </row>
    <row r="25" spans="1:12" ht="18" customHeight="1">
      <c r="A25" s="226" t="s">
        <v>22</v>
      </c>
      <c r="B25" s="227">
        <v>17027545.59</v>
      </c>
      <c r="C25" s="228">
        <v>3569297.52</v>
      </c>
      <c r="D25" s="229"/>
      <c r="E25" s="230">
        <v>51085.54</v>
      </c>
      <c r="F25" s="227"/>
      <c r="G25" s="227"/>
      <c r="H25" s="231"/>
      <c r="I25" s="232">
        <v>373972.6</v>
      </c>
      <c r="J25" s="232">
        <v>280834.75</v>
      </c>
      <c r="K25" s="231"/>
      <c r="L25" s="233">
        <f t="shared" si="0"/>
        <v>21302736</v>
      </c>
    </row>
    <row r="26" spans="1:12" ht="18" customHeight="1">
      <c r="A26" s="226" t="s">
        <v>23</v>
      </c>
      <c r="B26" s="227">
        <v>25942618.02</v>
      </c>
      <c r="C26" s="228">
        <v>6838114.63</v>
      </c>
      <c r="D26" s="229"/>
      <c r="E26" s="230">
        <v>623426.41</v>
      </c>
      <c r="F26" s="227"/>
      <c r="G26" s="227"/>
      <c r="H26" s="231"/>
      <c r="I26" s="232">
        <v>651363.57</v>
      </c>
      <c r="J26" s="232">
        <v>434951.37</v>
      </c>
      <c r="K26" s="231"/>
      <c r="L26" s="233">
        <f t="shared" si="0"/>
        <v>34490474</v>
      </c>
    </row>
    <row r="27" spans="1:12" ht="18" customHeight="1">
      <c r="A27" s="226" t="s">
        <v>24</v>
      </c>
      <c r="B27" s="227">
        <v>19566186.68</v>
      </c>
      <c r="C27" s="228">
        <v>3263205.28</v>
      </c>
      <c r="D27" s="229"/>
      <c r="E27" s="230"/>
      <c r="F27" s="227"/>
      <c r="G27" s="227"/>
      <c r="H27" s="231"/>
      <c r="I27" s="232">
        <v>366713.21</v>
      </c>
      <c r="J27" s="232">
        <v>245481.83</v>
      </c>
      <c r="K27" s="235">
        <v>9836</v>
      </c>
      <c r="L27" s="233">
        <f t="shared" si="0"/>
        <v>23451423</v>
      </c>
    </row>
    <row r="28" spans="1:12" ht="13.5" thickBot="1">
      <c r="A28" s="226"/>
      <c r="B28" s="227"/>
      <c r="C28" s="227"/>
      <c r="D28" s="227"/>
      <c r="E28" s="227"/>
      <c r="F28" s="227"/>
      <c r="G28" s="227"/>
      <c r="H28" s="236"/>
      <c r="I28" s="237"/>
      <c r="J28" s="237"/>
      <c r="K28" s="236"/>
      <c r="L28" s="238"/>
    </row>
    <row r="29" spans="1:12" ht="19.5" customHeight="1" thickBot="1">
      <c r="A29" s="239" t="s">
        <v>25</v>
      </c>
      <c r="B29" s="240">
        <f aca="true" t="shared" si="1" ref="B29:I29">SUM(B10:B28)</f>
        <v>769219516.0899999</v>
      </c>
      <c r="C29" s="240">
        <f t="shared" si="1"/>
        <v>167425927.42</v>
      </c>
      <c r="D29" s="240">
        <f t="shared" si="1"/>
        <v>0</v>
      </c>
      <c r="E29" s="240">
        <f t="shared" si="1"/>
        <v>2893958.0500000003</v>
      </c>
      <c r="F29" s="240">
        <f t="shared" si="1"/>
        <v>0</v>
      </c>
      <c r="G29" s="240">
        <f t="shared" si="1"/>
        <v>98818.26</v>
      </c>
      <c r="H29" s="240">
        <f t="shared" si="1"/>
        <v>0</v>
      </c>
      <c r="I29" s="240">
        <f t="shared" si="1"/>
        <v>16530905.83</v>
      </c>
      <c r="J29" s="240">
        <f>SUM(J10:J28)</f>
        <v>9850538.35</v>
      </c>
      <c r="K29" s="240">
        <f>SUM(K10:K27)</f>
        <v>9836</v>
      </c>
      <c r="L29" s="240">
        <f>SUM(L10:L28)</f>
        <v>966029500</v>
      </c>
    </row>
    <row r="31" ht="12.75">
      <c r="A31" s="200" t="s">
        <v>44</v>
      </c>
    </row>
    <row r="32" spans="2:11" ht="12.75">
      <c r="B32" s="241"/>
      <c r="C32" s="241"/>
      <c r="D32" s="241"/>
      <c r="E32" s="241"/>
      <c r="F32" s="241"/>
      <c r="G32" s="241"/>
      <c r="H32" s="241"/>
      <c r="I32" s="241"/>
      <c r="J32" s="241"/>
      <c r="K32" s="234"/>
    </row>
    <row r="33" ht="12.75">
      <c r="A33" s="205" t="s">
        <v>26</v>
      </c>
    </row>
    <row r="34" spans="1:12" ht="12.75">
      <c r="A34" s="242" t="s">
        <v>46</v>
      </c>
      <c r="L34" s="234"/>
    </row>
    <row r="35" ht="12.75">
      <c r="A35" s="243" t="s">
        <v>28</v>
      </c>
    </row>
    <row r="36" ht="12.75">
      <c r="A36" s="242" t="s">
        <v>54</v>
      </c>
    </row>
    <row r="37" ht="12.75">
      <c r="A37" s="242"/>
    </row>
    <row r="38" ht="12.75">
      <c r="A38" s="242"/>
    </row>
    <row r="39" ht="12.75">
      <c r="A39" s="242"/>
    </row>
    <row r="40" ht="12.75">
      <c r="A40" s="242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66"/>
  <sheetViews>
    <sheetView showGridLines="0" zoomScale="75" zoomScaleNormal="75" zoomScalePageLayoutView="0" workbookViewId="0" topLeftCell="A6">
      <selection activeCell="B10" sqref="B10:J27"/>
    </sheetView>
  </sheetViews>
  <sheetFormatPr defaultColWidth="11.421875" defaultRowHeight="11.25" customHeight="1"/>
  <cols>
    <col min="1" max="11" width="21.28125" style="200" customWidth="1"/>
    <col min="12" max="12" width="8.7109375" style="200" customWidth="1"/>
    <col min="13" max="16384" width="11.421875" style="200" customWidth="1"/>
  </cols>
  <sheetData>
    <row r="1" spans="1:11" ht="18" customHeight="1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8" customHeight="1">
      <c r="A2" s="198" t="s">
        <v>70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2.7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199"/>
    </row>
    <row r="4" spans="1:11" ht="13.5" thickBo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199"/>
    </row>
    <row r="5" spans="1:11" s="205" customFormat="1" ht="16.5" customHeight="1">
      <c r="A5" s="255"/>
      <c r="B5" s="256" t="s">
        <v>78</v>
      </c>
      <c r="C5" s="257"/>
      <c r="D5" s="257"/>
      <c r="E5" s="257"/>
      <c r="F5" s="257"/>
      <c r="G5" s="257"/>
      <c r="H5" s="257"/>
      <c r="I5" s="257"/>
      <c r="J5" s="257"/>
      <c r="K5" s="258"/>
    </row>
    <row r="6" spans="1:11" s="205" customFormat="1" ht="15.75" customHeight="1">
      <c r="A6" s="206" t="s">
        <v>32</v>
      </c>
      <c r="B6" s="207" t="s">
        <v>1</v>
      </c>
      <c r="C6" s="208" t="s">
        <v>2</v>
      </c>
      <c r="D6" s="209" t="s">
        <v>29</v>
      </c>
      <c r="E6" s="210" t="s">
        <v>2</v>
      </c>
      <c r="F6" s="209" t="s">
        <v>2</v>
      </c>
      <c r="G6" s="209" t="s">
        <v>52</v>
      </c>
      <c r="H6" s="209" t="s">
        <v>33</v>
      </c>
      <c r="I6" s="207" t="s">
        <v>33</v>
      </c>
      <c r="J6" s="207" t="s">
        <v>33</v>
      </c>
      <c r="K6" s="97" t="s">
        <v>0</v>
      </c>
    </row>
    <row r="7" spans="1:11" s="205" customFormat="1" ht="15.75" customHeight="1">
      <c r="A7" s="211"/>
      <c r="B7" s="212" t="s">
        <v>4</v>
      </c>
      <c r="C7" s="213" t="s">
        <v>5</v>
      </c>
      <c r="D7" s="214" t="s">
        <v>30</v>
      </c>
      <c r="E7" s="214" t="s">
        <v>34</v>
      </c>
      <c r="F7" s="214" t="s">
        <v>34</v>
      </c>
      <c r="G7" s="214" t="s">
        <v>51</v>
      </c>
      <c r="H7" s="212" t="s">
        <v>37</v>
      </c>
      <c r="I7" s="212" t="s">
        <v>36</v>
      </c>
      <c r="J7" s="212" t="s">
        <v>41</v>
      </c>
      <c r="K7" s="98" t="s">
        <v>3</v>
      </c>
    </row>
    <row r="8" spans="1:11" s="205" customFormat="1" ht="15.75" customHeight="1">
      <c r="A8" s="216"/>
      <c r="B8" s="215"/>
      <c r="C8" s="217"/>
      <c r="D8" s="218" t="s">
        <v>31</v>
      </c>
      <c r="E8" s="218" t="s">
        <v>35</v>
      </c>
      <c r="F8" s="218"/>
      <c r="G8" s="218" t="s">
        <v>53</v>
      </c>
      <c r="H8" s="219" t="s">
        <v>38</v>
      </c>
      <c r="I8" s="219" t="s">
        <v>6</v>
      </c>
      <c r="J8" s="219" t="s">
        <v>42</v>
      </c>
      <c r="K8" s="99"/>
    </row>
    <row r="9" spans="1:11" ht="12.75">
      <c r="A9" s="220"/>
      <c r="B9" s="221"/>
      <c r="C9" s="224"/>
      <c r="D9" s="222"/>
      <c r="E9" s="221"/>
      <c r="F9" s="223"/>
      <c r="G9" s="224"/>
      <c r="H9" s="222"/>
      <c r="I9" s="224"/>
      <c r="J9" s="259"/>
      <c r="K9" s="225"/>
    </row>
    <row r="10" spans="1:12" ht="16.5" customHeight="1">
      <c r="A10" s="226" t="s">
        <v>7</v>
      </c>
      <c r="B10" s="227">
        <v>54917609.129999995</v>
      </c>
      <c r="C10" s="227">
        <v>18118597.8</v>
      </c>
      <c r="D10" s="228"/>
      <c r="E10" s="235">
        <v>378094.07</v>
      </c>
      <c r="F10" s="230"/>
      <c r="G10" s="227"/>
      <c r="H10" s="231"/>
      <c r="I10" s="232"/>
      <c r="J10" s="259"/>
      <c r="K10" s="233">
        <f>+B10+C10+D10+E10+F10+G10+I10+H10+J10</f>
        <v>73414300.99999999</v>
      </c>
      <c r="L10" s="234"/>
    </row>
    <row r="11" spans="1:12" ht="16.5" customHeight="1">
      <c r="A11" s="226" t="s">
        <v>9</v>
      </c>
      <c r="B11" s="227">
        <v>30738550.65</v>
      </c>
      <c r="C11" s="227">
        <v>6185910.47</v>
      </c>
      <c r="D11" s="228"/>
      <c r="E11" s="235">
        <v>228832.88</v>
      </c>
      <c r="F11" s="230"/>
      <c r="G11" s="227"/>
      <c r="H11" s="231"/>
      <c r="I11" s="232"/>
      <c r="J11" s="231"/>
      <c r="K11" s="233">
        <f aca="true" t="shared" si="0" ref="K11:K27">+B11+C11+D11+E11+F11+G11+I11+H11+J11</f>
        <v>37153294</v>
      </c>
      <c r="L11" s="234"/>
    </row>
    <row r="12" spans="1:12" ht="16.5" customHeight="1">
      <c r="A12" s="226" t="s">
        <v>8</v>
      </c>
      <c r="B12" s="227">
        <v>99510454.13</v>
      </c>
      <c r="C12" s="227">
        <v>11434664.26</v>
      </c>
      <c r="D12" s="228"/>
      <c r="E12" s="235">
        <v>360007.32</v>
      </c>
      <c r="F12" s="230"/>
      <c r="G12" s="230">
        <v>99948.29000000001</v>
      </c>
      <c r="H12" s="231"/>
      <c r="I12" s="232"/>
      <c r="J12" s="231"/>
      <c r="K12" s="233">
        <f t="shared" si="0"/>
        <v>111405074</v>
      </c>
      <c r="L12" s="234"/>
    </row>
    <row r="13" spans="1:12" ht="16.5" customHeight="1">
      <c r="A13" s="226" t="s">
        <v>10</v>
      </c>
      <c r="B13" s="227">
        <v>110891603.74</v>
      </c>
      <c r="C13" s="227">
        <v>22210313.95</v>
      </c>
      <c r="D13" s="228"/>
      <c r="E13" s="235">
        <v>771460.31</v>
      </c>
      <c r="F13" s="230"/>
      <c r="G13" s="227"/>
      <c r="H13" s="231"/>
      <c r="I13" s="232"/>
      <c r="J13" s="231"/>
      <c r="K13" s="233">
        <f t="shared" si="0"/>
        <v>133873378</v>
      </c>
      <c r="L13" s="234"/>
    </row>
    <row r="14" spans="1:12" ht="16.5" customHeight="1">
      <c r="A14" s="226" t="s">
        <v>11</v>
      </c>
      <c r="B14" s="227">
        <v>24125201.34</v>
      </c>
      <c r="C14" s="227">
        <v>4666151.55</v>
      </c>
      <c r="D14" s="228"/>
      <c r="E14" s="235">
        <v>75385.11</v>
      </c>
      <c r="F14" s="230"/>
      <c r="G14" s="227"/>
      <c r="H14" s="231"/>
      <c r="I14" s="232"/>
      <c r="J14" s="231"/>
      <c r="K14" s="233">
        <f t="shared" si="0"/>
        <v>28866738</v>
      </c>
      <c r="L14" s="234"/>
    </row>
    <row r="15" spans="1:12" ht="16.5" customHeight="1">
      <c r="A15" s="226" t="s">
        <v>12</v>
      </c>
      <c r="B15" s="227">
        <v>20383490.64</v>
      </c>
      <c r="C15" s="227">
        <v>2133291.59</v>
      </c>
      <c r="D15" s="228"/>
      <c r="E15" s="235">
        <v>48933.77</v>
      </c>
      <c r="F15" s="230"/>
      <c r="G15" s="227"/>
      <c r="H15" s="231"/>
      <c r="I15" s="232"/>
      <c r="J15" s="231"/>
      <c r="K15" s="233">
        <f t="shared" si="0"/>
        <v>22565716</v>
      </c>
      <c r="L15" s="234"/>
    </row>
    <row r="16" spans="1:12" ht="16.5" customHeight="1">
      <c r="A16" s="226" t="s">
        <v>13</v>
      </c>
      <c r="B16" s="227">
        <v>89548349.87</v>
      </c>
      <c r="C16" s="227">
        <v>16917472.92</v>
      </c>
      <c r="D16" s="228"/>
      <c r="E16" s="235">
        <v>181523.21</v>
      </c>
      <c r="F16" s="230"/>
      <c r="G16" s="227"/>
      <c r="H16" s="231"/>
      <c r="I16" s="232"/>
      <c r="J16" s="231"/>
      <c r="K16" s="233">
        <f t="shared" si="0"/>
        <v>106647346</v>
      </c>
      <c r="L16" s="234"/>
    </row>
    <row r="17" spans="1:12" ht="16.5" customHeight="1">
      <c r="A17" s="226" t="s">
        <v>14</v>
      </c>
      <c r="B17" s="227">
        <v>28201327.55</v>
      </c>
      <c r="C17" s="227">
        <v>4194991.45</v>
      </c>
      <c r="D17" s="228"/>
      <c r="E17" s="235"/>
      <c r="F17" s="230"/>
      <c r="G17" s="227"/>
      <c r="H17" s="231"/>
      <c r="I17" s="232"/>
      <c r="J17" s="231"/>
      <c r="K17" s="233">
        <f t="shared" si="0"/>
        <v>32396319</v>
      </c>
      <c r="L17" s="234"/>
    </row>
    <row r="18" spans="1:12" ht="16.5" customHeight="1">
      <c r="A18" s="226" t="s">
        <v>15</v>
      </c>
      <c r="B18" s="227">
        <v>59889230.03</v>
      </c>
      <c r="C18" s="227">
        <v>11995191.97</v>
      </c>
      <c r="D18" s="228"/>
      <c r="E18" s="235"/>
      <c r="F18" s="230"/>
      <c r="G18" s="227"/>
      <c r="H18" s="231"/>
      <c r="I18" s="232"/>
      <c r="J18" s="231"/>
      <c r="K18" s="233">
        <f t="shared" si="0"/>
        <v>71884422</v>
      </c>
      <c r="L18" s="234"/>
    </row>
    <row r="19" spans="1:12" ht="16.5" customHeight="1">
      <c r="A19" s="226" t="s">
        <v>16</v>
      </c>
      <c r="B19" s="227">
        <v>78497528.47</v>
      </c>
      <c r="C19" s="227">
        <v>12254723.56</v>
      </c>
      <c r="D19" s="228"/>
      <c r="E19" s="235">
        <v>169339.97</v>
      </c>
      <c r="F19" s="230"/>
      <c r="G19" s="227"/>
      <c r="H19" s="231"/>
      <c r="I19" s="232"/>
      <c r="J19" s="231"/>
      <c r="K19" s="233">
        <f t="shared" si="0"/>
        <v>90921592</v>
      </c>
      <c r="L19" s="234"/>
    </row>
    <row r="20" spans="1:12" ht="16.5" customHeight="1">
      <c r="A20" s="226" t="s">
        <v>17</v>
      </c>
      <c r="B20" s="227">
        <v>53172811.22</v>
      </c>
      <c r="C20" s="227">
        <v>8700538.78</v>
      </c>
      <c r="D20" s="228"/>
      <c r="E20" s="235"/>
      <c r="F20" s="230"/>
      <c r="G20" s="227"/>
      <c r="H20" s="231"/>
      <c r="I20" s="232"/>
      <c r="J20" s="231"/>
      <c r="K20" s="233">
        <f t="shared" si="0"/>
        <v>61873350</v>
      </c>
      <c r="L20" s="234"/>
    </row>
    <row r="21" spans="1:12" ht="16.5" customHeight="1">
      <c r="A21" s="226" t="s">
        <v>18</v>
      </c>
      <c r="B21" s="227">
        <v>27179674.11</v>
      </c>
      <c r="C21" s="227">
        <v>4132505.8899999997</v>
      </c>
      <c r="D21" s="228"/>
      <c r="E21" s="235"/>
      <c r="F21" s="230"/>
      <c r="G21" s="227"/>
      <c r="H21" s="231"/>
      <c r="I21" s="232"/>
      <c r="J21" s="231"/>
      <c r="K21" s="233">
        <f t="shared" si="0"/>
        <v>31312180</v>
      </c>
      <c r="L21" s="234"/>
    </row>
    <row r="22" spans="1:12" ht="16.5" customHeight="1">
      <c r="A22" s="226" t="s">
        <v>19</v>
      </c>
      <c r="B22" s="227">
        <v>24775518.42</v>
      </c>
      <c r="C22" s="227">
        <v>3374055.58</v>
      </c>
      <c r="D22" s="228"/>
      <c r="E22" s="235"/>
      <c r="F22" s="230"/>
      <c r="G22" s="227"/>
      <c r="H22" s="231"/>
      <c r="I22" s="232"/>
      <c r="J22" s="231"/>
      <c r="K22" s="233">
        <f t="shared" si="0"/>
        <v>28149574</v>
      </c>
      <c r="L22" s="234"/>
    </row>
    <row r="23" spans="1:12" ht="16.5" customHeight="1">
      <c r="A23" s="226" t="s">
        <v>20</v>
      </c>
      <c r="B23" s="227">
        <v>52746989.230000004</v>
      </c>
      <c r="C23" s="227">
        <v>9919622.8</v>
      </c>
      <c r="D23" s="228"/>
      <c r="E23" s="235">
        <v>270820.97</v>
      </c>
      <c r="F23" s="230"/>
      <c r="G23" s="227"/>
      <c r="H23" s="231"/>
      <c r="I23" s="232"/>
      <c r="J23" s="231"/>
      <c r="K23" s="233">
        <f t="shared" si="0"/>
        <v>62937433</v>
      </c>
      <c r="L23" s="234"/>
    </row>
    <row r="24" spans="1:12" ht="16.5" customHeight="1">
      <c r="A24" s="226" t="s">
        <v>21</v>
      </c>
      <c r="B24" s="227">
        <v>83351868.32</v>
      </c>
      <c r="C24" s="227">
        <v>17187612.01</v>
      </c>
      <c r="D24" s="228"/>
      <c r="E24" s="235">
        <v>203061.67</v>
      </c>
      <c r="F24" s="230"/>
      <c r="G24" s="227"/>
      <c r="H24" s="231"/>
      <c r="I24" s="232"/>
      <c r="J24" s="231"/>
      <c r="K24" s="233">
        <f t="shared" si="0"/>
        <v>100742542</v>
      </c>
      <c r="L24" s="234"/>
    </row>
    <row r="25" spans="1:12" ht="16.5" customHeight="1">
      <c r="A25" s="226" t="s">
        <v>22</v>
      </c>
      <c r="B25" s="227">
        <v>19521716.49</v>
      </c>
      <c r="C25" s="227">
        <v>3947285.53</v>
      </c>
      <c r="D25" s="228"/>
      <c r="E25" s="235">
        <v>61857.98</v>
      </c>
      <c r="F25" s="230"/>
      <c r="G25" s="227"/>
      <c r="H25" s="231"/>
      <c r="I25" s="232"/>
      <c r="J25" s="231"/>
      <c r="K25" s="233">
        <f t="shared" si="0"/>
        <v>23530860</v>
      </c>
      <c r="L25" s="234"/>
    </row>
    <row r="26" spans="1:12" ht="16.5" customHeight="1">
      <c r="A26" s="226" t="s">
        <v>23</v>
      </c>
      <c r="B26" s="227">
        <v>29812674.26</v>
      </c>
      <c r="C26" s="227">
        <v>7576512.52</v>
      </c>
      <c r="D26" s="228"/>
      <c r="E26" s="235">
        <v>754888.22</v>
      </c>
      <c r="F26" s="230"/>
      <c r="G26" s="227"/>
      <c r="H26" s="231"/>
      <c r="I26" s="232"/>
      <c r="J26" s="231"/>
      <c r="K26" s="233">
        <f t="shared" si="0"/>
        <v>38144075</v>
      </c>
      <c r="L26" s="234"/>
    </row>
    <row r="27" spans="1:12" ht="16.5" customHeight="1">
      <c r="A27" s="226" t="s">
        <v>24</v>
      </c>
      <c r="B27" s="227">
        <v>24069358.509999998</v>
      </c>
      <c r="C27" s="227">
        <v>3302751.4899999998</v>
      </c>
      <c r="D27" s="228"/>
      <c r="E27" s="235"/>
      <c r="F27" s="230"/>
      <c r="G27" s="227"/>
      <c r="H27" s="231"/>
      <c r="I27" s="232"/>
      <c r="J27" s="235">
        <v>9836</v>
      </c>
      <c r="K27" s="233">
        <f t="shared" si="0"/>
        <v>27381945.999999996</v>
      </c>
      <c r="L27" s="234"/>
    </row>
    <row r="28" spans="1:11" ht="15.75" customHeight="1" thickBot="1">
      <c r="A28" s="260"/>
      <c r="B28" s="261"/>
      <c r="C28" s="261"/>
      <c r="D28" s="261"/>
      <c r="E28" s="261"/>
      <c r="F28" s="261"/>
      <c r="G28" s="261"/>
      <c r="H28" s="262"/>
      <c r="I28" s="237"/>
      <c r="J28" s="262"/>
      <c r="K28" s="263"/>
    </row>
    <row r="29" spans="1:11" ht="15.75" customHeight="1" thickBot="1">
      <c r="A29" s="264" t="s">
        <v>25</v>
      </c>
      <c r="B29" s="265">
        <f aca="true" t="shared" si="1" ref="B29:K29">SUM(B10:B28)</f>
        <v>911333956.1099999</v>
      </c>
      <c r="C29" s="263">
        <f t="shared" si="1"/>
        <v>168252194.12000003</v>
      </c>
      <c r="D29" s="263">
        <f t="shared" si="1"/>
        <v>0</v>
      </c>
      <c r="E29" s="263">
        <f t="shared" si="1"/>
        <v>3504205.4800000004</v>
      </c>
      <c r="F29" s="263">
        <f t="shared" si="1"/>
        <v>0</v>
      </c>
      <c r="G29" s="263">
        <f t="shared" si="1"/>
        <v>99948.29000000001</v>
      </c>
      <c r="H29" s="263">
        <f t="shared" si="1"/>
        <v>0</v>
      </c>
      <c r="I29" s="263">
        <f t="shared" si="1"/>
        <v>0</v>
      </c>
      <c r="J29" s="263">
        <f t="shared" si="1"/>
        <v>9836</v>
      </c>
      <c r="K29" s="263">
        <f t="shared" si="1"/>
        <v>1083200140</v>
      </c>
    </row>
    <row r="31" spans="1:11" ht="12.75">
      <c r="A31" s="200" t="s">
        <v>44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34"/>
    </row>
    <row r="32" spans="2:11" ht="12.75">
      <c r="B32" s="241"/>
      <c r="C32" s="241"/>
      <c r="D32" s="241"/>
      <c r="E32" s="241"/>
      <c r="F32" s="241"/>
      <c r="G32" s="241"/>
      <c r="H32" s="241"/>
      <c r="I32" s="241"/>
      <c r="J32" s="241"/>
      <c r="K32" s="234"/>
    </row>
    <row r="33" ht="12.75">
      <c r="A33" s="205" t="s">
        <v>26</v>
      </c>
    </row>
    <row r="34" spans="1:12" ht="12.75">
      <c r="A34" s="242" t="s">
        <v>27</v>
      </c>
      <c r="L34" s="234"/>
    </row>
    <row r="35" ht="12.75">
      <c r="A35" s="243" t="s">
        <v>28</v>
      </c>
    </row>
    <row r="36" ht="12.75">
      <c r="A36" s="242" t="s">
        <v>54</v>
      </c>
    </row>
    <row r="37" ht="12.75">
      <c r="A37" s="242"/>
    </row>
    <row r="38" ht="12.75">
      <c r="A38" s="242"/>
    </row>
    <row r="39" ht="12.75">
      <c r="A39" s="242"/>
    </row>
    <row r="40" ht="12.75">
      <c r="A40" s="242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6" ht="11.25" customHeight="1">
      <c r="K66" s="234"/>
    </row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zoomScalePageLayoutView="0" workbookViewId="0" topLeftCell="A1">
      <selection activeCell="C20" sqref="C20"/>
    </sheetView>
  </sheetViews>
  <sheetFormatPr defaultColWidth="11.421875" defaultRowHeight="11.25" customHeight="1"/>
  <cols>
    <col min="1" max="1" width="20.7109375" style="200" customWidth="1"/>
    <col min="2" max="2" width="17.57421875" style="200" customWidth="1"/>
    <col min="3" max="7" width="20.00390625" style="200" customWidth="1"/>
    <col min="8" max="8" width="23.57421875" style="200" customWidth="1"/>
    <col min="9" max="11" width="20.00390625" style="200" customWidth="1"/>
    <col min="12" max="12" width="11.421875" style="200" customWidth="1"/>
    <col min="13" max="13" width="20.00390625" style="200" customWidth="1"/>
    <col min="14" max="16384" width="11.421875" style="200" customWidth="1"/>
  </cols>
  <sheetData>
    <row r="1" spans="1:11" ht="20.25" customHeight="1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20.25" customHeight="1">
      <c r="A2" s="198" t="s">
        <v>69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2.7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199"/>
    </row>
    <row r="4" spans="1:11" ht="12.7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199"/>
    </row>
    <row r="5" spans="1:11" s="205" customFormat="1" ht="18.75" customHeight="1">
      <c r="A5" s="255"/>
      <c r="B5" s="256" t="s">
        <v>79</v>
      </c>
      <c r="C5" s="257"/>
      <c r="D5" s="257"/>
      <c r="E5" s="257"/>
      <c r="F5" s="257"/>
      <c r="G5" s="257"/>
      <c r="H5" s="257"/>
      <c r="I5" s="257"/>
      <c r="J5" s="257"/>
      <c r="K5" s="258"/>
    </row>
    <row r="6" spans="1:11" s="205" customFormat="1" ht="12.75">
      <c r="A6" s="206" t="s">
        <v>32</v>
      </c>
      <c r="B6" s="207" t="s">
        <v>1</v>
      </c>
      <c r="C6" s="208" t="s">
        <v>2</v>
      </c>
      <c r="D6" s="210" t="s">
        <v>29</v>
      </c>
      <c r="E6" s="210" t="s">
        <v>2</v>
      </c>
      <c r="F6" s="209" t="s">
        <v>2</v>
      </c>
      <c r="G6" s="209" t="s">
        <v>52</v>
      </c>
      <c r="H6" s="209" t="s">
        <v>86</v>
      </c>
      <c r="I6" s="207" t="s">
        <v>33</v>
      </c>
      <c r="J6" s="207" t="s">
        <v>33</v>
      </c>
      <c r="K6" s="97" t="s">
        <v>0</v>
      </c>
    </row>
    <row r="7" spans="1:11" s="205" customFormat="1" ht="12.75">
      <c r="A7" s="211"/>
      <c r="B7" s="212" t="s">
        <v>4</v>
      </c>
      <c r="C7" s="213" t="s">
        <v>5</v>
      </c>
      <c r="D7" s="214" t="s">
        <v>30</v>
      </c>
      <c r="E7" s="214" t="s">
        <v>34</v>
      </c>
      <c r="F7" s="214" t="s">
        <v>34</v>
      </c>
      <c r="G7" s="214" t="s">
        <v>51</v>
      </c>
      <c r="H7" s="212" t="s">
        <v>87</v>
      </c>
      <c r="I7" s="212" t="s">
        <v>36</v>
      </c>
      <c r="J7" s="212" t="s">
        <v>41</v>
      </c>
      <c r="K7" s="98" t="s">
        <v>3</v>
      </c>
    </row>
    <row r="8" spans="1:11" s="205" customFormat="1" ht="12.75">
      <c r="A8" s="216"/>
      <c r="B8" s="215"/>
      <c r="C8" s="217"/>
      <c r="D8" s="218" t="s">
        <v>31</v>
      </c>
      <c r="E8" s="218" t="s">
        <v>35</v>
      </c>
      <c r="F8" s="218"/>
      <c r="G8" s="218" t="s">
        <v>53</v>
      </c>
      <c r="H8" s="219" t="s">
        <v>88</v>
      </c>
      <c r="I8" s="219" t="s">
        <v>6</v>
      </c>
      <c r="J8" s="219" t="s">
        <v>42</v>
      </c>
      <c r="K8" s="99"/>
    </row>
    <row r="9" spans="1:11" ht="12.75">
      <c r="A9" s="220"/>
      <c r="B9" s="221"/>
      <c r="C9" s="222"/>
      <c r="D9" s="221"/>
      <c r="E9" s="221"/>
      <c r="F9" s="223"/>
      <c r="G9" s="224"/>
      <c r="H9" s="222"/>
      <c r="I9" s="224"/>
      <c r="J9" s="259"/>
      <c r="K9" s="225"/>
    </row>
    <row r="10" spans="1:14" ht="15.75" customHeight="1">
      <c r="A10" s="226" t="s">
        <v>7</v>
      </c>
      <c r="B10" s="227">
        <v>53894182.769999996</v>
      </c>
      <c r="C10" s="228">
        <v>25092309.61</v>
      </c>
      <c r="D10" s="229"/>
      <c r="E10" s="235">
        <v>428010.62</v>
      </c>
      <c r="F10" s="266"/>
      <c r="G10" s="227"/>
      <c r="H10" s="231"/>
      <c r="I10" s="232"/>
      <c r="J10" s="259"/>
      <c r="K10" s="233">
        <f aca="true" t="shared" si="0" ref="K10:K27">+B10+C10+D10+E10+F10+G10+I10+H10+J10</f>
        <v>79414503</v>
      </c>
      <c r="L10" s="234"/>
      <c r="N10" s="234"/>
    </row>
    <row r="11" spans="1:14" ht="15.75" customHeight="1">
      <c r="A11" s="226" t="s">
        <v>9</v>
      </c>
      <c r="B11" s="227">
        <v>30982117.14</v>
      </c>
      <c r="C11" s="228">
        <v>8785853.31</v>
      </c>
      <c r="D11" s="229"/>
      <c r="E11" s="235">
        <v>259043.55</v>
      </c>
      <c r="F11" s="267"/>
      <c r="G11" s="227"/>
      <c r="H11" s="231"/>
      <c r="I11" s="232"/>
      <c r="J11" s="231"/>
      <c r="K11" s="233">
        <f t="shared" si="0"/>
        <v>40027014</v>
      </c>
      <c r="L11" s="234"/>
      <c r="N11" s="234"/>
    </row>
    <row r="12" spans="1:14" ht="15.75" customHeight="1">
      <c r="A12" s="226" t="s">
        <v>8</v>
      </c>
      <c r="B12" s="227">
        <v>103475756.22</v>
      </c>
      <c r="C12" s="228">
        <v>16282703.219999999</v>
      </c>
      <c r="D12" s="229"/>
      <c r="E12" s="235">
        <v>407535.67</v>
      </c>
      <c r="F12" s="267"/>
      <c r="G12" s="227">
        <v>98262.89</v>
      </c>
      <c r="H12" s="231"/>
      <c r="I12" s="232"/>
      <c r="J12" s="231"/>
      <c r="K12" s="233">
        <f t="shared" si="0"/>
        <v>120264258</v>
      </c>
      <c r="L12" s="234"/>
      <c r="N12" s="234"/>
    </row>
    <row r="13" spans="1:14" ht="15.75" customHeight="1">
      <c r="A13" s="226" t="s">
        <v>10</v>
      </c>
      <c r="B13" s="227">
        <v>188773964.24</v>
      </c>
      <c r="C13" s="228">
        <v>31452395.42</v>
      </c>
      <c r="D13" s="229"/>
      <c r="E13" s="235">
        <v>873309.34</v>
      </c>
      <c r="F13" s="267"/>
      <c r="G13" s="227"/>
      <c r="H13" s="231"/>
      <c r="I13" s="232"/>
      <c r="J13" s="231"/>
      <c r="K13" s="233">
        <f t="shared" si="0"/>
        <v>221099669.00000003</v>
      </c>
      <c r="L13" s="234"/>
      <c r="N13" s="234"/>
    </row>
    <row r="14" spans="1:14" ht="15.75" customHeight="1">
      <c r="A14" s="226" t="s">
        <v>11</v>
      </c>
      <c r="B14" s="227">
        <v>24259736.42</v>
      </c>
      <c r="C14" s="228">
        <v>6549064.83</v>
      </c>
      <c r="D14" s="229"/>
      <c r="E14" s="235">
        <v>85337.85</v>
      </c>
      <c r="F14" s="267"/>
      <c r="G14" s="227"/>
      <c r="H14" s="231">
        <v>189645.9</v>
      </c>
      <c r="I14" s="232"/>
      <c r="J14" s="231"/>
      <c r="K14" s="233">
        <f t="shared" si="0"/>
        <v>31083785</v>
      </c>
      <c r="L14" s="234"/>
      <c r="N14" s="234"/>
    </row>
    <row r="15" spans="1:14" ht="15.75" customHeight="1">
      <c r="A15" s="226" t="s">
        <v>12</v>
      </c>
      <c r="B15" s="227">
        <v>20994746.6</v>
      </c>
      <c r="C15" s="228">
        <v>3203405.4299999997</v>
      </c>
      <c r="D15" s="229"/>
      <c r="E15" s="235">
        <v>55393.97</v>
      </c>
      <c r="F15" s="267"/>
      <c r="G15" s="227"/>
      <c r="H15" s="231"/>
      <c r="I15" s="232"/>
      <c r="J15" s="231"/>
      <c r="K15" s="233">
        <f t="shared" si="0"/>
        <v>24253546</v>
      </c>
      <c r="L15" s="234"/>
      <c r="N15" s="234"/>
    </row>
    <row r="16" spans="1:14" ht="15.75" customHeight="1">
      <c r="A16" s="226" t="s">
        <v>13</v>
      </c>
      <c r="B16" s="227">
        <v>91308103.21000001</v>
      </c>
      <c r="C16" s="228">
        <v>23387984.95</v>
      </c>
      <c r="D16" s="229"/>
      <c r="E16" s="235">
        <v>205487.84</v>
      </c>
      <c r="F16" s="267"/>
      <c r="G16" s="227"/>
      <c r="H16" s="231"/>
      <c r="I16" s="232"/>
      <c r="J16" s="231"/>
      <c r="K16" s="233">
        <f t="shared" si="0"/>
        <v>114901576.00000001</v>
      </c>
      <c r="L16" s="234"/>
      <c r="N16" s="234"/>
    </row>
    <row r="17" spans="1:14" ht="15.75" customHeight="1">
      <c r="A17" s="226" t="s">
        <v>14</v>
      </c>
      <c r="B17" s="227">
        <v>28830099.66</v>
      </c>
      <c r="C17" s="228">
        <v>6015316.34</v>
      </c>
      <c r="D17" s="229"/>
      <c r="E17" s="235"/>
      <c r="F17" s="267"/>
      <c r="G17" s="227"/>
      <c r="H17" s="231"/>
      <c r="I17" s="232"/>
      <c r="J17" s="231"/>
      <c r="K17" s="233">
        <f t="shared" si="0"/>
        <v>34845416</v>
      </c>
      <c r="L17" s="234"/>
      <c r="N17" s="234"/>
    </row>
    <row r="18" spans="1:14" ht="15.75" customHeight="1">
      <c r="A18" s="226" t="s">
        <v>15</v>
      </c>
      <c r="B18" s="227">
        <v>59334565.99</v>
      </c>
      <c r="C18" s="228">
        <v>17863655.009999998</v>
      </c>
      <c r="D18" s="229"/>
      <c r="E18" s="235"/>
      <c r="F18" s="267"/>
      <c r="G18" s="227"/>
      <c r="H18" s="231"/>
      <c r="I18" s="232"/>
      <c r="J18" s="231"/>
      <c r="K18" s="233">
        <f t="shared" si="0"/>
        <v>77198221</v>
      </c>
      <c r="L18" s="234"/>
      <c r="N18" s="234"/>
    </row>
    <row r="19" spans="1:14" ht="15.75" customHeight="1">
      <c r="A19" s="226" t="s">
        <v>16</v>
      </c>
      <c r="B19" s="227">
        <v>79959847.6</v>
      </c>
      <c r="C19" s="228">
        <v>17900794.99</v>
      </c>
      <c r="D19" s="229"/>
      <c r="E19" s="235">
        <v>191696.41</v>
      </c>
      <c r="F19" s="267"/>
      <c r="G19" s="227"/>
      <c r="H19" s="231"/>
      <c r="I19" s="232"/>
      <c r="J19" s="231"/>
      <c r="K19" s="233">
        <f t="shared" si="0"/>
        <v>98052338.99999999</v>
      </c>
      <c r="L19" s="234"/>
      <c r="N19" s="234"/>
    </row>
    <row r="20" spans="1:14" ht="15.75" customHeight="1">
      <c r="A20" s="226" t="s">
        <v>17</v>
      </c>
      <c r="B20" s="227">
        <v>50224614.06</v>
      </c>
      <c r="C20" s="228">
        <v>13026233.94</v>
      </c>
      <c r="D20" s="229"/>
      <c r="E20" s="235"/>
      <c r="F20" s="267"/>
      <c r="G20" s="227"/>
      <c r="H20" s="231"/>
      <c r="I20" s="232"/>
      <c r="J20" s="231"/>
      <c r="K20" s="233">
        <f t="shared" si="0"/>
        <v>63250848</v>
      </c>
      <c r="L20" s="234"/>
      <c r="N20" s="234"/>
    </row>
    <row r="21" spans="1:14" ht="15.75" customHeight="1">
      <c r="A21" s="226" t="s">
        <v>18</v>
      </c>
      <c r="B21" s="227">
        <v>27656339.1</v>
      </c>
      <c r="C21" s="228">
        <v>5944981.9</v>
      </c>
      <c r="D21" s="229"/>
      <c r="E21" s="235"/>
      <c r="F21" s="267"/>
      <c r="G21" s="227"/>
      <c r="H21" s="231"/>
      <c r="I21" s="232"/>
      <c r="J21" s="231"/>
      <c r="K21" s="233">
        <f t="shared" si="0"/>
        <v>33601321</v>
      </c>
      <c r="L21" s="234"/>
      <c r="N21" s="234"/>
    </row>
    <row r="22" spans="1:14" ht="15.75" customHeight="1">
      <c r="A22" s="226" t="s">
        <v>19</v>
      </c>
      <c r="B22" s="227">
        <v>25118702.03</v>
      </c>
      <c r="C22" s="228">
        <v>4810649.97</v>
      </c>
      <c r="D22" s="229"/>
      <c r="E22" s="235"/>
      <c r="F22" s="267"/>
      <c r="G22" s="227"/>
      <c r="H22" s="231"/>
      <c r="I22" s="232"/>
      <c r="J22" s="231"/>
      <c r="K22" s="233">
        <f t="shared" si="0"/>
        <v>29929352</v>
      </c>
      <c r="L22" s="234"/>
      <c r="N22" s="234"/>
    </row>
    <row r="23" spans="1:14" ht="15.75" customHeight="1">
      <c r="A23" s="226" t="s">
        <v>20</v>
      </c>
      <c r="B23" s="227">
        <v>53039861.65</v>
      </c>
      <c r="C23" s="228">
        <v>14509509.57</v>
      </c>
      <c r="D23" s="229"/>
      <c r="E23" s="235">
        <v>306574.78</v>
      </c>
      <c r="F23" s="267"/>
      <c r="G23" s="227"/>
      <c r="H23" s="231"/>
      <c r="I23" s="232"/>
      <c r="J23" s="231"/>
      <c r="K23" s="233">
        <f t="shared" si="0"/>
        <v>67855946</v>
      </c>
      <c r="L23" s="234"/>
      <c r="N23" s="234"/>
    </row>
    <row r="24" spans="1:14" ht="15.75" customHeight="1">
      <c r="A24" s="226" t="s">
        <v>21</v>
      </c>
      <c r="B24" s="227">
        <v>85384091.65</v>
      </c>
      <c r="C24" s="228">
        <v>22728682.62</v>
      </c>
      <c r="D24" s="229"/>
      <c r="E24" s="235">
        <v>229869.73</v>
      </c>
      <c r="F24" s="267"/>
      <c r="G24" s="227"/>
      <c r="H24" s="231"/>
      <c r="I24" s="232"/>
      <c r="J24" s="231"/>
      <c r="K24" s="233">
        <f t="shared" si="0"/>
        <v>108342644.00000001</v>
      </c>
      <c r="L24" s="234"/>
      <c r="N24" s="234"/>
    </row>
    <row r="25" spans="1:14" ht="15.75" customHeight="1">
      <c r="A25" s="226" t="s">
        <v>22</v>
      </c>
      <c r="B25" s="227">
        <v>19602659.85</v>
      </c>
      <c r="C25" s="228">
        <v>5625865.83</v>
      </c>
      <c r="D25" s="229"/>
      <c r="E25" s="235">
        <v>70024.32</v>
      </c>
      <c r="F25" s="267"/>
      <c r="G25" s="227"/>
      <c r="H25" s="231"/>
      <c r="I25" s="232"/>
      <c r="J25" s="231"/>
      <c r="K25" s="233">
        <f t="shared" si="0"/>
        <v>25298550</v>
      </c>
      <c r="L25" s="234"/>
      <c r="N25" s="234"/>
    </row>
    <row r="26" spans="1:14" ht="15.75" customHeight="1">
      <c r="A26" s="226" t="s">
        <v>23</v>
      </c>
      <c r="B26" s="227">
        <v>31070328.09</v>
      </c>
      <c r="C26" s="228">
        <v>9148776.06</v>
      </c>
      <c r="D26" s="229"/>
      <c r="E26" s="235">
        <v>854548.85</v>
      </c>
      <c r="F26" s="267"/>
      <c r="G26" s="227"/>
      <c r="H26" s="231"/>
      <c r="I26" s="232"/>
      <c r="J26" s="231"/>
      <c r="K26" s="233">
        <f t="shared" si="0"/>
        <v>41073653</v>
      </c>
      <c r="L26" s="234"/>
      <c r="N26" s="234"/>
    </row>
    <row r="27" spans="1:14" ht="15.75" customHeight="1">
      <c r="A27" s="226" t="s">
        <v>24</v>
      </c>
      <c r="B27" s="227">
        <v>24322345.46</v>
      </c>
      <c r="C27" s="228">
        <v>4787340.54</v>
      </c>
      <c r="D27" s="229"/>
      <c r="E27" s="235"/>
      <c r="F27" s="267"/>
      <c r="G27" s="227"/>
      <c r="H27" s="231"/>
      <c r="I27" s="232"/>
      <c r="J27" s="235">
        <v>9836</v>
      </c>
      <c r="K27" s="233">
        <f t="shared" si="0"/>
        <v>29119522</v>
      </c>
      <c r="L27" s="234"/>
      <c r="N27" s="234"/>
    </row>
    <row r="28" spans="1:11" ht="12.75">
      <c r="A28" s="226"/>
      <c r="B28" s="227"/>
      <c r="C28" s="227"/>
      <c r="D28" s="227"/>
      <c r="E28" s="227"/>
      <c r="F28" s="227"/>
      <c r="G28" s="227"/>
      <c r="H28" s="236"/>
      <c r="I28" s="237"/>
      <c r="J28" s="236"/>
      <c r="K28" s="238"/>
    </row>
    <row r="29" spans="1:11" ht="12.75">
      <c r="A29" s="239" t="s">
        <v>25</v>
      </c>
      <c r="B29" s="240">
        <f aca="true" t="shared" si="1" ref="B29:K29">SUM(B10:B28)</f>
        <v>998232061.7400001</v>
      </c>
      <c r="C29" s="240">
        <f t="shared" si="1"/>
        <v>237115523.54000002</v>
      </c>
      <c r="D29" s="240">
        <f t="shared" si="1"/>
        <v>0</v>
      </c>
      <c r="E29" s="268">
        <f t="shared" si="1"/>
        <v>3966832.93</v>
      </c>
      <c r="F29" s="240">
        <f t="shared" si="1"/>
        <v>0</v>
      </c>
      <c r="G29" s="240">
        <f t="shared" si="1"/>
        <v>98262.89</v>
      </c>
      <c r="H29" s="240">
        <f t="shared" si="1"/>
        <v>189645.9</v>
      </c>
      <c r="I29" s="240">
        <f t="shared" si="1"/>
        <v>0</v>
      </c>
      <c r="J29" s="240">
        <f t="shared" si="1"/>
        <v>9836</v>
      </c>
      <c r="K29" s="268">
        <f t="shared" si="1"/>
        <v>1239612163</v>
      </c>
    </row>
    <row r="31" spans="1:11" ht="12.75">
      <c r="A31" s="200" t="s">
        <v>45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34"/>
    </row>
    <row r="32" spans="2:11" ht="12.75">
      <c r="B32" s="241"/>
      <c r="C32" s="241"/>
      <c r="D32" s="241"/>
      <c r="E32" s="241"/>
      <c r="F32" s="241"/>
      <c r="G32" s="241"/>
      <c r="H32" s="241"/>
      <c r="I32" s="241"/>
      <c r="J32" s="241"/>
      <c r="K32" s="234"/>
    </row>
    <row r="33" ht="12.75">
      <c r="A33" s="205" t="s">
        <v>26</v>
      </c>
    </row>
    <row r="34" spans="1:12" ht="12.75">
      <c r="A34" s="242" t="s">
        <v>27</v>
      </c>
      <c r="L34" s="234"/>
    </row>
    <row r="35" ht="12.75">
      <c r="A35" s="243" t="s">
        <v>28</v>
      </c>
    </row>
    <row r="36" ht="12.75">
      <c r="A36" s="242" t="s">
        <v>54</v>
      </c>
    </row>
    <row r="37" ht="12.75">
      <c r="A37" s="242"/>
    </row>
    <row r="38" ht="12.75">
      <c r="A38" s="242"/>
    </row>
    <row r="39" ht="12.75">
      <c r="A39" s="242"/>
    </row>
    <row r="40" ht="12.75">
      <c r="A40" s="242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PageLayoutView="0" workbookViewId="0" topLeftCell="A4">
      <selection activeCell="B20" sqref="B20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7.421875" style="6" customWidth="1"/>
    <col min="10" max="10" width="16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80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86</v>
      </c>
      <c r="I6" s="34" t="s">
        <v>33</v>
      </c>
      <c r="J6" s="34" t="s">
        <v>33</v>
      </c>
      <c r="K6" s="97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87</v>
      </c>
      <c r="I7" s="39" t="s">
        <v>36</v>
      </c>
      <c r="J7" s="39" t="s">
        <v>41</v>
      </c>
      <c r="K7" s="98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88</v>
      </c>
      <c r="I8" s="47" t="s">
        <v>6</v>
      </c>
      <c r="J8" s="47" t="s">
        <v>42</v>
      </c>
      <c r="K8" s="99"/>
    </row>
    <row r="9" spans="1:11" ht="11.25">
      <c r="A9" s="13"/>
      <c r="B9" s="15"/>
      <c r="C9" s="16"/>
      <c r="D9" s="15"/>
      <c r="E9" s="56"/>
      <c r="F9" s="14"/>
      <c r="G9" s="14"/>
      <c r="H9" s="16"/>
      <c r="I9" s="16"/>
      <c r="J9" s="15"/>
      <c r="K9" s="143"/>
    </row>
    <row r="10" spans="1:14" ht="13.5" customHeight="1">
      <c r="A10" s="12" t="s">
        <v>7</v>
      </c>
      <c r="B10" s="1">
        <v>58188995.9</v>
      </c>
      <c r="C10" s="51">
        <v>18870005.86</v>
      </c>
      <c r="D10" s="141"/>
      <c r="E10" s="55">
        <v>425496.24</v>
      </c>
      <c r="F10" s="51"/>
      <c r="G10" s="130"/>
      <c r="H10" s="3"/>
      <c r="I10" s="3"/>
      <c r="J10" s="57"/>
      <c r="K10" s="142">
        <f>+B10+C10+D10+E10+F10+G10+I10+H10+J10</f>
        <v>77484497.99999999</v>
      </c>
      <c r="L10" s="20"/>
      <c r="N10" s="20"/>
    </row>
    <row r="11" spans="1:14" ht="13.5" customHeight="1">
      <c r="A11" s="12" t="s">
        <v>9</v>
      </c>
      <c r="B11" s="1">
        <v>34762115.46</v>
      </c>
      <c r="C11" s="51">
        <v>6338362.63</v>
      </c>
      <c r="D11" s="141"/>
      <c r="E11" s="55">
        <v>257521.91</v>
      </c>
      <c r="F11" s="1"/>
      <c r="G11" s="130"/>
      <c r="H11" s="3"/>
      <c r="I11" s="3"/>
      <c r="J11" s="57"/>
      <c r="K11" s="142">
        <f aca="true" t="shared" si="0" ref="K11:K27">+B11+C11+D11+E11+F11+G11+I11+H11+J11</f>
        <v>41358000</v>
      </c>
      <c r="L11" s="20"/>
      <c r="N11" s="20"/>
    </row>
    <row r="12" spans="1:14" ht="13.5" customHeight="1">
      <c r="A12" s="12" t="s">
        <v>8</v>
      </c>
      <c r="B12" s="1">
        <v>108807379.35</v>
      </c>
      <c r="C12" s="51">
        <v>12220102.33</v>
      </c>
      <c r="D12" s="141"/>
      <c r="E12" s="55">
        <v>405141.92</v>
      </c>
      <c r="F12" s="1"/>
      <c r="G12" s="130">
        <v>99374.4</v>
      </c>
      <c r="H12" s="3"/>
      <c r="I12" s="3"/>
      <c r="J12" s="57"/>
      <c r="K12" s="142">
        <f t="shared" si="0"/>
        <v>121531998</v>
      </c>
      <c r="L12" s="20"/>
      <c r="N12" s="20"/>
    </row>
    <row r="13" spans="1:14" ht="13.5" customHeight="1">
      <c r="A13" s="12" t="s">
        <v>10</v>
      </c>
      <c r="B13" s="1">
        <v>122156322.84</v>
      </c>
      <c r="C13" s="51">
        <v>22872678.92</v>
      </c>
      <c r="D13" s="141"/>
      <c r="E13" s="55">
        <v>868179.24</v>
      </c>
      <c r="F13" s="1"/>
      <c r="G13" s="130"/>
      <c r="H13" s="3"/>
      <c r="I13" s="2"/>
      <c r="J13" s="57"/>
      <c r="K13" s="19">
        <f t="shared" si="0"/>
        <v>145897181</v>
      </c>
      <c r="L13" s="20"/>
      <c r="N13" s="20"/>
    </row>
    <row r="14" spans="1:14" ht="13.5" customHeight="1">
      <c r="A14" s="12" t="s">
        <v>11</v>
      </c>
      <c r="B14" s="1">
        <v>27225611.16</v>
      </c>
      <c r="C14" s="51">
        <v>4794588.58</v>
      </c>
      <c r="D14" s="141"/>
      <c r="E14" s="55">
        <v>84836.36</v>
      </c>
      <c r="F14" s="1"/>
      <c r="G14" s="130"/>
      <c r="H14" s="3">
        <v>189645.9</v>
      </c>
      <c r="I14" s="2"/>
      <c r="J14" s="57"/>
      <c r="K14" s="19">
        <f t="shared" si="0"/>
        <v>32294682</v>
      </c>
      <c r="L14" s="20"/>
      <c r="N14" s="20"/>
    </row>
    <row r="15" spans="1:14" ht="13.5" customHeight="1">
      <c r="A15" s="12" t="s">
        <v>12</v>
      </c>
      <c r="B15" s="1">
        <v>23216131.9</v>
      </c>
      <c r="C15" s="51">
        <v>2400169.3899999997</v>
      </c>
      <c r="D15" s="141"/>
      <c r="E15" s="55">
        <v>55068.71</v>
      </c>
      <c r="F15" s="1"/>
      <c r="G15" s="130"/>
      <c r="H15" s="3"/>
      <c r="I15" s="2"/>
      <c r="J15" s="57"/>
      <c r="K15" s="19">
        <f t="shared" si="0"/>
        <v>25671370</v>
      </c>
      <c r="L15" s="20"/>
      <c r="N15" s="20"/>
    </row>
    <row r="16" spans="1:14" ht="13.5" customHeight="1">
      <c r="A16" s="12" t="s">
        <v>13</v>
      </c>
      <c r="B16" s="1">
        <v>101206225.31</v>
      </c>
      <c r="C16" s="51">
        <v>17251919.78</v>
      </c>
      <c r="D16" s="141"/>
      <c r="E16" s="55">
        <v>204280.91</v>
      </c>
      <c r="F16" s="1"/>
      <c r="G16" s="130"/>
      <c r="H16" s="3"/>
      <c r="I16" s="2"/>
      <c r="J16" s="57"/>
      <c r="K16" s="19">
        <f t="shared" si="0"/>
        <v>118662426</v>
      </c>
      <c r="L16" s="20"/>
      <c r="N16" s="20"/>
    </row>
    <row r="17" spans="1:14" ht="13.5" customHeight="1">
      <c r="A17" s="12" t="s">
        <v>14</v>
      </c>
      <c r="B17" s="1">
        <v>32316132.33</v>
      </c>
      <c r="C17" s="51">
        <v>4326992.67</v>
      </c>
      <c r="D17" s="141"/>
      <c r="E17" s="55"/>
      <c r="F17" s="1"/>
      <c r="G17" s="130"/>
      <c r="H17" s="3"/>
      <c r="I17" s="2"/>
      <c r="J17" s="57"/>
      <c r="K17" s="19">
        <f t="shared" si="0"/>
        <v>36643125</v>
      </c>
      <c r="L17" s="20"/>
      <c r="N17" s="20"/>
    </row>
    <row r="18" spans="1:14" ht="13.5" customHeight="1">
      <c r="A18" s="12" t="s">
        <v>15</v>
      </c>
      <c r="B18" s="1">
        <v>64648977.07</v>
      </c>
      <c r="C18" s="51">
        <v>13073541.930000002</v>
      </c>
      <c r="D18" s="141"/>
      <c r="E18" s="55"/>
      <c r="F18" s="1"/>
      <c r="G18" s="130"/>
      <c r="H18" s="3"/>
      <c r="I18" s="2"/>
      <c r="J18" s="57"/>
      <c r="K18" s="19">
        <f t="shared" si="0"/>
        <v>77722519</v>
      </c>
      <c r="L18" s="20"/>
      <c r="N18" s="20"/>
    </row>
    <row r="19" spans="1:14" ht="13.5" customHeight="1">
      <c r="A19" s="12" t="s">
        <v>16</v>
      </c>
      <c r="B19" s="1">
        <v>86805709.2</v>
      </c>
      <c r="C19" s="51">
        <v>12738247.440000001</v>
      </c>
      <c r="D19" s="141"/>
      <c r="E19" s="55">
        <v>190570.36</v>
      </c>
      <c r="F19" s="1"/>
      <c r="G19" s="130"/>
      <c r="H19" s="3"/>
      <c r="I19" s="2"/>
      <c r="J19" s="57"/>
      <c r="K19" s="19">
        <f t="shared" si="0"/>
        <v>99734527</v>
      </c>
      <c r="L19" s="20"/>
      <c r="N19" s="20"/>
    </row>
    <row r="20" spans="1:14" ht="13.5" customHeight="1">
      <c r="A20" s="12" t="s">
        <v>17</v>
      </c>
      <c r="B20" s="1">
        <v>55820745.64</v>
      </c>
      <c r="C20" s="51">
        <v>9235515.36</v>
      </c>
      <c r="D20" s="141"/>
      <c r="E20" s="55"/>
      <c r="F20" s="1"/>
      <c r="G20" s="130"/>
      <c r="H20" s="3"/>
      <c r="I20" s="2"/>
      <c r="J20" s="57"/>
      <c r="K20" s="19">
        <f t="shared" si="0"/>
        <v>65056261</v>
      </c>
      <c r="L20" s="20"/>
      <c r="N20" s="20"/>
    </row>
    <row r="21" spans="1:14" ht="13.5" customHeight="1">
      <c r="A21" s="12" t="s">
        <v>18</v>
      </c>
      <c r="B21" s="1">
        <v>30007017.59</v>
      </c>
      <c r="C21" s="51">
        <v>4400712.41</v>
      </c>
      <c r="D21" s="141"/>
      <c r="E21" s="55"/>
      <c r="F21" s="1"/>
      <c r="G21" s="130"/>
      <c r="H21" s="3"/>
      <c r="I21" s="2"/>
      <c r="J21" s="57"/>
      <c r="K21" s="19">
        <f t="shared" si="0"/>
        <v>34407730</v>
      </c>
      <c r="L21" s="20"/>
      <c r="N21" s="20"/>
    </row>
    <row r="22" spans="1:14" ht="13.5" customHeight="1">
      <c r="A22" s="12" t="s">
        <v>19</v>
      </c>
      <c r="B22" s="1">
        <v>26805204.25</v>
      </c>
      <c r="C22" s="51">
        <v>3961582.75</v>
      </c>
      <c r="D22" s="141"/>
      <c r="E22" s="55"/>
      <c r="F22" s="1"/>
      <c r="G22" s="130"/>
      <c r="H22" s="3"/>
      <c r="I22" s="2"/>
      <c r="J22" s="57"/>
      <c r="K22" s="19">
        <f t="shared" si="0"/>
        <v>30766787</v>
      </c>
      <c r="L22" s="20"/>
      <c r="N22" s="20"/>
    </row>
    <row r="23" spans="1:14" ht="13.5" customHeight="1">
      <c r="A23" s="12" t="s">
        <v>20</v>
      </c>
      <c r="B23" s="1">
        <v>58475500.07</v>
      </c>
      <c r="C23" s="51">
        <v>10763241.04</v>
      </c>
      <c r="D23" s="141"/>
      <c r="E23" s="55">
        <v>304773.89</v>
      </c>
      <c r="F23" s="1"/>
      <c r="G23" s="130"/>
      <c r="H23" s="3"/>
      <c r="I23" s="2"/>
      <c r="J23" s="57"/>
      <c r="K23" s="19">
        <f t="shared" si="0"/>
        <v>69543515</v>
      </c>
      <c r="L23" s="20"/>
      <c r="N23" s="20"/>
    </row>
    <row r="24" spans="1:14" ht="13.5" customHeight="1">
      <c r="A24" s="12" t="s">
        <v>21</v>
      </c>
      <c r="B24" s="1">
        <v>93348202.91</v>
      </c>
      <c r="C24" s="51">
        <v>16698244.21</v>
      </c>
      <c r="D24" s="141"/>
      <c r="E24" s="55">
        <v>228519.88</v>
      </c>
      <c r="F24" s="1"/>
      <c r="G24" s="130"/>
      <c r="H24" s="3"/>
      <c r="I24" s="2"/>
      <c r="J24" s="57"/>
      <c r="K24" s="19">
        <f t="shared" si="0"/>
        <v>110274967</v>
      </c>
      <c r="L24" s="20"/>
      <c r="N24" s="20"/>
    </row>
    <row r="25" spans="1:14" ht="13.5" customHeight="1">
      <c r="A25" s="12" t="s">
        <v>22</v>
      </c>
      <c r="B25" s="1">
        <v>22495351.189999998</v>
      </c>
      <c r="C25" s="51">
        <v>4165183.51</v>
      </c>
      <c r="D25" s="141"/>
      <c r="E25" s="55">
        <v>69613.3</v>
      </c>
      <c r="F25" s="1"/>
      <c r="G25" s="130"/>
      <c r="H25" s="3"/>
      <c r="I25" s="2"/>
      <c r="J25" s="57"/>
      <c r="K25" s="19">
        <f t="shared" si="0"/>
        <v>26730147.999999996</v>
      </c>
      <c r="L25" s="20"/>
      <c r="N25" s="20"/>
    </row>
    <row r="26" spans="1:14" ht="13.5" customHeight="1">
      <c r="A26" s="12" t="s">
        <v>23</v>
      </c>
      <c r="B26" s="1">
        <v>34870597.02</v>
      </c>
      <c r="C26" s="51">
        <v>6953534.619999999</v>
      </c>
      <c r="D26" s="141"/>
      <c r="E26" s="55">
        <v>849529.36</v>
      </c>
      <c r="F26" s="1"/>
      <c r="G26" s="130"/>
      <c r="H26" s="3"/>
      <c r="I26" s="2"/>
      <c r="J26" s="57"/>
      <c r="K26" s="19">
        <f t="shared" si="0"/>
        <v>42673661</v>
      </c>
      <c r="L26" s="20"/>
      <c r="N26" s="20"/>
    </row>
    <row r="27" spans="1:14" ht="13.5" customHeight="1">
      <c r="A27" s="12" t="s">
        <v>24</v>
      </c>
      <c r="B27" s="1">
        <v>26417272.2</v>
      </c>
      <c r="C27" s="51">
        <v>3521072.8</v>
      </c>
      <c r="D27" s="141"/>
      <c r="E27" s="1"/>
      <c r="F27" s="1"/>
      <c r="G27" s="130"/>
      <c r="H27" s="3"/>
      <c r="I27" s="2"/>
      <c r="J27" s="130">
        <v>9836</v>
      </c>
      <c r="K27" s="19">
        <f t="shared" si="0"/>
        <v>29948181</v>
      </c>
      <c r="L27" s="20"/>
      <c r="N27" s="20"/>
    </row>
    <row r="28" spans="1:14" ht="12" thickBot="1">
      <c r="A28" s="68"/>
      <c r="B28" s="69"/>
      <c r="C28" s="69"/>
      <c r="D28" s="69"/>
      <c r="E28" s="69"/>
      <c r="F28" s="69"/>
      <c r="G28" s="69"/>
      <c r="H28" s="70"/>
      <c r="I28" s="22"/>
      <c r="J28" s="70"/>
      <c r="K28" s="65"/>
      <c r="N28" s="20"/>
    </row>
    <row r="29" spans="1:14" ht="12" thickBot="1">
      <c r="A29" s="64" t="s">
        <v>25</v>
      </c>
      <c r="B29" s="65">
        <f aca="true" t="shared" si="1" ref="B29:K29">SUM(B10:B28)</f>
        <v>1007573491.3900001</v>
      </c>
      <c r="C29" s="65">
        <f t="shared" si="1"/>
        <v>174585696.23000002</v>
      </c>
      <c r="D29" s="65">
        <f t="shared" si="1"/>
        <v>0</v>
      </c>
      <c r="E29" s="65">
        <f t="shared" si="1"/>
        <v>3943532.0799999996</v>
      </c>
      <c r="F29" s="65">
        <f t="shared" si="1"/>
        <v>0</v>
      </c>
      <c r="G29" s="65">
        <f t="shared" si="1"/>
        <v>99374.4</v>
      </c>
      <c r="H29" s="65">
        <f t="shared" si="1"/>
        <v>189645.9</v>
      </c>
      <c r="I29" s="65">
        <f t="shared" si="1"/>
        <v>0</v>
      </c>
      <c r="J29" s="66">
        <f t="shared" si="1"/>
        <v>9836</v>
      </c>
      <c r="K29" s="65">
        <f t="shared" si="1"/>
        <v>1186401576</v>
      </c>
      <c r="N29" s="20"/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4" sqref="B24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7.8515625" style="6" customWidth="1"/>
    <col min="8" max="8" width="17.00390625" style="6" customWidth="1"/>
    <col min="9" max="9" width="18.7109375" style="6" customWidth="1"/>
    <col min="10" max="10" width="17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81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86</v>
      </c>
      <c r="I6" s="34" t="s">
        <v>33</v>
      </c>
      <c r="J6" s="34" t="s">
        <v>33</v>
      </c>
      <c r="K6" s="97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87</v>
      </c>
      <c r="I7" s="39" t="s">
        <v>36</v>
      </c>
      <c r="J7" s="39" t="s">
        <v>41</v>
      </c>
      <c r="K7" s="98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88</v>
      </c>
      <c r="I8" s="47" t="s">
        <v>6</v>
      </c>
      <c r="J8" s="47" t="s">
        <v>42</v>
      </c>
      <c r="K8" s="99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2">
      <c r="A10" s="12" t="s">
        <v>7</v>
      </c>
      <c r="B10" s="1">
        <v>62386407.36</v>
      </c>
      <c r="C10" s="51">
        <v>19990994.32</v>
      </c>
      <c r="D10" s="144"/>
      <c r="E10" s="55">
        <v>459787.32</v>
      </c>
      <c r="F10" s="51"/>
      <c r="G10" s="130"/>
      <c r="H10" s="3"/>
      <c r="I10" s="2"/>
      <c r="J10" s="131"/>
      <c r="K10" s="19">
        <f>+B10+C10+D10+E10+F10+G10+I10+H10+J10</f>
        <v>82837189</v>
      </c>
      <c r="L10" s="20"/>
      <c r="M10" s="20"/>
      <c r="N10" s="20"/>
    </row>
    <row r="11" spans="1:14" ht="12">
      <c r="A11" s="12" t="s">
        <v>9</v>
      </c>
      <c r="B11" s="1">
        <v>34833952.99</v>
      </c>
      <c r="C11" s="51">
        <v>6646168.28</v>
      </c>
      <c r="D11" s="144"/>
      <c r="E11" s="55">
        <v>278275.73</v>
      </c>
      <c r="F11" s="1"/>
      <c r="G11" s="130"/>
      <c r="H11" s="3"/>
      <c r="I11" s="2"/>
      <c r="J11" s="131"/>
      <c r="K11" s="19">
        <f aca="true" t="shared" si="0" ref="K11:K27">+B11+C11+D11+E11+F11+G11+I11+H11+J11</f>
        <v>41758397</v>
      </c>
      <c r="L11" s="20"/>
      <c r="M11" s="20"/>
      <c r="N11" s="20"/>
    </row>
    <row r="12" spans="1:14" ht="12">
      <c r="A12" s="12" t="s">
        <v>8</v>
      </c>
      <c r="B12" s="1">
        <v>112084135.29</v>
      </c>
      <c r="C12" s="51">
        <v>12864972.22</v>
      </c>
      <c r="D12" s="144"/>
      <c r="E12" s="55">
        <v>437792.04</v>
      </c>
      <c r="F12" s="1"/>
      <c r="G12" s="130">
        <v>99087.45</v>
      </c>
      <c r="H12" s="3"/>
      <c r="I12" s="2"/>
      <c r="J12" s="131"/>
      <c r="K12" s="19">
        <f t="shared" si="0"/>
        <v>125485987.00000001</v>
      </c>
      <c r="L12" s="20"/>
      <c r="M12" s="20"/>
      <c r="N12" s="20"/>
    </row>
    <row r="13" spans="1:14" ht="12">
      <c r="A13" s="12" t="s">
        <v>10</v>
      </c>
      <c r="B13" s="1">
        <v>125138914.99000001</v>
      </c>
      <c r="C13" s="51">
        <v>24733060.91</v>
      </c>
      <c r="D13" s="144"/>
      <c r="E13" s="55">
        <v>938146.1</v>
      </c>
      <c r="F13" s="1"/>
      <c r="G13" s="130"/>
      <c r="H13" s="3"/>
      <c r="I13" s="2"/>
      <c r="J13" s="131"/>
      <c r="K13" s="19">
        <f t="shared" si="0"/>
        <v>150810122</v>
      </c>
      <c r="L13" s="20"/>
      <c r="M13" s="20"/>
      <c r="N13" s="20"/>
    </row>
    <row r="14" spans="1:14" ht="12">
      <c r="A14" s="12" t="s">
        <v>11</v>
      </c>
      <c r="B14" s="1">
        <v>26657629.419999998</v>
      </c>
      <c r="C14" s="51">
        <v>5488102.15</v>
      </c>
      <c r="D14" s="144"/>
      <c r="E14" s="55">
        <v>91673.53</v>
      </c>
      <c r="F14" s="1"/>
      <c r="G14" s="130"/>
      <c r="H14" s="3">
        <v>189645.9</v>
      </c>
      <c r="I14" s="2"/>
      <c r="J14" s="131"/>
      <c r="K14" s="19">
        <f t="shared" si="0"/>
        <v>32427051</v>
      </c>
      <c r="L14" s="20"/>
      <c r="M14" s="20"/>
      <c r="N14" s="20"/>
    </row>
    <row r="15" spans="1:14" ht="12">
      <c r="A15" s="12" t="s">
        <v>12</v>
      </c>
      <c r="B15" s="1">
        <v>22347784.67</v>
      </c>
      <c r="C15" s="51">
        <v>2889138.76</v>
      </c>
      <c r="D15" s="144"/>
      <c r="E15" s="55">
        <v>59506.57</v>
      </c>
      <c r="F15" s="1"/>
      <c r="G15" s="130"/>
      <c r="H15" s="3"/>
      <c r="I15" s="2"/>
      <c r="J15" s="131"/>
      <c r="K15" s="19">
        <f t="shared" si="0"/>
        <v>25296430</v>
      </c>
      <c r="L15" s="20"/>
      <c r="M15" s="20"/>
      <c r="N15" s="20"/>
    </row>
    <row r="16" spans="1:14" ht="12">
      <c r="A16" s="12" t="s">
        <v>13</v>
      </c>
      <c r="B16" s="1">
        <v>101637467.89</v>
      </c>
      <c r="C16" s="51">
        <v>18013907.37</v>
      </c>
      <c r="D16" s="144"/>
      <c r="E16" s="55">
        <v>220743.74</v>
      </c>
      <c r="F16" s="1"/>
      <c r="G16" s="130"/>
      <c r="H16" s="3"/>
      <c r="I16" s="2"/>
      <c r="J16" s="131"/>
      <c r="K16" s="19">
        <f t="shared" si="0"/>
        <v>119872119</v>
      </c>
      <c r="L16" s="20"/>
      <c r="M16" s="20"/>
      <c r="N16" s="20"/>
    </row>
    <row r="17" spans="1:14" ht="12">
      <c r="A17" s="12" t="s">
        <v>14</v>
      </c>
      <c r="B17" s="1">
        <v>31502075.42</v>
      </c>
      <c r="C17" s="51">
        <v>4845994.58</v>
      </c>
      <c r="D17" s="144"/>
      <c r="E17" s="55"/>
      <c r="F17" s="1"/>
      <c r="G17" s="130"/>
      <c r="H17" s="3"/>
      <c r="I17" s="2"/>
      <c r="J17" s="131"/>
      <c r="K17" s="19">
        <f t="shared" si="0"/>
        <v>36348070</v>
      </c>
      <c r="L17" s="20"/>
      <c r="M17" s="20"/>
      <c r="N17" s="20"/>
    </row>
    <row r="18" spans="1:14" ht="12">
      <c r="A18" s="12" t="s">
        <v>15</v>
      </c>
      <c r="B18" s="1">
        <v>67107747.96</v>
      </c>
      <c r="C18" s="51">
        <v>13300931.040000001</v>
      </c>
      <c r="D18" s="144"/>
      <c r="E18" s="55"/>
      <c r="F18" s="1"/>
      <c r="G18" s="130"/>
      <c r="H18" s="3"/>
      <c r="I18" s="2"/>
      <c r="J18" s="131"/>
      <c r="K18" s="19">
        <f t="shared" si="0"/>
        <v>80408679</v>
      </c>
      <c r="L18" s="20"/>
      <c r="M18" s="20"/>
      <c r="N18" s="20"/>
    </row>
    <row r="19" spans="1:14" ht="12">
      <c r="A19" s="12" t="s">
        <v>16</v>
      </c>
      <c r="B19" s="1">
        <v>88373999.39</v>
      </c>
      <c r="C19" s="51">
        <v>13736995.33</v>
      </c>
      <c r="D19" s="144"/>
      <c r="E19" s="55">
        <v>205928.28</v>
      </c>
      <c r="F19" s="1"/>
      <c r="G19" s="130"/>
      <c r="H19" s="3"/>
      <c r="I19" s="2"/>
      <c r="J19" s="131"/>
      <c r="K19" s="19">
        <f t="shared" si="0"/>
        <v>102316923</v>
      </c>
      <c r="L19" s="20"/>
      <c r="M19" s="20"/>
      <c r="N19" s="20"/>
    </row>
    <row r="20" spans="1:14" ht="12">
      <c r="A20" s="12" t="s">
        <v>17</v>
      </c>
      <c r="B20" s="1">
        <v>55983984.269999996</v>
      </c>
      <c r="C20" s="51">
        <v>10327199.73</v>
      </c>
      <c r="D20" s="144"/>
      <c r="E20" s="55"/>
      <c r="F20" s="1"/>
      <c r="G20" s="130"/>
      <c r="H20" s="3"/>
      <c r="I20" s="2"/>
      <c r="J20" s="131"/>
      <c r="K20" s="19">
        <f t="shared" si="0"/>
        <v>66311184</v>
      </c>
      <c r="L20" s="20"/>
      <c r="M20" s="20"/>
      <c r="N20" s="20"/>
    </row>
    <row r="21" spans="1:14" ht="12">
      <c r="A21" s="12" t="s">
        <v>18</v>
      </c>
      <c r="B21" s="1">
        <v>30366780.86</v>
      </c>
      <c r="C21" s="51">
        <v>4811516.14</v>
      </c>
      <c r="D21" s="144"/>
      <c r="E21" s="55"/>
      <c r="F21" s="1"/>
      <c r="G21" s="130"/>
      <c r="H21" s="3"/>
      <c r="I21" s="2"/>
      <c r="J21" s="131"/>
      <c r="K21" s="19">
        <f t="shared" si="0"/>
        <v>35178297</v>
      </c>
      <c r="L21" s="20"/>
      <c r="M21" s="20"/>
      <c r="N21" s="20"/>
    </row>
    <row r="22" spans="1:14" ht="12">
      <c r="A22" s="12" t="s">
        <v>19</v>
      </c>
      <c r="B22" s="1">
        <v>27603181.15</v>
      </c>
      <c r="C22" s="51">
        <v>3691141.85</v>
      </c>
      <c r="D22" s="144"/>
      <c r="E22" s="55"/>
      <c r="F22" s="1"/>
      <c r="G22" s="130"/>
      <c r="H22" s="3"/>
      <c r="I22" s="2"/>
      <c r="J22" s="131"/>
      <c r="K22" s="19">
        <f t="shared" si="0"/>
        <v>31294323</v>
      </c>
      <c r="L22" s="20"/>
      <c r="M22" s="20"/>
      <c r="N22" s="20"/>
    </row>
    <row r="23" spans="1:14" ht="12">
      <c r="A23" s="12" t="s">
        <v>20</v>
      </c>
      <c r="B23" s="1">
        <v>58804893.08</v>
      </c>
      <c r="C23" s="51">
        <v>11660944.27</v>
      </c>
      <c r="D23" s="144"/>
      <c r="E23" s="55">
        <v>329335.65</v>
      </c>
      <c r="F23" s="1"/>
      <c r="G23" s="130"/>
      <c r="H23" s="3"/>
      <c r="I23" s="2"/>
      <c r="J23" s="131"/>
      <c r="K23" s="19">
        <f t="shared" si="0"/>
        <v>70795173</v>
      </c>
      <c r="L23" s="20"/>
      <c r="M23" s="20"/>
      <c r="N23" s="20"/>
    </row>
    <row r="24" spans="1:14" ht="12">
      <c r="A24" s="12" t="s">
        <v>21</v>
      </c>
      <c r="B24" s="1">
        <v>94594374.24000001</v>
      </c>
      <c r="C24" s="51">
        <v>18052703.84</v>
      </c>
      <c r="D24" s="144"/>
      <c r="E24" s="55">
        <v>246935.92</v>
      </c>
      <c r="F24" s="1"/>
      <c r="G24" s="130"/>
      <c r="H24" s="3"/>
      <c r="I24" s="2"/>
      <c r="J24" s="131"/>
      <c r="K24" s="19">
        <f t="shared" si="0"/>
        <v>112894014.00000001</v>
      </c>
      <c r="L24" s="20"/>
      <c r="M24" s="20"/>
      <c r="N24" s="20"/>
    </row>
    <row r="25" spans="1:14" ht="12">
      <c r="A25" s="12" t="s">
        <v>22</v>
      </c>
      <c r="B25" s="1">
        <v>21544709.450000003</v>
      </c>
      <c r="C25" s="51">
        <v>4768669.350000001</v>
      </c>
      <c r="D25" s="144"/>
      <c r="E25" s="55">
        <v>75223.2</v>
      </c>
      <c r="F25" s="1"/>
      <c r="G25" s="130"/>
      <c r="H25" s="3"/>
      <c r="I25" s="2"/>
      <c r="J25" s="131"/>
      <c r="K25" s="19">
        <f t="shared" si="0"/>
        <v>26388602.000000004</v>
      </c>
      <c r="L25" s="20"/>
      <c r="M25" s="20"/>
      <c r="N25" s="20"/>
    </row>
    <row r="26" spans="1:14" ht="12">
      <c r="A26" s="12" t="s">
        <v>23</v>
      </c>
      <c r="B26" s="1">
        <v>34120758.39</v>
      </c>
      <c r="C26" s="51">
        <v>7809873.04</v>
      </c>
      <c r="D26" s="144"/>
      <c r="E26" s="55">
        <v>917992.57</v>
      </c>
      <c r="F26" s="1"/>
      <c r="G26" s="130"/>
      <c r="H26" s="3"/>
      <c r="I26" s="2"/>
      <c r="J26" s="131"/>
      <c r="K26" s="19">
        <f t="shared" si="0"/>
        <v>42848624</v>
      </c>
      <c r="L26" s="20"/>
      <c r="M26" s="20"/>
      <c r="N26" s="20"/>
    </row>
    <row r="27" spans="1:14" ht="12">
      <c r="A27" s="12" t="s">
        <v>24</v>
      </c>
      <c r="B27" s="1">
        <v>26331616.42</v>
      </c>
      <c r="C27" s="51">
        <v>3613194.58</v>
      </c>
      <c r="D27" s="144"/>
      <c r="E27" s="55"/>
      <c r="F27" s="1"/>
      <c r="G27" s="130"/>
      <c r="H27" s="3"/>
      <c r="I27" s="2"/>
      <c r="J27" s="131">
        <v>9836</v>
      </c>
      <c r="K27" s="19">
        <f t="shared" si="0"/>
        <v>29954647</v>
      </c>
      <c r="L27" s="20"/>
      <c r="M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1021420413.24</v>
      </c>
      <c r="C29" s="25">
        <f t="shared" si="1"/>
        <v>187245507.76000002</v>
      </c>
      <c r="D29" s="25">
        <f t="shared" si="1"/>
        <v>0</v>
      </c>
      <c r="E29" s="25">
        <f t="shared" si="1"/>
        <v>4261340.649999999</v>
      </c>
      <c r="F29" s="25">
        <f t="shared" si="1"/>
        <v>0</v>
      </c>
      <c r="G29" s="25">
        <f t="shared" si="1"/>
        <v>99087.45</v>
      </c>
      <c r="H29" s="25">
        <f t="shared" si="1"/>
        <v>189645.9</v>
      </c>
      <c r="I29" s="25">
        <f t="shared" si="1"/>
        <v>0</v>
      </c>
      <c r="J29" s="61">
        <f t="shared" si="1"/>
        <v>9836</v>
      </c>
      <c r="K29" s="25">
        <f t="shared" si="1"/>
        <v>1213225831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3" zoomScaleNormal="93" zoomScalePageLayoutView="0" workbookViewId="0" topLeftCell="A1">
      <pane xSplit="1" ySplit="8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:J27"/>
    </sheetView>
  </sheetViews>
  <sheetFormatPr defaultColWidth="11.421875" defaultRowHeight="11.25" customHeight="1"/>
  <cols>
    <col min="1" max="1" width="18.57421875" style="146" customWidth="1"/>
    <col min="2" max="2" width="17.00390625" style="146" customWidth="1"/>
    <col min="3" max="3" width="14.7109375" style="146" customWidth="1"/>
    <col min="4" max="4" width="17.57421875" style="146" customWidth="1"/>
    <col min="5" max="5" width="18.8515625" style="146" customWidth="1"/>
    <col min="6" max="6" width="17.00390625" style="146" customWidth="1"/>
    <col min="7" max="8" width="17.57421875" style="146" customWidth="1"/>
    <col min="9" max="9" width="18.7109375" style="146" customWidth="1"/>
    <col min="10" max="10" width="16.28125" style="146" customWidth="1"/>
    <col min="11" max="11" width="15.28125" style="146" customWidth="1"/>
    <col min="12" max="12" width="11.421875" style="146" customWidth="1"/>
    <col min="13" max="13" width="20.00390625" style="146" customWidth="1"/>
    <col min="14" max="16384" width="11.421875" style="146" customWidth="1"/>
  </cols>
  <sheetData>
    <row r="1" spans="1:11" ht="18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145"/>
    </row>
    <row r="2" spans="1:11" ht="18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145"/>
    </row>
    <row r="3" spans="1:11" ht="11.25">
      <c r="A3" s="147"/>
      <c r="B3" s="8"/>
      <c r="C3" s="8"/>
      <c r="D3" s="8"/>
      <c r="E3" s="8"/>
      <c r="F3" s="8"/>
      <c r="G3" s="8"/>
      <c r="H3" s="8"/>
      <c r="I3" s="8"/>
      <c r="J3" s="8"/>
      <c r="K3" s="145"/>
    </row>
    <row r="4" spans="1:11" ht="12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5"/>
    </row>
    <row r="5" spans="1:11" s="27" customFormat="1" ht="11.25">
      <c r="A5" s="29"/>
      <c r="B5" s="30" t="s">
        <v>82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150" t="s">
        <v>32</v>
      </c>
      <c r="B6" s="151" t="s">
        <v>1</v>
      </c>
      <c r="C6" s="152" t="s">
        <v>2</v>
      </c>
      <c r="D6" s="153" t="s">
        <v>29</v>
      </c>
      <c r="E6" s="153" t="s">
        <v>2</v>
      </c>
      <c r="F6" s="154" t="s">
        <v>2</v>
      </c>
      <c r="G6" s="154" t="s">
        <v>52</v>
      </c>
      <c r="H6" s="154" t="s">
        <v>86</v>
      </c>
      <c r="I6" s="151" t="s">
        <v>33</v>
      </c>
      <c r="J6" s="151" t="s">
        <v>33</v>
      </c>
      <c r="K6" s="180" t="s">
        <v>0</v>
      </c>
    </row>
    <row r="7" spans="1:11" s="27" customFormat="1" ht="11.25">
      <c r="A7" s="155"/>
      <c r="B7" s="156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156" t="s">
        <v>87</v>
      </c>
      <c r="I7" s="156" t="s">
        <v>36</v>
      </c>
      <c r="J7" s="156" t="s">
        <v>41</v>
      </c>
      <c r="K7" s="181" t="s">
        <v>3</v>
      </c>
    </row>
    <row r="8" spans="1:11" s="27" customFormat="1" ht="11.25">
      <c r="A8" s="157"/>
      <c r="B8" s="158"/>
      <c r="C8" s="159"/>
      <c r="D8" s="53" t="s">
        <v>31</v>
      </c>
      <c r="E8" s="46" t="s">
        <v>35</v>
      </c>
      <c r="F8" s="46"/>
      <c r="G8" s="46" t="s">
        <v>53</v>
      </c>
      <c r="H8" s="159" t="s">
        <v>88</v>
      </c>
      <c r="I8" s="159" t="s">
        <v>6</v>
      </c>
      <c r="J8" s="159" t="s">
        <v>42</v>
      </c>
      <c r="K8" s="182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>
        <v>58700214.06</v>
      </c>
      <c r="C10" s="51">
        <v>19024846.14</v>
      </c>
      <c r="D10" s="160"/>
      <c r="E10" s="161">
        <v>586263.8</v>
      </c>
      <c r="F10" s="1"/>
      <c r="G10" s="140"/>
      <c r="H10" s="3"/>
      <c r="I10" s="2"/>
      <c r="J10" s="3"/>
      <c r="K10" s="19">
        <f>+B10+C10+D10+E10+F10+G10+I10+H10+J10</f>
        <v>78311324</v>
      </c>
      <c r="L10" s="162"/>
      <c r="N10" s="162"/>
    </row>
    <row r="11" spans="1:14" ht="16.5" customHeight="1">
      <c r="A11" s="12" t="s">
        <v>9</v>
      </c>
      <c r="B11" s="1">
        <v>35906481.81999999</v>
      </c>
      <c r="C11" s="51">
        <v>6383324.19</v>
      </c>
      <c r="D11" s="160"/>
      <c r="E11" s="161">
        <v>354822.99</v>
      </c>
      <c r="F11" s="1"/>
      <c r="G11" s="140"/>
      <c r="H11" s="3"/>
      <c r="I11" s="2"/>
      <c r="J11" s="3"/>
      <c r="K11" s="19">
        <f aca="true" t="shared" si="0" ref="K11:K27">+B11+C11+D11+E11+F11+G11+I11+H11+J11</f>
        <v>42644628.99999999</v>
      </c>
      <c r="L11" s="162"/>
      <c r="N11" s="162"/>
    </row>
    <row r="12" spans="1:14" ht="16.5" customHeight="1">
      <c r="A12" s="12" t="s">
        <v>8</v>
      </c>
      <c r="B12" s="1">
        <v>110798223.86000001</v>
      </c>
      <c r="C12" s="51">
        <v>12924859.04</v>
      </c>
      <c r="D12" s="160"/>
      <c r="E12" s="161">
        <v>558219.28</v>
      </c>
      <c r="F12" s="1"/>
      <c r="G12" s="140">
        <v>97429.82</v>
      </c>
      <c r="H12" s="3"/>
      <c r="I12" s="2"/>
      <c r="J12" s="3"/>
      <c r="K12" s="19">
        <f t="shared" si="0"/>
        <v>124378732</v>
      </c>
      <c r="L12" s="162"/>
      <c r="N12" s="162"/>
    </row>
    <row r="13" spans="1:14" ht="16.5" customHeight="1">
      <c r="A13" s="12" t="s">
        <v>10</v>
      </c>
      <c r="B13" s="1">
        <v>170567488.82</v>
      </c>
      <c r="C13" s="51">
        <v>24156487.63</v>
      </c>
      <c r="D13" s="160"/>
      <c r="E13" s="161">
        <v>1196208.55</v>
      </c>
      <c r="F13" s="1"/>
      <c r="G13" s="140"/>
      <c r="H13" s="3"/>
      <c r="I13" s="2"/>
      <c r="J13" s="3"/>
      <c r="K13" s="19">
        <f t="shared" si="0"/>
        <v>195920185</v>
      </c>
      <c r="L13" s="162"/>
      <c r="N13" s="162"/>
    </row>
    <row r="14" spans="1:14" ht="16.5" customHeight="1">
      <c r="A14" s="12" t="s">
        <v>11</v>
      </c>
      <c r="B14" s="1">
        <v>27558521.7</v>
      </c>
      <c r="C14" s="51">
        <v>5305282.03</v>
      </c>
      <c r="D14" s="160"/>
      <c r="E14" s="161">
        <v>116890.47</v>
      </c>
      <c r="F14" s="1"/>
      <c r="G14" s="140"/>
      <c r="H14" s="3">
        <v>379291.8</v>
      </c>
      <c r="I14" s="2"/>
      <c r="J14" s="3"/>
      <c r="K14" s="19">
        <f t="shared" si="0"/>
        <v>33359986</v>
      </c>
      <c r="L14" s="162"/>
      <c r="N14" s="162"/>
    </row>
    <row r="15" spans="1:14" ht="16.5" customHeight="1">
      <c r="A15" s="12" t="s">
        <v>12</v>
      </c>
      <c r="B15" s="1">
        <v>23890014.490000002</v>
      </c>
      <c r="C15" s="51">
        <v>2712346.61</v>
      </c>
      <c r="D15" s="160"/>
      <c r="E15" s="161">
        <v>75875.9</v>
      </c>
      <c r="F15" s="1"/>
      <c r="G15" s="140"/>
      <c r="H15" s="3"/>
      <c r="I15" s="2"/>
      <c r="J15" s="3"/>
      <c r="K15" s="19">
        <f t="shared" si="0"/>
        <v>26678237</v>
      </c>
      <c r="L15" s="162"/>
      <c r="N15" s="162"/>
    </row>
    <row r="16" spans="1:14" ht="16.5" customHeight="1">
      <c r="A16" s="12" t="s">
        <v>13</v>
      </c>
      <c r="B16" s="1">
        <v>103981259.14</v>
      </c>
      <c r="C16" s="51">
        <v>18070759.240000002</v>
      </c>
      <c r="D16" s="160"/>
      <c r="E16" s="161">
        <v>281465.62</v>
      </c>
      <c r="F16" s="1"/>
      <c r="G16" s="140"/>
      <c r="H16" s="3"/>
      <c r="I16" s="2"/>
      <c r="J16" s="3"/>
      <c r="K16" s="19">
        <f t="shared" si="0"/>
        <v>122333484</v>
      </c>
      <c r="L16" s="162"/>
      <c r="N16" s="162"/>
    </row>
    <row r="17" spans="1:14" ht="16.5" customHeight="1">
      <c r="A17" s="12" t="s">
        <v>14</v>
      </c>
      <c r="B17" s="1">
        <v>33048810.52</v>
      </c>
      <c r="C17" s="51">
        <v>4952803.4799999995</v>
      </c>
      <c r="D17" s="160"/>
      <c r="E17" s="161"/>
      <c r="F17" s="1"/>
      <c r="G17" s="140"/>
      <c r="H17" s="3"/>
      <c r="I17" s="2"/>
      <c r="J17" s="3"/>
      <c r="K17" s="19">
        <f t="shared" si="0"/>
        <v>38001614</v>
      </c>
      <c r="L17" s="162"/>
      <c r="N17" s="162"/>
    </row>
    <row r="18" spans="1:14" ht="16.5" customHeight="1">
      <c r="A18" s="12" t="s">
        <v>15</v>
      </c>
      <c r="B18" s="1">
        <v>68011276.71000001</v>
      </c>
      <c r="C18" s="51">
        <v>13038237.290000001</v>
      </c>
      <c r="D18" s="160"/>
      <c r="E18" s="161"/>
      <c r="F18" s="1"/>
      <c r="G18" s="140"/>
      <c r="H18" s="3"/>
      <c r="I18" s="2"/>
      <c r="J18" s="3"/>
      <c r="K18" s="19">
        <f t="shared" si="0"/>
        <v>81049514.00000001</v>
      </c>
      <c r="L18" s="162"/>
      <c r="N18" s="162"/>
    </row>
    <row r="19" spans="1:14" ht="16.5" customHeight="1">
      <c r="A19" s="12" t="s">
        <v>16</v>
      </c>
      <c r="B19" s="1">
        <v>88928806.95</v>
      </c>
      <c r="C19" s="51">
        <v>13198604.47</v>
      </c>
      <c r="D19" s="160"/>
      <c r="E19" s="161">
        <v>262574.58</v>
      </c>
      <c r="F19" s="1"/>
      <c r="G19" s="140"/>
      <c r="H19" s="3"/>
      <c r="I19" s="2"/>
      <c r="J19" s="3"/>
      <c r="K19" s="19">
        <f t="shared" si="0"/>
        <v>102389986</v>
      </c>
      <c r="L19" s="162"/>
      <c r="N19" s="162"/>
    </row>
    <row r="20" spans="1:14" ht="16.5" customHeight="1">
      <c r="A20" s="12" t="s">
        <v>17</v>
      </c>
      <c r="B20" s="1">
        <v>69816517.07</v>
      </c>
      <c r="C20" s="51">
        <v>9768842.93</v>
      </c>
      <c r="D20" s="160"/>
      <c r="E20" s="161"/>
      <c r="F20" s="1"/>
      <c r="G20" s="140"/>
      <c r="H20" s="3"/>
      <c r="I20" s="2"/>
      <c r="J20" s="3"/>
      <c r="K20" s="19">
        <f t="shared" si="0"/>
        <v>79585360</v>
      </c>
      <c r="L20" s="162"/>
      <c r="N20" s="162"/>
    </row>
    <row r="21" spans="1:14" ht="16.5" customHeight="1">
      <c r="A21" s="12" t="s">
        <v>18</v>
      </c>
      <c r="B21" s="1">
        <v>31883657.72</v>
      </c>
      <c r="C21" s="51">
        <v>4521398.28</v>
      </c>
      <c r="D21" s="160"/>
      <c r="E21" s="161"/>
      <c r="F21" s="1"/>
      <c r="G21" s="140"/>
      <c r="H21" s="3"/>
      <c r="I21" s="2"/>
      <c r="J21" s="3"/>
      <c r="K21" s="19">
        <f t="shared" si="0"/>
        <v>36405056</v>
      </c>
      <c r="L21" s="162"/>
      <c r="N21" s="162"/>
    </row>
    <row r="22" spans="1:14" ht="16.5" customHeight="1">
      <c r="A22" s="12" t="s">
        <v>19</v>
      </c>
      <c r="B22" s="1">
        <v>28630679.88</v>
      </c>
      <c r="C22" s="51">
        <v>4433163.12</v>
      </c>
      <c r="D22" s="160"/>
      <c r="E22" s="161"/>
      <c r="F22" s="1"/>
      <c r="G22" s="140"/>
      <c r="H22" s="3"/>
      <c r="I22" s="2"/>
      <c r="J22" s="3"/>
      <c r="K22" s="19">
        <f t="shared" si="0"/>
        <v>33063843</v>
      </c>
      <c r="L22" s="162"/>
      <c r="N22" s="162"/>
    </row>
    <row r="23" spans="1:14" ht="16.5" customHeight="1">
      <c r="A23" s="12" t="s">
        <v>20</v>
      </c>
      <c r="B23" s="1">
        <v>60141842.17</v>
      </c>
      <c r="C23" s="51">
        <v>10950694.44</v>
      </c>
      <c r="D23" s="160"/>
      <c r="E23" s="161">
        <v>419928.39</v>
      </c>
      <c r="F23" s="1"/>
      <c r="G23" s="140"/>
      <c r="H23" s="3"/>
      <c r="I23" s="2"/>
      <c r="J23" s="3"/>
      <c r="K23" s="19">
        <f t="shared" si="0"/>
        <v>71512465</v>
      </c>
      <c r="L23" s="162"/>
      <c r="N23" s="162"/>
    </row>
    <row r="24" spans="1:14" ht="16.5" customHeight="1">
      <c r="A24" s="12" t="s">
        <v>21</v>
      </c>
      <c r="B24" s="1">
        <v>95178105.25</v>
      </c>
      <c r="C24" s="51">
        <v>17907599.009999998</v>
      </c>
      <c r="D24" s="160"/>
      <c r="E24" s="161">
        <v>314862.74</v>
      </c>
      <c r="F24" s="1"/>
      <c r="G24" s="140"/>
      <c r="H24" s="3"/>
      <c r="I24" s="2"/>
      <c r="J24" s="3"/>
      <c r="K24" s="19">
        <f t="shared" si="0"/>
        <v>113400566.99999999</v>
      </c>
      <c r="L24" s="162"/>
      <c r="N24" s="162"/>
    </row>
    <row r="25" spans="1:14" ht="16.5" customHeight="1">
      <c r="A25" s="12" t="s">
        <v>22</v>
      </c>
      <c r="B25" s="1">
        <v>22983038.21</v>
      </c>
      <c r="C25" s="51">
        <v>4684654.18</v>
      </c>
      <c r="D25" s="160"/>
      <c r="E25" s="161">
        <v>95915.61</v>
      </c>
      <c r="F25" s="1"/>
      <c r="G25" s="140"/>
      <c r="H25" s="3"/>
      <c r="I25" s="2"/>
      <c r="J25" s="3"/>
      <c r="K25" s="19">
        <f t="shared" si="0"/>
        <v>27763608</v>
      </c>
      <c r="L25" s="162"/>
      <c r="N25" s="162"/>
    </row>
    <row r="26" spans="1:14" ht="16.5" customHeight="1">
      <c r="A26" s="12" t="s">
        <v>23</v>
      </c>
      <c r="B26" s="1">
        <v>35303543.5</v>
      </c>
      <c r="C26" s="51">
        <v>7607263.32</v>
      </c>
      <c r="D26" s="160"/>
      <c r="E26" s="161">
        <v>1170512.18</v>
      </c>
      <c r="F26" s="1"/>
      <c r="G26" s="140"/>
      <c r="H26" s="3"/>
      <c r="I26" s="2"/>
      <c r="J26" s="3"/>
      <c r="K26" s="19">
        <f t="shared" si="0"/>
        <v>44081319</v>
      </c>
      <c r="L26" s="162"/>
      <c r="N26" s="162"/>
    </row>
    <row r="27" spans="1:14" ht="16.5" customHeight="1">
      <c r="A27" s="12" t="s">
        <v>24</v>
      </c>
      <c r="B27" s="1">
        <v>28256360.560000002</v>
      </c>
      <c r="C27" s="51">
        <v>3612509.44</v>
      </c>
      <c r="D27" s="160"/>
      <c r="E27" s="161"/>
      <c r="F27" s="1"/>
      <c r="G27" s="140"/>
      <c r="H27" s="3"/>
      <c r="I27" s="2"/>
      <c r="J27" s="3">
        <v>9836</v>
      </c>
      <c r="K27" s="19">
        <f t="shared" si="0"/>
        <v>31878706.000000004</v>
      </c>
      <c r="L27" s="162"/>
      <c r="N27" s="162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163"/>
      <c r="I28" s="164"/>
      <c r="J28" s="163"/>
      <c r="K28" s="23"/>
    </row>
    <row r="29" spans="1:11" ht="16.5" customHeight="1" thickBot="1">
      <c r="A29" s="24" t="s">
        <v>25</v>
      </c>
      <c r="B29" s="25">
        <f aca="true" t="shared" si="1" ref="B29:K29">SUM(B10:B28)</f>
        <v>1093584842.43</v>
      </c>
      <c r="C29" s="25">
        <f t="shared" si="1"/>
        <v>183253674.84</v>
      </c>
      <c r="D29" s="25">
        <f t="shared" si="1"/>
        <v>0</v>
      </c>
      <c r="E29" s="25">
        <f t="shared" si="1"/>
        <v>5433540.11</v>
      </c>
      <c r="F29" s="25">
        <f t="shared" si="1"/>
        <v>0</v>
      </c>
      <c r="G29" s="25">
        <f t="shared" si="1"/>
        <v>97429.82</v>
      </c>
      <c r="H29" s="25">
        <f t="shared" si="1"/>
        <v>379291.8</v>
      </c>
      <c r="I29" s="25">
        <f t="shared" si="1"/>
        <v>0</v>
      </c>
      <c r="J29" s="61">
        <f t="shared" si="1"/>
        <v>9836</v>
      </c>
      <c r="K29" s="25">
        <f t="shared" si="1"/>
        <v>1282758615</v>
      </c>
    </row>
    <row r="31" spans="2:11" ht="11.25">
      <c r="B31" s="165"/>
      <c r="C31" s="165"/>
      <c r="D31" s="165"/>
      <c r="E31" s="165"/>
      <c r="F31" s="165"/>
      <c r="G31" s="165"/>
      <c r="H31" s="165"/>
      <c r="I31" s="165"/>
      <c r="J31" s="165"/>
      <c r="K31" s="162"/>
    </row>
    <row r="32" ht="11.25">
      <c r="A32" s="27" t="s">
        <v>26</v>
      </c>
    </row>
    <row r="33" spans="1:12" ht="11.25">
      <c r="A33" s="166" t="s">
        <v>46</v>
      </c>
      <c r="L33" s="162"/>
    </row>
    <row r="34" ht="11.25">
      <c r="A34" s="28" t="s">
        <v>28</v>
      </c>
    </row>
    <row r="35" ht="11.25">
      <c r="A35" s="166" t="s">
        <v>54</v>
      </c>
    </row>
    <row r="36" ht="11.25">
      <c r="A36" s="166"/>
    </row>
    <row r="37" ht="11.25">
      <c r="A37" s="166"/>
    </row>
    <row r="38" ht="11.25">
      <c r="A38" s="166"/>
    </row>
    <row r="39" ht="11.25">
      <c r="A39" s="166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dcterms:created xsi:type="dcterms:W3CDTF">2011-02-15T14:33:29Z</dcterms:created>
  <dcterms:modified xsi:type="dcterms:W3CDTF">2019-05-03T15:27:04Z</dcterms:modified>
  <cp:category/>
  <cp:version/>
  <cp:contentType/>
  <cp:contentStatus/>
</cp:coreProperties>
</file>