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firstSheet="7" activeTab="13"/>
  </bookViews>
  <sheets>
    <sheet name="Enero" sheetId="1" r:id="rId1"/>
    <sheet name="Febrero" sheetId="2" r:id="rId2"/>
    <sheet name="Marzo" sheetId="3" r:id="rId3"/>
    <sheet name="Abril " sheetId="4" r:id="rId4"/>
    <sheet name="Mayo" sheetId="5" r:id="rId5"/>
    <sheet name="Junio" sheetId="6" r:id="rId6"/>
    <sheet name="Julio " sheetId="7" r:id="rId7"/>
    <sheet name="Agosto " sheetId="8" r:id="rId8"/>
    <sheet name="Setiembre" sheetId="9" r:id="rId9"/>
    <sheet name="Octubre " sheetId="10" r:id="rId10"/>
    <sheet name="Hoja1" sheetId="11" r:id="rId11"/>
    <sheet name="Noviembre " sheetId="12" r:id="rId12"/>
    <sheet name="Diciembre" sheetId="13" r:id="rId13"/>
    <sheet name="Diciembre con compl" sheetId="14" r:id="rId14"/>
  </sheets>
  <definedNames>
    <definedName name="I_90">#N/A</definedName>
    <definedName name="II_90">#N/A</definedName>
    <definedName name="III_90">#N/A</definedName>
    <definedName name="IV_90">#N/A</definedName>
    <definedName name="V_90">#N/A</definedName>
  </definedNames>
  <calcPr fullCalcOnLoad="1"/>
</workbook>
</file>

<file path=xl/sharedStrings.xml><?xml version="1.0" encoding="utf-8"?>
<sst xmlns="http://schemas.openxmlformats.org/spreadsheetml/2006/main" count="521" uniqueCount="53">
  <si>
    <t>MUNICIPIOS</t>
  </si>
  <si>
    <t>TOTAL</t>
  </si>
  <si>
    <t>CAPITAL</t>
  </si>
  <si>
    <t>GODOY CRUZ</t>
  </si>
  <si>
    <t>GRAL. ALVEAR</t>
  </si>
  <si>
    <t>GUAYMALLEN</t>
  </si>
  <si>
    <t>JUNIN</t>
  </si>
  <si>
    <t>LA PAZ</t>
  </si>
  <si>
    <t>LAS HERAS</t>
  </si>
  <si>
    <t>LAVALLE</t>
  </si>
  <si>
    <t>LUJAN</t>
  </si>
  <si>
    <t>MAIPU</t>
  </si>
  <si>
    <t>MALARGUE</t>
  </si>
  <si>
    <t>RIVADAVIA</t>
  </si>
  <si>
    <t>SAN CARLOS</t>
  </si>
  <si>
    <t>SAN MARTIN</t>
  </si>
  <si>
    <t>SAN RAFAEL</t>
  </si>
  <si>
    <t>SANTA ROSA</t>
  </si>
  <si>
    <t>TUNUYAN</t>
  </si>
  <si>
    <t>TUPUNGATO</t>
  </si>
  <si>
    <t>IMP. INMOBIL.</t>
  </si>
  <si>
    <t>IMP.AUTOMOT.</t>
  </si>
  <si>
    <t>IMP.ING.BTOS.</t>
  </si>
  <si>
    <t>IMP.SELLOS</t>
  </si>
  <si>
    <t>R.PETROLIF.</t>
  </si>
  <si>
    <t>R.GASIFERAS</t>
  </si>
  <si>
    <t>REG. URANIF.</t>
  </si>
  <si>
    <t>LEY 6253</t>
  </si>
  <si>
    <t>REG. HIDR.</t>
  </si>
  <si>
    <t>FONDO COMP.</t>
  </si>
  <si>
    <t>TOTAL LIQUID.</t>
  </si>
  <si>
    <t>Fuente:</t>
  </si>
  <si>
    <t>Página web del Ministerio de Hacienda de la Provincia de Mendoza:</t>
  </si>
  <si>
    <t>www.hacienda.mendoza.gov.ar</t>
  </si>
  <si>
    <t>DETERMINACION POR IMPUESTO Y POR MUNICIPIO</t>
  </si>
  <si>
    <t>ART.14º LEY 6396 PCIA.</t>
  </si>
  <si>
    <t>SUBTOTAL</t>
  </si>
  <si>
    <t xml:space="preserve">Nota: </t>
  </si>
  <si>
    <t>Institución: Dirección General de Prespuesto</t>
  </si>
  <si>
    <t>COPART. FEDERAL</t>
  </si>
  <si>
    <t>LIQUIDACION PARTICIPACION MUNICIPAL ACUMULADA A ENERO 2020</t>
  </si>
  <si>
    <t>LIQUIDACION PARTICIPACION MUNICIPAL ACUMULADA A FEBRERO 2020</t>
  </si>
  <si>
    <t>LIQUIDACION PARTICIPACION MUNICIPAL ACUMULADA A MARZO 2020</t>
  </si>
  <si>
    <t>LIQUIDACION PARTICIPACION MUNICIPAL ACUMULADA A ABRIL 2020</t>
  </si>
  <si>
    <t>LIQUIDACION PARTICIPACION MUNICIPAL ACUMULADA A MAYO 2020</t>
  </si>
  <si>
    <t>LIQUIDACION PARTICIPACION MUNICIPAL ACUMULADA A JUNIO 2020</t>
  </si>
  <si>
    <t>LIQUIDACION PARTICIPACION MUNICIPAL ACUMULADA A JULIO  2020</t>
  </si>
  <si>
    <t>LIQUIDACION PARTICIPACION MUNICIPAL ACUMULADA A AGOSTO 2020</t>
  </si>
  <si>
    <t>LIQUIDACION PARTICIPACION MUNICIPAL ACUMULADA A SETIEMBRE 2020</t>
  </si>
  <si>
    <t>LIQUIDACION PARTICIPACION MUNICIPAL ACUMULADA A NOVIEMBRE 2020</t>
  </si>
  <si>
    <t>LIQUIDACION PARTICIPACION MUNICIPAL ACUMULADA A OCTUBRE 2020</t>
  </si>
  <si>
    <t>LIQUIDACION PARTICIPACION MUNICIPAL ACUMULADA A DICIEMBRE 2020</t>
  </si>
  <si>
    <t>LIQUIDACION PARTICIPACION MUNICIPAL ACUMULADA A DICIEMBRE DE 2020</t>
  </si>
</sst>
</file>

<file path=xl/styles.xml><?xml version="1.0" encoding="utf-8"?>
<styleSheet xmlns="http://schemas.openxmlformats.org/spreadsheetml/2006/main">
  <numFmts count="2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_-* #,##0\ _P_t_s_-;\-* #,##0\ _P_t_s_-;_-* &quot;-&quot;??\ _P_t_s_-;_-@_-"/>
    <numFmt numFmtId="177" formatCode="#,##0.000;\-#,##0.000"/>
    <numFmt numFmtId="178" formatCode="#,##0.00000;\-#,##0.00000"/>
  </numFmts>
  <fonts count="47">
    <font>
      <sz val="10"/>
      <color indexed="8"/>
      <name val="Arial"/>
      <family val="0"/>
    </font>
    <font>
      <b/>
      <sz val="10"/>
      <color indexed="8"/>
      <name val="Arial"/>
      <family val="0"/>
    </font>
    <font>
      <i/>
      <sz val="10"/>
      <color indexed="8"/>
      <name val="Arial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u val="single"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u val="single"/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2"/>
      <name val="Courier"/>
      <family val="3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37" fontId="1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37" fontId="6" fillId="0" borderId="0" xfId="0" applyNumberFormat="1" applyFont="1" applyAlignment="1" applyProtection="1">
      <alignment horizontal="left"/>
      <protection/>
    </xf>
    <xf numFmtId="37" fontId="9" fillId="0" borderId="0" xfId="0" applyNumberFormat="1" applyFont="1" applyAlignment="1" applyProtection="1">
      <alignment horizontal="left"/>
      <protection/>
    </xf>
    <xf numFmtId="0" fontId="10" fillId="0" borderId="0" xfId="0" applyFont="1" applyBorder="1" applyAlignment="1">
      <alignment/>
    </xf>
    <xf numFmtId="37" fontId="4" fillId="0" borderId="0" xfId="0" applyNumberFormat="1" applyFont="1" applyAlignment="1">
      <alignment/>
    </xf>
    <xf numFmtId="0" fontId="4" fillId="0" borderId="0" xfId="0" applyFont="1" applyAlignment="1">
      <alignment/>
    </xf>
    <xf numFmtId="37" fontId="3" fillId="0" borderId="0" xfId="0" applyNumberFormat="1" applyFont="1" applyAlignment="1" applyProtection="1">
      <alignment horizontal="left"/>
      <protection/>
    </xf>
    <xf numFmtId="0" fontId="12" fillId="0" borderId="10" xfId="0" applyFont="1" applyBorder="1" applyAlignment="1" applyProtection="1">
      <alignment horizontal="left"/>
      <protection/>
    </xf>
    <xf numFmtId="37" fontId="12" fillId="0" borderId="10" xfId="0" applyNumberFormat="1" applyFont="1" applyBorder="1" applyAlignment="1" applyProtection="1">
      <alignment/>
      <protection/>
    </xf>
    <xf numFmtId="0" fontId="12" fillId="0" borderId="11" xfId="0" applyFont="1" applyBorder="1" applyAlignment="1" applyProtection="1">
      <alignment horizontal="left"/>
      <protection/>
    </xf>
    <xf numFmtId="37" fontId="12" fillId="0" borderId="11" xfId="0" applyNumberFormat="1" applyFont="1" applyBorder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37" fontId="12" fillId="0" borderId="1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37" fontId="1" fillId="0" borderId="0" xfId="0" applyNumberFormat="1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37" fontId="0" fillId="0" borderId="0" xfId="0" applyNumberFormat="1" applyFont="1" applyAlignment="1">
      <alignment/>
    </xf>
    <xf numFmtId="0" fontId="1" fillId="0" borderId="0" xfId="0" applyFont="1" applyAlignment="1">
      <alignment/>
    </xf>
    <xf numFmtId="178" fontId="0" fillId="0" borderId="0" xfId="0" applyNumberFormat="1" applyFont="1" applyAlignment="1">
      <alignment/>
    </xf>
    <xf numFmtId="0" fontId="8" fillId="0" borderId="12" xfId="0" applyFont="1" applyBorder="1" applyAlignment="1" applyProtection="1">
      <alignment horizontal="center"/>
      <protection/>
    </xf>
    <xf numFmtId="0" fontId="8" fillId="0" borderId="12" xfId="0" applyFont="1" applyBorder="1" applyAlignment="1" applyProtection="1">
      <alignment horizontal="center" wrapText="1"/>
      <protection/>
    </xf>
    <xf numFmtId="0" fontId="8" fillId="0" borderId="13" xfId="0" applyFont="1" applyBorder="1" applyAlignment="1" applyProtection="1">
      <alignment horizontal="center"/>
      <protection/>
    </xf>
    <xf numFmtId="37" fontId="8" fillId="0" borderId="10" xfId="0" applyNumberFormat="1" applyFont="1" applyBorder="1" applyAlignment="1" applyProtection="1">
      <alignment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12" xfId="0" applyFont="1" applyBorder="1" applyAlignment="1" applyProtection="1">
      <alignment horizontal="center"/>
      <protection/>
    </xf>
    <xf numFmtId="0" fontId="12" fillId="0" borderId="1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177" fontId="4" fillId="0" borderId="0" xfId="0" applyNumberFormat="1" applyFont="1" applyAlignment="1">
      <alignment/>
    </xf>
    <xf numFmtId="37" fontId="1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0" fontId="0" fillId="0" borderId="0" xfId="0" applyFont="1" applyAlignment="1">
      <alignment vertical="center"/>
    </xf>
    <xf numFmtId="0" fontId="8" fillId="0" borderId="10" xfId="0" applyFont="1" applyBorder="1" applyAlignment="1" applyProtection="1">
      <alignment horizontal="left"/>
      <protection/>
    </xf>
    <xf numFmtId="37" fontId="8" fillId="0" borderId="10" xfId="0" applyNumberFormat="1" applyFont="1" applyFill="1" applyBorder="1" applyAlignment="1" applyProtection="1">
      <alignment/>
      <protection/>
    </xf>
    <xf numFmtId="0" fontId="8" fillId="0" borderId="11" xfId="0" applyFont="1" applyBorder="1" applyAlignment="1" applyProtection="1">
      <alignment horizontal="left"/>
      <protection/>
    </xf>
    <xf numFmtId="37" fontId="8" fillId="0" borderId="11" xfId="0" applyNumberFormat="1" applyFont="1" applyBorder="1" applyAlignment="1" applyProtection="1">
      <alignment/>
      <protection/>
    </xf>
    <xf numFmtId="176" fontId="0" fillId="0" borderId="0" xfId="47" applyNumberFormat="1" applyFont="1" applyAlignment="1">
      <alignment horizontal="left" indent="4"/>
    </xf>
    <xf numFmtId="0" fontId="0" fillId="33" borderId="0" xfId="0" applyFont="1" applyFill="1" applyAlignment="1">
      <alignment/>
    </xf>
    <xf numFmtId="37" fontId="9" fillId="33" borderId="0" xfId="0" applyNumberFormat="1" applyFont="1" applyFill="1" applyAlignment="1" applyProtection="1">
      <alignment horizontal="left"/>
      <protection/>
    </xf>
    <xf numFmtId="37" fontId="1" fillId="33" borderId="0" xfId="0" applyNumberFormat="1" applyFont="1" applyFill="1" applyAlignment="1" applyProtection="1">
      <alignment/>
      <protection/>
    </xf>
    <xf numFmtId="0" fontId="1" fillId="33" borderId="0" xfId="0" applyFont="1" applyFill="1" applyAlignment="1">
      <alignment/>
    </xf>
    <xf numFmtId="37" fontId="0" fillId="33" borderId="0" xfId="0" applyNumberFormat="1" applyFont="1" applyFill="1" applyAlignment="1" applyProtection="1">
      <alignment/>
      <protection/>
    </xf>
    <xf numFmtId="37" fontId="1" fillId="33" borderId="0" xfId="0" applyNumberFormat="1" applyFont="1" applyFill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center"/>
      <protection/>
    </xf>
    <xf numFmtId="0" fontId="8" fillId="33" borderId="12" xfId="0" applyFont="1" applyFill="1" applyBorder="1" applyAlignment="1" applyProtection="1">
      <alignment horizontal="center" wrapText="1"/>
      <protection/>
    </xf>
    <xf numFmtId="0" fontId="0" fillId="33" borderId="0" xfId="0" applyFont="1" applyFill="1" applyAlignment="1">
      <alignment vertical="center"/>
    </xf>
    <xf numFmtId="0" fontId="8" fillId="33" borderId="13" xfId="0" applyFont="1" applyFill="1" applyBorder="1" applyAlignment="1" applyProtection="1">
      <alignment horizontal="center"/>
      <protection/>
    </xf>
    <xf numFmtId="0" fontId="8" fillId="33" borderId="10" xfId="0" applyFont="1" applyFill="1" applyBorder="1" applyAlignment="1" applyProtection="1">
      <alignment horizontal="left"/>
      <protection/>
    </xf>
    <xf numFmtId="37" fontId="8" fillId="33" borderId="10" xfId="0" applyNumberFormat="1" applyFont="1" applyFill="1" applyBorder="1" applyAlignment="1" applyProtection="1">
      <alignment/>
      <protection/>
    </xf>
    <xf numFmtId="0" fontId="8" fillId="33" borderId="11" xfId="0" applyFont="1" applyFill="1" applyBorder="1" applyAlignment="1" applyProtection="1">
      <alignment horizontal="left"/>
      <protection/>
    </xf>
    <xf numFmtId="37" fontId="8" fillId="33" borderId="11" xfId="0" applyNumberFormat="1" applyFont="1" applyFill="1" applyBorder="1" applyAlignment="1" applyProtection="1">
      <alignment/>
      <protection/>
    </xf>
    <xf numFmtId="176" fontId="0" fillId="33" borderId="0" xfId="47" applyNumberFormat="1" applyFont="1" applyFill="1" applyAlignment="1">
      <alignment horizontal="left" indent="4"/>
    </xf>
    <xf numFmtId="178" fontId="0" fillId="33" borderId="0" xfId="0" applyNumberFormat="1" applyFont="1" applyFill="1" applyAlignment="1">
      <alignment/>
    </xf>
    <xf numFmtId="37" fontId="0" fillId="33" borderId="0" xfId="0" applyNumberFormat="1" applyFont="1" applyFill="1" applyAlignment="1">
      <alignment/>
    </xf>
    <xf numFmtId="0" fontId="0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175" fontId="4" fillId="0" borderId="0" xfId="47" applyFont="1" applyAlignment="1">
      <alignment horizontal="left" indent="4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2:R36"/>
  <sheetViews>
    <sheetView showGridLines="0" zoomScale="87" zoomScaleNormal="87" zoomScalePageLayoutView="0" workbookViewId="0" topLeftCell="B7">
      <selection activeCell="J28" sqref="J28"/>
    </sheetView>
  </sheetViews>
  <sheetFormatPr defaultColWidth="11.421875" defaultRowHeight="12" customHeight="1"/>
  <cols>
    <col min="1" max="1" width="14.421875" style="8" customWidth="1"/>
    <col min="2" max="5" width="13.8515625" style="8" customWidth="1"/>
    <col min="6" max="6" width="18.140625" style="8" customWidth="1"/>
    <col min="7" max="12" width="13.8515625" style="8" customWidth="1"/>
    <col min="13" max="13" width="14.28125" style="8" customWidth="1"/>
    <col min="14" max="14" width="18.421875" style="8" customWidth="1"/>
    <col min="15" max="15" width="13.57421875" style="8" customWidth="1"/>
    <col min="16" max="16384" width="11.421875" style="8" customWidth="1"/>
  </cols>
  <sheetData>
    <row r="2" spans="1:7" ht="12">
      <c r="A2" s="4" t="s">
        <v>40</v>
      </c>
      <c r="B2" s="14"/>
      <c r="C2" s="1"/>
      <c r="D2" s="1"/>
      <c r="E2" s="15"/>
      <c r="F2" s="15"/>
      <c r="G2" s="15"/>
    </row>
    <row r="3" spans="1:7" ht="12">
      <c r="A3" s="9" t="s">
        <v>34</v>
      </c>
      <c r="B3" s="14"/>
      <c r="C3" s="1"/>
      <c r="D3" s="1"/>
      <c r="E3" s="15"/>
      <c r="F3" s="15"/>
      <c r="G3" s="15"/>
    </row>
    <row r="4" spans="1:7" ht="12">
      <c r="A4" s="9"/>
      <c r="B4" s="14"/>
      <c r="C4" s="1"/>
      <c r="D4" s="1"/>
      <c r="E4" s="15"/>
      <c r="F4" s="15"/>
      <c r="G4" s="15"/>
    </row>
    <row r="5" spans="1:15" ht="20.25" customHeight="1">
      <c r="A5" s="28" t="s">
        <v>0</v>
      </c>
      <c r="B5" s="28" t="s">
        <v>20</v>
      </c>
      <c r="C5" s="28" t="s">
        <v>21</v>
      </c>
      <c r="D5" s="28" t="s">
        <v>22</v>
      </c>
      <c r="E5" s="28" t="s">
        <v>23</v>
      </c>
      <c r="F5" s="28" t="s">
        <v>39</v>
      </c>
      <c r="G5" s="28" t="s">
        <v>24</v>
      </c>
      <c r="H5" s="28" t="s">
        <v>25</v>
      </c>
      <c r="I5" s="28" t="s">
        <v>26</v>
      </c>
      <c r="J5" s="28" t="s">
        <v>27</v>
      </c>
      <c r="K5" s="28" t="s">
        <v>28</v>
      </c>
      <c r="L5" s="28" t="s">
        <v>29</v>
      </c>
      <c r="M5" s="28" t="s">
        <v>36</v>
      </c>
      <c r="N5" s="28" t="s">
        <v>35</v>
      </c>
      <c r="O5" s="28" t="s">
        <v>30</v>
      </c>
    </row>
    <row r="6" spans="1:15" ht="28.5" customHeight="1">
      <c r="A6" s="29"/>
      <c r="B6" s="29"/>
      <c r="C6" s="29"/>
      <c r="D6" s="29"/>
      <c r="E6" s="29"/>
      <c r="F6" s="27"/>
      <c r="G6" s="29"/>
      <c r="H6" s="29"/>
      <c r="I6" s="29"/>
      <c r="J6" s="29"/>
      <c r="K6" s="29"/>
      <c r="L6" s="29"/>
      <c r="M6" s="29"/>
      <c r="N6" s="29"/>
      <c r="O6" s="29"/>
    </row>
    <row r="7" spans="1:18" ht="18" customHeight="1">
      <c r="A7" s="10" t="s">
        <v>2</v>
      </c>
      <c r="B7" s="11">
        <v>347595.6744719988</v>
      </c>
      <c r="C7" s="11">
        <v>8211960.2327175</v>
      </c>
      <c r="D7" s="11">
        <v>30727003.223643743</v>
      </c>
      <c r="E7" s="11">
        <v>2099647.9173098328</v>
      </c>
      <c r="F7" s="11">
        <v>53961997.60798518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6">
        <v>1041624.6795000001</v>
      </c>
      <c r="M7" s="11">
        <f aca="true" t="shared" si="0" ref="M7:M24">SUM(B7:L7)</f>
        <v>96389829.33562826</v>
      </c>
      <c r="N7" s="11"/>
      <c r="O7" s="11">
        <f aca="true" t="shared" si="1" ref="O7:O24">+M7+N7</f>
        <v>96389829.33562826</v>
      </c>
      <c r="R7" s="7"/>
    </row>
    <row r="8" spans="1:18" ht="18" customHeight="1">
      <c r="A8" s="10" t="s">
        <v>4</v>
      </c>
      <c r="B8" s="11">
        <v>211178.2323882564</v>
      </c>
      <c r="C8" s="11">
        <v>1725201.7295624998</v>
      </c>
      <c r="D8" s="11">
        <v>18667879.677196804</v>
      </c>
      <c r="E8" s="11">
        <v>1275619.8318310583</v>
      </c>
      <c r="F8" s="11">
        <v>32784065.245643973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6">
        <v>0</v>
      </c>
      <c r="M8" s="11">
        <f t="shared" si="0"/>
        <v>54663944.71662259</v>
      </c>
      <c r="N8" s="11"/>
      <c r="O8" s="11">
        <f t="shared" si="1"/>
        <v>54663944.71662259</v>
      </c>
      <c r="R8" s="7"/>
    </row>
    <row r="9" spans="1:18" ht="18" customHeight="1">
      <c r="A9" s="10" t="s">
        <v>3</v>
      </c>
      <c r="B9" s="11">
        <v>594726.286916808</v>
      </c>
      <c r="C9" s="11">
        <v>8419641.6599715</v>
      </c>
      <c r="D9" s="11">
        <v>52573026.29854946</v>
      </c>
      <c r="E9" s="11">
        <v>3592437.7125552474</v>
      </c>
      <c r="F9" s="11">
        <v>92327439.1166107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6">
        <v>0</v>
      </c>
      <c r="M9" s="11">
        <f t="shared" si="0"/>
        <v>157507271.0746037</v>
      </c>
      <c r="N9" s="11"/>
      <c r="O9" s="11">
        <f t="shared" si="1"/>
        <v>157507271.0746037</v>
      </c>
      <c r="R9" s="7"/>
    </row>
    <row r="10" spans="1:18" ht="18" customHeight="1">
      <c r="A10" s="10" t="s">
        <v>5</v>
      </c>
      <c r="B10" s="11">
        <v>715239.5608758449</v>
      </c>
      <c r="C10" s="11">
        <v>10208593.7010645</v>
      </c>
      <c r="D10" s="11">
        <v>63226242.17373576</v>
      </c>
      <c r="E10" s="11">
        <v>4320396.842255709</v>
      </c>
      <c r="F10" s="11">
        <v>111036351.44984482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6">
        <v>0</v>
      </c>
      <c r="M10" s="11">
        <f t="shared" si="0"/>
        <v>189506823.72777665</v>
      </c>
      <c r="N10" s="11"/>
      <c r="O10" s="11">
        <f t="shared" si="1"/>
        <v>189506823.72777665</v>
      </c>
      <c r="R10" s="7"/>
    </row>
    <row r="11" spans="1:18" ht="18" customHeight="1">
      <c r="A11" s="10" t="s">
        <v>6</v>
      </c>
      <c r="B11" s="11">
        <v>167049.76590139722</v>
      </c>
      <c r="C11" s="11">
        <v>1280921.2079685</v>
      </c>
      <c r="D11" s="11">
        <v>14766980.92736093</v>
      </c>
      <c r="E11" s="11">
        <v>1009062.3066433433</v>
      </c>
      <c r="F11" s="11">
        <v>25933404.038121447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6">
        <v>0</v>
      </c>
      <c r="M11" s="11">
        <f t="shared" si="0"/>
        <v>43157418.24599562</v>
      </c>
      <c r="N11" s="11"/>
      <c r="O11" s="11">
        <f t="shared" si="1"/>
        <v>43157418.24599562</v>
      </c>
      <c r="R11" s="7"/>
    </row>
    <row r="12" spans="1:18" ht="18" customHeight="1">
      <c r="A12" s="10" t="s">
        <v>7</v>
      </c>
      <c r="B12" s="11">
        <v>137033.4485956148</v>
      </c>
      <c r="C12" s="11">
        <v>485028.143397</v>
      </c>
      <c r="D12" s="11">
        <v>12113577.71681267</v>
      </c>
      <c r="E12" s="11">
        <v>827749.0661603288</v>
      </c>
      <c r="F12" s="11">
        <v>21273563.41980663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6">
        <v>41708.3205</v>
      </c>
      <c r="M12" s="11">
        <f t="shared" si="0"/>
        <v>34878660.11527225</v>
      </c>
      <c r="N12" s="11"/>
      <c r="O12" s="11">
        <f t="shared" si="1"/>
        <v>34878660.11527225</v>
      </c>
      <c r="R12" s="7"/>
    </row>
    <row r="13" spans="1:18" ht="18" customHeight="1">
      <c r="A13" s="10" t="s">
        <v>8</v>
      </c>
      <c r="B13" s="11">
        <v>608278.4301780008</v>
      </c>
      <c r="C13" s="11">
        <v>5473325.715732</v>
      </c>
      <c r="D13" s="11">
        <v>53771018.046595514</v>
      </c>
      <c r="E13" s="11">
        <v>3674299.2875494445</v>
      </c>
      <c r="F13" s="11">
        <v>94431322.38084985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6">
        <v>0</v>
      </c>
      <c r="M13" s="11">
        <f t="shared" si="0"/>
        <v>157958243.8609048</v>
      </c>
      <c r="N13" s="11"/>
      <c r="O13" s="11">
        <f t="shared" si="1"/>
        <v>157958243.8609048</v>
      </c>
      <c r="R13" s="7"/>
    </row>
    <row r="14" spans="1:18" ht="18" customHeight="1">
      <c r="A14" s="10" t="s">
        <v>9</v>
      </c>
      <c r="B14" s="11">
        <v>194714.05834366684</v>
      </c>
      <c r="C14" s="11">
        <v>985829.5597499999</v>
      </c>
      <c r="D14" s="11">
        <v>17212468.214694586</v>
      </c>
      <c r="E14" s="11">
        <v>1176168.1663422408</v>
      </c>
      <c r="F14" s="11">
        <v>30228107.891568307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6">
        <v>0</v>
      </c>
      <c r="M14" s="11">
        <f t="shared" si="0"/>
        <v>49797287.8906988</v>
      </c>
      <c r="N14" s="11"/>
      <c r="O14" s="11">
        <f t="shared" si="1"/>
        <v>49797287.8906988</v>
      </c>
      <c r="R14" s="7"/>
    </row>
    <row r="15" spans="1:18" ht="18" customHeight="1">
      <c r="A15" s="10" t="s">
        <v>10</v>
      </c>
      <c r="B15" s="11">
        <v>356107.7644542357</v>
      </c>
      <c r="C15" s="11">
        <v>5315592.986172</v>
      </c>
      <c r="D15" s="11">
        <v>31479460.850515638</v>
      </c>
      <c r="E15" s="11">
        <v>2151065.1049094936</v>
      </c>
      <c r="F15" s="11">
        <v>55283444.94750729</v>
      </c>
      <c r="G15" s="11">
        <v>7697839.534958411</v>
      </c>
      <c r="H15" s="11">
        <v>20721.825821063998</v>
      </c>
      <c r="I15" s="11">
        <v>0</v>
      </c>
      <c r="J15" s="11">
        <v>0</v>
      </c>
      <c r="K15" s="11">
        <v>0</v>
      </c>
      <c r="L15" s="16">
        <v>0</v>
      </c>
      <c r="M15" s="11">
        <f t="shared" si="0"/>
        <v>102304233.01433812</v>
      </c>
      <c r="N15" s="11"/>
      <c r="O15" s="11">
        <f t="shared" si="1"/>
        <v>102304233.01433812</v>
      </c>
      <c r="R15" s="7"/>
    </row>
    <row r="16" spans="1:18" ht="18" customHeight="1">
      <c r="A16" s="10" t="s">
        <v>11</v>
      </c>
      <c r="B16" s="11">
        <v>494709.22962552565</v>
      </c>
      <c r="C16" s="11">
        <v>6225842.2796745</v>
      </c>
      <c r="D16" s="11">
        <v>43731649.18280471</v>
      </c>
      <c r="E16" s="11">
        <v>2988285.758259233</v>
      </c>
      <c r="F16" s="11">
        <v>76800432.87722589</v>
      </c>
      <c r="G16" s="11">
        <v>701068.147021872</v>
      </c>
      <c r="H16" s="11">
        <v>1024.14295656</v>
      </c>
      <c r="I16" s="11">
        <v>0</v>
      </c>
      <c r="J16" s="11">
        <v>0</v>
      </c>
      <c r="K16" s="11">
        <v>0</v>
      </c>
      <c r="L16" s="16">
        <v>0</v>
      </c>
      <c r="M16" s="11">
        <f t="shared" si="0"/>
        <v>130943011.61756828</v>
      </c>
      <c r="N16" s="11"/>
      <c r="O16" s="11">
        <f t="shared" si="1"/>
        <v>130943011.61756828</v>
      </c>
      <c r="R16" s="7"/>
    </row>
    <row r="17" spans="1:18" ht="18" customHeight="1">
      <c r="A17" s="10" t="s">
        <v>12</v>
      </c>
      <c r="B17" s="11">
        <v>106121.12181801801</v>
      </c>
      <c r="C17" s="11">
        <v>921422.0285129999</v>
      </c>
      <c r="D17" s="11">
        <v>9380968.440277895</v>
      </c>
      <c r="E17" s="11">
        <v>641023.4901405079</v>
      </c>
      <c r="F17" s="11">
        <v>16474623.081542118</v>
      </c>
      <c r="G17" s="11">
        <v>58431618.97334411</v>
      </c>
      <c r="H17" s="11">
        <v>3232263.4471004633</v>
      </c>
      <c r="I17" s="11">
        <v>0</v>
      </c>
      <c r="J17" s="11">
        <v>0</v>
      </c>
      <c r="K17" s="11">
        <v>0</v>
      </c>
      <c r="L17" s="16">
        <v>0</v>
      </c>
      <c r="M17" s="11">
        <f t="shared" si="0"/>
        <v>89188040.5827361</v>
      </c>
      <c r="N17" s="11"/>
      <c r="O17" s="11">
        <f t="shared" si="1"/>
        <v>89188040.5827361</v>
      </c>
      <c r="R17" s="7"/>
    </row>
    <row r="18" spans="1:18" ht="18" customHeight="1">
      <c r="A18" s="10" t="s">
        <v>13</v>
      </c>
      <c r="B18" s="11">
        <v>152265.6096164596</v>
      </c>
      <c r="C18" s="11">
        <v>1672624.1530425</v>
      </c>
      <c r="D18" s="11">
        <v>13460080.838583427</v>
      </c>
      <c r="E18" s="11">
        <v>919758.7702860375</v>
      </c>
      <c r="F18" s="11">
        <v>23638258.658951458</v>
      </c>
      <c r="G18" s="11">
        <v>6058304.503298795</v>
      </c>
      <c r="H18" s="11">
        <v>78517.62666959998</v>
      </c>
      <c r="I18" s="11">
        <v>0</v>
      </c>
      <c r="J18" s="11">
        <v>0</v>
      </c>
      <c r="K18" s="11">
        <v>0</v>
      </c>
      <c r="L18" s="16">
        <v>0</v>
      </c>
      <c r="M18" s="11">
        <f t="shared" si="0"/>
        <v>45979810.160448276</v>
      </c>
      <c r="N18" s="11"/>
      <c r="O18" s="11">
        <f t="shared" si="1"/>
        <v>45979810.160448276</v>
      </c>
      <c r="R18" s="7"/>
    </row>
    <row r="19" spans="1:18" ht="18" customHeight="1">
      <c r="A19" s="10" t="s">
        <v>14</v>
      </c>
      <c r="B19" s="11">
        <v>133057.40656443842</v>
      </c>
      <c r="C19" s="11">
        <v>1166564.9790375</v>
      </c>
      <c r="D19" s="11">
        <v>11762100.798997506</v>
      </c>
      <c r="E19" s="11">
        <v>803731.8272157504</v>
      </c>
      <c r="F19" s="11">
        <v>20656308.412529852</v>
      </c>
      <c r="G19" s="11">
        <v>7290737.793499943</v>
      </c>
      <c r="H19" s="11">
        <v>72065.526043272</v>
      </c>
      <c r="I19" s="11">
        <v>0</v>
      </c>
      <c r="J19" s="11">
        <v>0</v>
      </c>
      <c r="K19" s="11">
        <v>0</v>
      </c>
      <c r="L19" s="16">
        <v>0</v>
      </c>
      <c r="M19" s="11">
        <f t="shared" si="0"/>
        <v>41884566.74388827</v>
      </c>
      <c r="N19" s="11"/>
      <c r="O19" s="11">
        <f t="shared" si="1"/>
        <v>41884566.74388827</v>
      </c>
      <c r="R19" s="7"/>
    </row>
    <row r="20" spans="1:18" ht="18" customHeight="1">
      <c r="A20" s="10" t="s">
        <v>15</v>
      </c>
      <c r="B20" s="11">
        <v>350899.7093993144</v>
      </c>
      <c r="C20" s="11">
        <v>3867737.9727524994</v>
      </c>
      <c r="D20" s="11">
        <v>31019075.591969017</v>
      </c>
      <c r="E20" s="11">
        <v>2119605.9046018063</v>
      </c>
      <c r="F20" s="11">
        <v>54474927.825299695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6">
        <v>0</v>
      </c>
      <c r="M20" s="11">
        <f t="shared" si="0"/>
        <v>91832247.00402233</v>
      </c>
      <c r="N20" s="11"/>
      <c r="O20" s="11">
        <f t="shared" si="1"/>
        <v>91832247.00402233</v>
      </c>
      <c r="R20" s="7"/>
    </row>
    <row r="21" spans="1:18" ht="18" customHeight="1">
      <c r="A21" s="10" t="s">
        <v>16</v>
      </c>
      <c r="B21" s="11">
        <v>541469.7239358397</v>
      </c>
      <c r="C21" s="11">
        <v>6484129.624329</v>
      </c>
      <c r="D21" s="11">
        <v>47865215.751475975</v>
      </c>
      <c r="E21" s="11">
        <v>3270742.0190863176</v>
      </c>
      <c r="F21" s="11">
        <v>84059699.51210065</v>
      </c>
      <c r="G21" s="11">
        <v>3055581.4079855396</v>
      </c>
      <c r="H21" s="11">
        <v>0</v>
      </c>
      <c r="I21" s="11">
        <v>0</v>
      </c>
      <c r="J21" s="11">
        <v>0</v>
      </c>
      <c r="K21" s="11">
        <v>0</v>
      </c>
      <c r="L21" s="16">
        <v>0</v>
      </c>
      <c r="M21" s="11">
        <f t="shared" si="0"/>
        <v>145276838.03891334</v>
      </c>
      <c r="N21" s="11"/>
      <c r="O21" s="11">
        <f t="shared" si="1"/>
        <v>145276838.03891334</v>
      </c>
      <c r="R21" s="7"/>
    </row>
    <row r="22" spans="1:18" ht="18" customHeight="1">
      <c r="A22" s="10" t="s">
        <v>17</v>
      </c>
      <c r="B22" s="11">
        <v>142521.506610478</v>
      </c>
      <c r="C22" s="11">
        <v>579667.7811329999</v>
      </c>
      <c r="D22" s="11">
        <v>12598714.870980075</v>
      </c>
      <c r="E22" s="11">
        <v>860899.6213232679</v>
      </c>
      <c r="F22" s="11">
        <v>22125549.204498515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6">
        <v>0</v>
      </c>
      <c r="M22" s="11">
        <f t="shared" si="0"/>
        <v>36307352.984545335</v>
      </c>
      <c r="N22" s="11"/>
      <c r="O22" s="11">
        <f t="shared" si="1"/>
        <v>36307352.984545335</v>
      </c>
      <c r="R22" s="7"/>
    </row>
    <row r="23" spans="1:18" ht="18" customHeight="1">
      <c r="A23" s="10" t="s">
        <v>18</v>
      </c>
      <c r="B23" s="11">
        <v>221314.33953815684</v>
      </c>
      <c r="C23" s="11">
        <v>1646992.5844889998</v>
      </c>
      <c r="D23" s="11">
        <v>19563898.298669256</v>
      </c>
      <c r="E23" s="11">
        <v>1336846.8775911808</v>
      </c>
      <c r="F23" s="11">
        <v>34357630.82757491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6">
        <v>0</v>
      </c>
      <c r="M23" s="11">
        <f t="shared" si="0"/>
        <v>57126682.9278625</v>
      </c>
      <c r="N23" s="11"/>
      <c r="O23" s="11">
        <f t="shared" si="1"/>
        <v>57126682.9278625</v>
      </c>
      <c r="R23" s="7"/>
    </row>
    <row r="24" spans="1:18" ht="18" customHeight="1">
      <c r="A24" s="10" t="s">
        <v>19</v>
      </c>
      <c r="B24" s="11">
        <v>125777.3296059464</v>
      </c>
      <c r="C24" s="11">
        <v>1050894.3106934999</v>
      </c>
      <c r="D24" s="11">
        <v>11118551.512857072</v>
      </c>
      <c r="E24" s="11">
        <v>759756.6009791984</v>
      </c>
      <c r="F24" s="11">
        <v>19526123.187938575</v>
      </c>
      <c r="G24" s="11">
        <v>9498731.521091314</v>
      </c>
      <c r="H24" s="11">
        <v>9217.286609039998</v>
      </c>
      <c r="I24" s="11">
        <v>0</v>
      </c>
      <c r="J24" s="11">
        <v>0</v>
      </c>
      <c r="K24" s="11">
        <v>0</v>
      </c>
      <c r="L24" s="16">
        <v>0</v>
      </c>
      <c r="M24" s="11">
        <f t="shared" si="0"/>
        <v>42089051.74977464</v>
      </c>
      <c r="N24" s="11"/>
      <c r="O24" s="11">
        <f t="shared" si="1"/>
        <v>42089051.74977464</v>
      </c>
      <c r="R24" s="7"/>
    </row>
    <row r="25" spans="1:15" ht="12">
      <c r="A25" s="12" t="s">
        <v>1</v>
      </c>
      <c r="B25" s="13">
        <f aca="true" t="shared" si="2" ref="B25:O25">SUM(B7:B24)</f>
        <v>5600059.198840001</v>
      </c>
      <c r="C25" s="13">
        <f t="shared" si="2"/>
        <v>65721970.650000006</v>
      </c>
      <c r="D25" s="13">
        <f t="shared" si="2"/>
        <v>495037912.41572005</v>
      </c>
      <c r="E25" s="13">
        <f t="shared" si="2"/>
        <v>33827097.10504</v>
      </c>
      <c r="F25" s="13">
        <f t="shared" si="2"/>
        <v>869373249.6855999</v>
      </c>
      <c r="G25" s="13">
        <f t="shared" si="2"/>
        <v>92733881.88119999</v>
      </c>
      <c r="H25" s="13">
        <f t="shared" si="2"/>
        <v>3413809.8551999996</v>
      </c>
      <c r="I25" s="13">
        <f t="shared" si="2"/>
        <v>0</v>
      </c>
      <c r="J25" s="13">
        <f t="shared" si="2"/>
        <v>0</v>
      </c>
      <c r="K25" s="13">
        <f t="shared" si="2"/>
        <v>0</v>
      </c>
      <c r="L25" s="13">
        <f t="shared" si="2"/>
        <v>1083333</v>
      </c>
      <c r="M25" s="13">
        <f t="shared" si="2"/>
        <v>1566791313.7915998</v>
      </c>
      <c r="N25" s="13">
        <f t="shared" si="2"/>
        <v>0</v>
      </c>
      <c r="O25" s="13">
        <f t="shared" si="2"/>
        <v>1566791313.7915998</v>
      </c>
    </row>
    <row r="26" spans="1:2" ht="12">
      <c r="A26" s="30" t="s">
        <v>37</v>
      </c>
      <c r="B26" s="7"/>
    </row>
    <row r="28" ht="12">
      <c r="A28" s="1" t="s">
        <v>31</v>
      </c>
    </row>
    <row r="29" ht="12">
      <c r="A29" s="2" t="s">
        <v>32</v>
      </c>
    </row>
    <row r="30" ht="12">
      <c r="A30" s="3" t="s">
        <v>33</v>
      </c>
    </row>
    <row r="31" ht="12">
      <c r="A31" s="2" t="s">
        <v>38</v>
      </c>
    </row>
    <row r="32" ht="12">
      <c r="A32" s="2"/>
    </row>
    <row r="33" ht="12">
      <c r="A33" s="2"/>
    </row>
    <row r="34" ht="12">
      <c r="A34" s="2"/>
    </row>
    <row r="36" spans="2:12" ht="12" customHeight="1"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</row>
  </sheetData>
  <sheetProtection/>
  <printOptions/>
  <pageMargins left="0.7874015748031497" right="0.5905511811023623" top="0.984251968503937" bottom="0.5905511811023623" header="0" footer="0"/>
  <pageSetup fitToHeight="1" fitToWidth="1" horizontalDpi="600" verticalDpi="600" orientation="landscape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2:O33"/>
  <sheetViews>
    <sheetView showGridLines="0" zoomScale="87" zoomScaleNormal="87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M33" sqref="M33"/>
    </sheetView>
  </sheetViews>
  <sheetFormatPr defaultColWidth="11.421875" defaultRowHeight="12.75" customHeight="1"/>
  <cols>
    <col min="1" max="1" width="15.7109375" style="17" customWidth="1"/>
    <col min="2" max="2" width="14.7109375" style="17" customWidth="1"/>
    <col min="3" max="3" width="15.7109375" style="17" customWidth="1"/>
    <col min="4" max="4" width="14.8515625" style="17" customWidth="1"/>
    <col min="5" max="5" width="14.28125" style="17" customWidth="1"/>
    <col min="6" max="6" width="17.140625" style="17" customWidth="1"/>
    <col min="7" max="11" width="14.140625" style="17" customWidth="1"/>
    <col min="12" max="12" width="14.8515625" style="17" customWidth="1"/>
    <col min="13" max="13" width="16.421875" style="17" customWidth="1"/>
    <col min="14" max="14" width="15.57421875" style="17" customWidth="1"/>
    <col min="15" max="15" width="19.7109375" style="17" customWidth="1"/>
    <col min="16" max="16384" width="11.421875" style="17" customWidth="1"/>
  </cols>
  <sheetData>
    <row r="1" ht="12" customHeight="1"/>
    <row r="2" spans="1:7" ht="12.75">
      <c r="A2" s="5" t="s">
        <v>50</v>
      </c>
      <c r="B2" s="32"/>
      <c r="C2" s="21"/>
      <c r="D2" s="21"/>
      <c r="E2" s="33"/>
      <c r="F2" s="33"/>
      <c r="G2" s="33"/>
    </row>
    <row r="3" spans="1:7" ht="12.75">
      <c r="A3" s="18" t="s">
        <v>34</v>
      </c>
      <c r="B3" s="32"/>
      <c r="C3" s="21"/>
      <c r="D3" s="21"/>
      <c r="E3" s="33"/>
      <c r="F3" s="33"/>
      <c r="G3" s="33"/>
    </row>
    <row r="4" spans="1:7" ht="12.75">
      <c r="A4" s="18"/>
      <c r="B4" s="32"/>
      <c r="C4" s="21"/>
      <c r="D4" s="21"/>
      <c r="E4" s="33"/>
      <c r="F4" s="33"/>
      <c r="G4" s="33"/>
    </row>
    <row r="5" spans="1:15" s="34" customFormat="1" ht="28.5" customHeight="1">
      <c r="A5" s="23" t="s">
        <v>0</v>
      </c>
      <c r="B5" s="23" t="s">
        <v>20</v>
      </c>
      <c r="C5" s="23" t="s">
        <v>21</v>
      </c>
      <c r="D5" s="23" t="s">
        <v>22</v>
      </c>
      <c r="E5" s="23" t="s">
        <v>23</v>
      </c>
      <c r="F5" s="23" t="s">
        <v>39</v>
      </c>
      <c r="G5" s="23" t="s">
        <v>24</v>
      </c>
      <c r="H5" s="23" t="s">
        <v>25</v>
      </c>
      <c r="I5" s="23" t="s">
        <v>26</v>
      </c>
      <c r="J5" s="23" t="s">
        <v>27</v>
      </c>
      <c r="K5" s="23" t="s">
        <v>28</v>
      </c>
      <c r="L5" s="23" t="s">
        <v>29</v>
      </c>
      <c r="M5" s="23" t="s">
        <v>36</v>
      </c>
      <c r="N5" s="24" t="s">
        <v>35</v>
      </c>
      <c r="O5" s="23" t="s">
        <v>30</v>
      </c>
    </row>
    <row r="6" spans="1:15" ht="24.75" customHeight="1">
      <c r="A6" s="25"/>
      <c r="B6" s="25"/>
      <c r="C6" s="25"/>
      <c r="D6" s="25"/>
      <c r="E6" s="25"/>
      <c r="F6" s="27"/>
      <c r="G6" s="25"/>
      <c r="H6" s="25"/>
      <c r="I6" s="25"/>
      <c r="J6" s="25"/>
      <c r="K6" s="25"/>
      <c r="L6" s="25"/>
      <c r="M6" s="25"/>
      <c r="N6" s="25"/>
      <c r="O6" s="25"/>
    </row>
    <row r="7" spans="1:15" ht="19.5" customHeight="1">
      <c r="A7" s="35" t="s">
        <v>2</v>
      </c>
      <c r="B7" s="26">
        <v>21032477.361280467</v>
      </c>
      <c r="C7" s="26">
        <v>325006995.4115424</v>
      </c>
      <c r="D7" s="26">
        <v>341671262.73843724</v>
      </c>
      <c r="E7" s="26">
        <v>36917850.02637216</v>
      </c>
      <c r="F7" s="26">
        <v>643250685.9930129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36">
        <v>10416246.795000002</v>
      </c>
      <c r="M7" s="26">
        <f aca="true" t="shared" si="0" ref="M7:M24">SUM(B7:L7)</f>
        <v>1378295518.3256452</v>
      </c>
      <c r="N7" s="26"/>
      <c r="O7" s="26">
        <f aca="true" t="shared" si="1" ref="O7:O24">+M7+N7</f>
        <v>1378295518.3256452</v>
      </c>
    </row>
    <row r="8" spans="1:15" ht="19.5" customHeight="1">
      <c r="A8" s="35" t="s">
        <v>4</v>
      </c>
      <c r="B8" s="26">
        <v>12789002.18604603</v>
      </c>
      <c r="C8" s="26">
        <v>68693366.35879387</v>
      </c>
      <c r="D8" s="26">
        <v>207768242.94753808</v>
      </c>
      <c r="E8" s="26">
        <v>22450084.859703396</v>
      </c>
      <c r="F8" s="26">
        <v>391164750.4479025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36">
        <v>0</v>
      </c>
      <c r="M8" s="26">
        <f t="shared" si="0"/>
        <v>702865446.799984</v>
      </c>
      <c r="N8" s="26"/>
      <c r="O8" s="26">
        <f t="shared" si="1"/>
        <v>702865446.799984</v>
      </c>
    </row>
    <row r="9" spans="1:15" ht="19.5" customHeight="1">
      <c r="A9" s="35" t="s">
        <v>3</v>
      </c>
      <c r="B9" s="26">
        <v>36004134.850170456</v>
      </c>
      <c r="C9" s="26">
        <v>332363347.43973297</v>
      </c>
      <c r="D9" s="26">
        <v>584904350.3545114</v>
      </c>
      <c r="E9" s="26">
        <v>63200311.11967776</v>
      </c>
      <c r="F9" s="26">
        <v>1101188873.8029284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36">
        <v>0</v>
      </c>
      <c r="M9" s="26">
        <f t="shared" si="0"/>
        <v>2117661017.567021</v>
      </c>
      <c r="N9" s="26"/>
      <c r="O9" s="26">
        <f t="shared" si="1"/>
        <v>2117661017.567021</v>
      </c>
    </row>
    <row r="10" spans="1:15" ht="19.5" customHeight="1">
      <c r="A10" s="35" t="s">
        <v>5</v>
      </c>
      <c r="B10" s="26">
        <v>43351194.75231688</v>
      </c>
      <c r="C10" s="26">
        <v>401973351.84920335</v>
      </c>
      <c r="D10" s="26">
        <v>704315777.9964169</v>
      </c>
      <c r="E10" s="26">
        <v>76105636.5797497</v>
      </c>
      <c r="F10" s="26">
        <v>1326039532.8565054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36">
        <v>0</v>
      </c>
      <c r="M10" s="26">
        <f t="shared" si="0"/>
        <v>2551785494.034192</v>
      </c>
      <c r="N10" s="26">
        <v>220837450</v>
      </c>
      <c r="O10" s="26">
        <f t="shared" si="1"/>
        <v>2772622944.034192</v>
      </c>
    </row>
    <row r="11" spans="1:15" ht="19.5" customHeight="1">
      <c r="A11" s="35" t="s">
        <v>6</v>
      </c>
      <c r="B11" s="26">
        <v>10126786.501301995</v>
      </c>
      <c r="C11" s="26">
        <v>50918115.17618028</v>
      </c>
      <c r="D11" s="26">
        <v>164529212.26743925</v>
      </c>
      <c r="E11" s="26">
        <v>17778480.98990584</v>
      </c>
      <c r="F11" s="26">
        <v>309766082.63841486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36">
        <v>0</v>
      </c>
      <c r="M11" s="26">
        <f t="shared" si="0"/>
        <v>553118677.5732422</v>
      </c>
      <c r="N11" s="26"/>
      <c r="O11" s="26">
        <f t="shared" si="1"/>
        <v>553118677.5732422</v>
      </c>
    </row>
    <row r="12" spans="1:15" ht="19.5" customHeight="1">
      <c r="A12" s="35" t="s">
        <v>7</v>
      </c>
      <c r="B12" s="26">
        <v>8305697.898443422</v>
      </c>
      <c r="C12" s="26">
        <v>19333652.31469176</v>
      </c>
      <c r="D12" s="26">
        <v>134940550.3254958</v>
      </c>
      <c r="E12" s="26">
        <v>14581153.516336324</v>
      </c>
      <c r="F12" s="26">
        <v>254057213.97587448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36">
        <v>417083.205</v>
      </c>
      <c r="M12" s="26">
        <f t="shared" si="0"/>
        <v>431635351.2358418</v>
      </c>
      <c r="N12" s="26"/>
      <c r="O12" s="26">
        <f t="shared" si="1"/>
        <v>431635351.2358418</v>
      </c>
    </row>
    <row r="13" spans="1:15" ht="19.5" customHeight="1">
      <c r="A13" s="35" t="s">
        <v>8</v>
      </c>
      <c r="B13" s="26">
        <v>36875312.43294215</v>
      </c>
      <c r="C13" s="26">
        <v>214104157.5876355</v>
      </c>
      <c r="D13" s="26">
        <v>599111377.5338843</v>
      </c>
      <c r="E13" s="26">
        <v>64738021.1143108</v>
      </c>
      <c r="F13" s="26">
        <v>1127972700.413003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36">
        <v>0</v>
      </c>
      <c r="M13" s="26">
        <f t="shared" si="0"/>
        <v>2042801569.0817757</v>
      </c>
      <c r="N13" s="26"/>
      <c r="O13" s="26">
        <f t="shared" si="1"/>
        <v>2042801569.0817757</v>
      </c>
    </row>
    <row r="14" spans="1:15" ht="19.5" customHeight="1">
      <c r="A14" s="35" t="s">
        <v>9</v>
      </c>
      <c r="B14" s="26">
        <v>11815982.629310088</v>
      </c>
      <c r="C14" s="26">
        <v>39238328.5785448</v>
      </c>
      <c r="D14" s="26">
        <v>191986456.829386</v>
      </c>
      <c r="E14" s="26">
        <v>20746042.959071577</v>
      </c>
      <c r="F14" s="26">
        <v>361469723.0909096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36">
        <v>0</v>
      </c>
      <c r="M14" s="26">
        <f t="shared" si="0"/>
        <v>625256534.0872221</v>
      </c>
      <c r="N14" s="26"/>
      <c r="O14" s="26">
        <f t="shared" si="1"/>
        <v>625256534.0872221</v>
      </c>
    </row>
    <row r="15" spans="1:15" ht="19.5" customHeight="1">
      <c r="A15" s="35" t="s">
        <v>10</v>
      </c>
      <c r="B15" s="26">
        <v>21607061.514254995</v>
      </c>
      <c r="C15" s="26">
        <v>212994903.7056067</v>
      </c>
      <c r="D15" s="26">
        <v>351069117.24026793</v>
      </c>
      <c r="E15" s="26">
        <v>37936355.4435109</v>
      </c>
      <c r="F15" s="26">
        <v>660986504.9909128</v>
      </c>
      <c r="G15" s="26">
        <v>66753198.462255076</v>
      </c>
      <c r="H15" s="26">
        <v>154624.09911459597</v>
      </c>
      <c r="I15" s="26">
        <v>0</v>
      </c>
      <c r="J15" s="26">
        <v>0</v>
      </c>
      <c r="K15" s="26">
        <v>0</v>
      </c>
      <c r="L15" s="36">
        <v>0</v>
      </c>
      <c r="M15" s="26">
        <f t="shared" si="0"/>
        <v>1351501765.4559228</v>
      </c>
      <c r="N15" s="26"/>
      <c r="O15" s="26">
        <f t="shared" si="1"/>
        <v>1351501765.4559228</v>
      </c>
    </row>
    <row r="16" spans="1:15" ht="19.5" customHeight="1">
      <c r="A16" s="35" t="s">
        <v>11</v>
      </c>
      <c r="B16" s="26">
        <v>30009575.627976585</v>
      </c>
      <c r="C16" s="26">
        <v>246129592.58397725</v>
      </c>
      <c r="D16" s="26">
        <v>487584516.8532928</v>
      </c>
      <c r="E16" s="26">
        <v>52687772.27881974</v>
      </c>
      <c r="F16" s="26">
        <v>918010019.3008665</v>
      </c>
      <c r="G16" s="26">
        <v>5340870.143125716</v>
      </c>
      <c r="H16" s="26">
        <v>7869.078455075999</v>
      </c>
      <c r="I16" s="26">
        <v>0</v>
      </c>
      <c r="J16" s="26">
        <v>0</v>
      </c>
      <c r="K16" s="26">
        <v>0</v>
      </c>
      <c r="L16" s="36">
        <v>0</v>
      </c>
      <c r="M16" s="26">
        <f t="shared" si="0"/>
        <v>1739770215.8665135</v>
      </c>
      <c r="N16" s="26"/>
      <c r="O16" s="26">
        <f t="shared" si="1"/>
        <v>1739770215.8665135</v>
      </c>
    </row>
    <row r="17" spans="1:15" ht="19.5" customHeight="1">
      <c r="A17" s="35" t="s">
        <v>12</v>
      </c>
      <c r="B17" s="26">
        <v>6437411.822818977</v>
      </c>
      <c r="C17" s="26">
        <v>36652497.7715116</v>
      </c>
      <c r="D17" s="26">
        <v>104592687.06956436</v>
      </c>
      <c r="E17" s="26">
        <v>11302154.492301742</v>
      </c>
      <c r="F17" s="26">
        <v>196924080.6141335</v>
      </c>
      <c r="G17" s="26">
        <v>484897742.1562874</v>
      </c>
      <c r="H17" s="26">
        <v>29590021.398890074</v>
      </c>
      <c r="I17" s="26">
        <v>0</v>
      </c>
      <c r="J17" s="26">
        <v>0</v>
      </c>
      <c r="K17" s="26">
        <v>0</v>
      </c>
      <c r="L17" s="36">
        <v>0</v>
      </c>
      <c r="M17" s="26">
        <f t="shared" si="0"/>
        <v>870396595.3255076</v>
      </c>
      <c r="N17" s="26"/>
      <c r="O17" s="26">
        <f t="shared" si="1"/>
        <v>870396595.3255076</v>
      </c>
    </row>
    <row r="18" spans="1:15" ht="19.5" customHeight="1">
      <c r="A18" s="35" t="s">
        <v>13</v>
      </c>
      <c r="B18" s="26">
        <v>9227152.778193057</v>
      </c>
      <c r="C18" s="26">
        <v>65694480.43073628</v>
      </c>
      <c r="D18" s="26">
        <v>149909291.18821138</v>
      </c>
      <c r="E18" s="26">
        <v>16198526.50913368</v>
      </c>
      <c r="F18" s="26">
        <v>282238099.6625399</v>
      </c>
      <c r="G18" s="26">
        <v>52793171.288686626</v>
      </c>
      <c r="H18" s="26">
        <v>826450.8027135237</v>
      </c>
      <c r="I18" s="26">
        <v>0</v>
      </c>
      <c r="J18" s="26">
        <v>0</v>
      </c>
      <c r="K18" s="26">
        <v>0</v>
      </c>
      <c r="L18" s="36">
        <v>0</v>
      </c>
      <c r="M18" s="26">
        <f t="shared" si="0"/>
        <v>576887172.6602144</v>
      </c>
      <c r="N18" s="26"/>
      <c r="O18" s="26">
        <f t="shared" si="1"/>
        <v>576887172.6602144</v>
      </c>
    </row>
    <row r="19" spans="1:15" ht="19.5" customHeight="1">
      <c r="A19" s="35" t="s">
        <v>14</v>
      </c>
      <c r="B19" s="26">
        <v>8071817.391589119</v>
      </c>
      <c r="C19" s="26">
        <v>46488986.73501573</v>
      </c>
      <c r="D19" s="26">
        <v>131148357.48396294</v>
      </c>
      <c r="E19" s="26">
        <v>14171748.642046783</v>
      </c>
      <c r="F19" s="26">
        <v>246922631.83953732</v>
      </c>
      <c r="G19" s="26">
        <v>62751479.60448025</v>
      </c>
      <c r="H19" s="26">
        <v>693725.85905478</v>
      </c>
      <c r="I19" s="26">
        <v>0</v>
      </c>
      <c r="J19" s="26">
        <v>0</v>
      </c>
      <c r="K19" s="26">
        <v>184673.2560736669</v>
      </c>
      <c r="L19" s="36">
        <v>0</v>
      </c>
      <c r="M19" s="26">
        <f t="shared" si="0"/>
        <v>510433420.8117606</v>
      </c>
      <c r="N19" s="26"/>
      <c r="O19" s="26">
        <f t="shared" si="1"/>
        <v>510433420.8117606</v>
      </c>
    </row>
    <row r="20" spans="1:15" ht="19.5" customHeight="1">
      <c r="A20" s="35" t="s">
        <v>15</v>
      </c>
      <c r="B20" s="26">
        <v>21262956.198920608</v>
      </c>
      <c r="C20" s="26">
        <v>151612123.65787882</v>
      </c>
      <c r="D20" s="26">
        <v>345448110.31759185</v>
      </c>
      <c r="E20" s="26">
        <v>37327511.9755449</v>
      </c>
      <c r="F20" s="26">
        <v>650383203.1035255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36">
        <v>0</v>
      </c>
      <c r="M20" s="26">
        <f t="shared" si="0"/>
        <v>1206033905.2534618</v>
      </c>
      <c r="N20" s="26"/>
      <c r="O20" s="26">
        <f t="shared" si="1"/>
        <v>1206033905.2534618</v>
      </c>
    </row>
    <row r="21" spans="1:15" ht="19.5" customHeight="1">
      <c r="A21" s="35" t="s">
        <v>16</v>
      </c>
      <c r="B21" s="26">
        <v>32808211.914292578</v>
      </c>
      <c r="C21" s="26">
        <v>257392805.19776312</v>
      </c>
      <c r="D21" s="26">
        <v>533015225.30134857</v>
      </c>
      <c r="E21" s="26">
        <v>57595014.74909926</v>
      </c>
      <c r="F21" s="26">
        <v>1003518427.6157438</v>
      </c>
      <c r="G21" s="26">
        <v>21504472.694908656</v>
      </c>
      <c r="H21" s="26">
        <v>0</v>
      </c>
      <c r="I21" s="26">
        <v>0</v>
      </c>
      <c r="J21" s="26">
        <v>0</v>
      </c>
      <c r="K21" s="26">
        <v>3392716.8439263324</v>
      </c>
      <c r="L21" s="36">
        <v>0</v>
      </c>
      <c r="M21" s="26">
        <f t="shared" si="0"/>
        <v>1909226874.3170824</v>
      </c>
      <c r="N21" s="26"/>
      <c r="O21" s="26">
        <f t="shared" si="1"/>
        <v>1909226874.3170824</v>
      </c>
    </row>
    <row r="22" spans="1:15" ht="19.5" customHeight="1">
      <c r="A22" s="35" t="s">
        <v>17</v>
      </c>
      <c r="B22" s="26">
        <v>8640110.702561406</v>
      </c>
      <c r="C22" s="26">
        <v>22707213.31697848</v>
      </c>
      <c r="D22" s="26">
        <v>140375570.64808202</v>
      </c>
      <c r="E22" s="26">
        <v>15168531.974721815</v>
      </c>
      <c r="F22" s="26">
        <v>264291191.04812753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36">
        <v>0</v>
      </c>
      <c r="M22" s="26">
        <f t="shared" si="0"/>
        <v>451182617.6904713</v>
      </c>
      <c r="N22" s="26"/>
      <c r="O22" s="26">
        <f t="shared" si="1"/>
        <v>451182617.6904713</v>
      </c>
    </row>
    <row r="23" spans="1:15" ht="19.5" customHeight="1">
      <c r="A23" s="35" t="s">
        <v>18</v>
      </c>
      <c r="B23" s="26">
        <v>13422912.45721073</v>
      </c>
      <c r="C23" s="26">
        <v>65561879.740148716</v>
      </c>
      <c r="D23" s="26">
        <v>218088131.94675463</v>
      </c>
      <c r="E23" s="26">
        <v>23566215.32975189</v>
      </c>
      <c r="F23" s="26">
        <v>410608412.04065937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36">
        <v>0</v>
      </c>
      <c r="M23" s="26">
        <f t="shared" si="0"/>
        <v>731247551.5145254</v>
      </c>
      <c r="N23" s="26"/>
      <c r="O23" s="26">
        <f t="shared" si="1"/>
        <v>731247551.5145254</v>
      </c>
    </row>
    <row r="24" spans="1:15" ht="19.5" customHeight="1">
      <c r="A24" s="35" t="s">
        <v>19</v>
      </c>
      <c r="B24" s="26">
        <v>7635899.322970447</v>
      </c>
      <c r="C24" s="26">
        <v>41495209.820058286</v>
      </c>
      <c r="D24" s="26">
        <v>124071811.03937572</v>
      </c>
      <c r="E24" s="26">
        <v>13407358.029901836</v>
      </c>
      <c r="F24" s="26">
        <v>233603206.81364393</v>
      </c>
      <c r="G24" s="26">
        <v>69935069.30225626</v>
      </c>
      <c r="H24" s="26">
        <v>70346.142171948</v>
      </c>
      <c r="I24" s="26">
        <v>0</v>
      </c>
      <c r="J24" s="26">
        <v>0</v>
      </c>
      <c r="K24" s="26">
        <v>0</v>
      </c>
      <c r="L24" s="36">
        <v>0</v>
      </c>
      <c r="M24" s="26">
        <f t="shared" si="0"/>
        <v>490218900.47037834</v>
      </c>
      <c r="N24" s="26"/>
      <c r="O24" s="26">
        <f t="shared" si="1"/>
        <v>490218900.47037834</v>
      </c>
    </row>
    <row r="25" spans="1:15" s="39" customFormat="1" ht="17.25" customHeight="1">
      <c r="A25" s="37" t="s">
        <v>1</v>
      </c>
      <c r="B25" s="38">
        <f aca="true" t="shared" si="2" ref="B25:O25">SUM(B7:B24)</f>
        <v>339423698.3425999</v>
      </c>
      <c r="C25" s="38">
        <f t="shared" si="2"/>
        <v>2598361007.6759996</v>
      </c>
      <c r="D25" s="38">
        <f t="shared" si="2"/>
        <v>5514530050.08156</v>
      </c>
      <c r="E25" s="38">
        <f t="shared" si="2"/>
        <v>595878770.5899601</v>
      </c>
      <c r="F25" s="38">
        <f t="shared" si="2"/>
        <v>10382395340.248241</v>
      </c>
      <c r="G25" s="38">
        <f t="shared" si="2"/>
        <v>763976003.652</v>
      </c>
      <c r="H25" s="38">
        <f t="shared" si="2"/>
        <v>31343037.380400002</v>
      </c>
      <c r="I25" s="38">
        <f t="shared" si="2"/>
        <v>0</v>
      </c>
      <c r="J25" s="38">
        <f t="shared" si="2"/>
        <v>0</v>
      </c>
      <c r="K25" s="38">
        <f t="shared" si="2"/>
        <v>3577390.099999999</v>
      </c>
      <c r="L25" s="38">
        <f t="shared" si="2"/>
        <v>10833330.000000002</v>
      </c>
      <c r="M25" s="38">
        <f t="shared" si="2"/>
        <v>20240318628.070766</v>
      </c>
      <c r="N25" s="38">
        <f t="shared" si="2"/>
        <v>220837450</v>
      </c>
      <c r="O25" s="38">
        <f t="shared" si="2"/>
        <v>20461156078.070766</v>
      </c>
    </row>
    <row r="26" spans="2:12" ht="12" customHeight="1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spans="1:11" ht="12.75">
      <c r="A27" s="21" t="s">
        <v>31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</row>
    <row r="28" ht="12.75">
      <c r="A28" s="19" t="s">
        <v>32</v>
      </c>
    </row>
    <row r="29" ht="12.75">
      <c r="A29" s="6" t="s">
        <v>33</v>
      </c>
    </row>
    <row r="30" ht="12.75">
      <c r="A30" s="19" t="s">
        <v>38</v>
      </c>
    </row>
    <row r="31" ht="12.75">
      <c r="A31" s="19"/>
    </row>
    <row r="32" ht="12.75">
      <c r="A32" s="19"/>
    </row>
    <row r="33" ht="12.75">
      <c r="A33" s="19"/>
    </row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</sheetData>
  <sheetProtection/>
  <printOptions/>
  <pageMargins left="0.75" right="0.75" top="1" bottom="1" header="0" footer="0"/>
  <pageSetup fitToHeight="1" fitToWidth="1" horizontalDpi="600" verticalDpi="600" orientation="landscape" paperSize="9" scale="5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2:O33"/>
  <sheetViews>
    <sheetView showGridLines="0" zoomScale="84" zoomScaleNormal="84" zoomScalePageLayoutView="0" workbookViewId="0" topLeftCell="A1">
      <selection activeCell="N7" sqref="N7:N24"/>
    </sheetView>
  </sheetViews>
  <sheetFormatPr defaultColWidth="11.421875" defaultRowHeight="12.75" customHeight="1"/>
  <cols>
    <col min="1" max="1" width="15.7109375" style="17" customWidth="1"/>
    <col min="2" max="2" width="14.7109375" style="17" customWidth="1"/>
    <col min="3" max="3" width="15.7109375" style="17" customWidth="1"/>
    <col min="4" max="4" width="14.8515625" style="17" customWidth="1"/>
    <col min="5" max="5" width="14.28125" style="17" customWidth="1"/>
    <col min="6" max="6" width="17.8515625" style="17" customWidth="1"/>
    <col min="7" max="12" width="14.140625" style="17" customWidth="1"/>
    <col min="13" max="13" width="14.57421875" style="17" bestFit="1" customWidth="1"/>
    <col min="14" max="14" width="15.57421875" style="17" customWidth="1"/>
    <col min="15" max="15" width="19.7109375" style="17" customWidth="1"/>
    <col min="16" max="16384" width="11.421875" style="17" customWidth="1"/>
  </cols>
  <sheetData>
    <row r="1" ht="12" customHeight="1"/>
    <row r="2" spans="1:7" ht="12.75">
      <c r="A2" s="5" t="s">
        <v>49</v>
      </c>
      <c r="B2" s="32"/>
      <c r="C2" s="21"/>
      <c r="D2" s="21"/>
      <c r="E2" s="33"/>
      <c r="F2" s="33"/>
      <c r="G2" s="33"/>
    </row>
    <row r="3" spans="1:7" ht="12.75">
      <c r="A3" s="18" t="s">
        <v>34</v>
      </c>
      <c r="B3" s="32"/>
      <c r="C3" s="21"/>
      <c r="D3" s="21"/>
      <c r="E3" s="33"/>
      <c r="F3" s="33"/>
      <c r="G3" s="33"/>
    </row>
    <row r="4" spans="1:7" ht="12.75">
      <c r="A4" s="18"/>
      <c r="B4" s="32"/>
      <c r="C4" s="21"/>
      <c r="D4" s="21"/>
      <c r="E4" s="33"/>
      <c r="F4" s="33"/>
      <c r="G4" s="33"/>
    </row>
    <row r="5" spans="1:15" s="34" customFormat="1" ht="28.5" customHeight="1">
      <c r="A5" s="23" t="s">
        <v>0</v>
      </c>
      <c r="B5" s="23" t="s">
        <v>20</v>
      </c>
      <c r="C5" s="23" t="s">
        <v>21</v>
      </c>
      <c r="D5" s="23" t="s">
        <v>22</v>
      </c>
      <c r="E5" s="23" t="s">
        <v>23</v>
      </c>
      <c r="F5" s="23" t="s">
        <v>39</v>
      </c>
      <c r="G5" s="23" t="s">
        <v>24</v>
      </c>
      <c r="H5" s="23" t="s">
        <v>25</v>
      </c>
      <c r="I5" s="23" t="s">
        <v>26</v>
      </c>
      <c r="J5" s="23" t="s">
        <v>27</v>
      </c>
      <c r="K5" s="23" t="s">
        <v>28</v>
      </c>
      <c r="L5" s="23" t="s">
        <v>29</v>
      </c>
      <c r="M5" s="23" t="s">
        <v>36</v>
      </c>
      <c r="N5" s="24" t="s">
        <v>35</v>
      </c>
      <c r="O5" s="23" t="s">
        <v>30</v>
      </c>
    </row>
    <row r="6" spans="1:15" ht="24.75" customHeight="1">
      <c r="A6" s="25"/>
      <c r="B6" s="25"/>
      <c r="C6" s="25"/>
      <c r="D6" s="25"/>
      <c r="E6" s="25"/>
      <c r="F6" s="27"/>
      <c r="G6" s="25"/>
      <c r="H6" s="25"/>
      <c r="I6" s="25"/>
      <c r="J6" s="25"/>
      <c r="K6" s="25"/>
      <c r="L6" s="25"/>
      <c r="M6" s="25"/>
      <c r="N6" s="25"/>
      <c r="O6" s="25"/>
    </row>
    <row r="7" spans="1:15" ht="19.5" customHeight="1">
      <c r="A7" s="35" t="s">
        <v>2</v>
      </c>
      <c r="B7" s="26">
        <v>22591955.205065906</v>
      </c>
      <c r="C7" s="26">
        <v>340054488.5070454</v>
      </c>
      <c r="D7" s="26">
        <v>377750846.8800798</v>
      </c>
      <c r="E7" s="26">
        <v>42113189.633855075</v>
      </c>
      <c r="F7" s="26">
        <v>718487468.1810812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36">
        <v>11457871.4745</v>
      </c>
      <c r="M7" s="26">
        <f aca="true" t="shared" si="0" ref="M7:M24">SUM(B7:L7)</f>
        <v>1512455819.8816273</v>
      </c>
      <c r="N7" s="26"/>
      <c r="O7" s="26">
        <f aca="true" t="shared" si="1" ref="O7:O24">+M7+N7</f>
        <v>1512455819.8816273</v>
      </c>
    </row>
    <row r="8" spans="1:15" ht="19.5" customHeight="1">
      <c r="A8" s="35" t="s">
        <v>4</v>
      </c>
      <c r="B8" s="26">
        <v>13742985.449651858</v>
      </c>
      <c r="C8" s="26">
        <v>72094525.80482556</v>
      </c>
      <c r="D8" s="26">
        <v>229799069.97843888</v>
      </c>
      <c r="E8" s="26">
        <v>25619467.239423178</v>
      </c>
      <c r="F8" s="26">
        <v>437086480.81954265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36">
        <v>0</v>
      </c>
      <c r="M8" s="26">
        <f t="shared" si="0"/>
        <v>778342529.291882</v>
      </c>
      <c r="N8" s="26"/>
      <c r="O8" s="26">
        <f t="shared" si="1"/>
        <v>778342529.291882</v>
      </c>
    </row>
    <row r="9" spans="1:15" ht="19.5" customHeight="1">
      <c r="A9" s="35" t="s">
        <v>3</v>
      </c>
      <c r="B9" s="26">
        <v>38683220.21202792</v>
      </c>
      <c r="C9" s="26">
        <v>347291908.8858974</v>
      </c>
      <c r="D9" s="26">
        <v>646819982.4429878</v>
      </c>
      <c r="E9" s="26">
        <v>72110998.92829025</v>
      </c>
      <c r="F9" s="26">
        <v>1230269736.4740767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36">
        <v>0</v>
      </c>
      <c r="M9" s="26">
        <f t="shared" si="0"/>
        <v>2335175846.94328</v>
      </c>
      <c r="N9" s="26"/>
      <c r="O9" s="26">
        <f t="shared" si="1"/>
        <v>2335175846.94328</v>
      </c>
    </row>
    <row r="10" spans="1:15" ht="19.5" customHeight="1">
      <c r="A10" s="35" t="s">
        <v>5</v>
      </c>
      <c r="B10" s="26">
        <v>46603842.31715806</v>
      </c>
      <c r="C10" s="26">
        <v>419490247.3052289</v>
      </c>
      <c r="D10" s="26">
        <v>779298851.0969185</v>
      </c>
      <c r="E10" s="26">
        <v>86882989.25079039</v>
      </c>
      <c r="F10" s="26">
        <v>1482273534.467268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36">
        <v>0</v>
      </c>
      <c r="M10" s="26">
        <f t="shared" si="0"/>
        <v>2814549464.4373636</v>
      </c>
      <c r="N10" s="26">
        <v>220837450</v>
      </c>
      <c r="O10" s="26">
        <f t="shared" si="1"/>
        <v>3035386914.4373636</v>
      </c>
    </row>
    <row r="11" spans="1:15" ht="19.5" customHeight="1">
      <c r="A11" s="35" t="s">
        <v>6</v>
      </c>
      <c r="B11" s="26">
        <v>10887530.653089367</v>
      </c>
      <c r="C11" s="26">
        <v>53394162.761679314</v>
      </c>
      <c r="D11" s="26">
        <v>182060145.6657076</v>
      </c>
      <c r="E11" s="26">
        <v>20297730.171383545</v>
      </c>
      <c r="F11" s="26">
        <v>346290279.32644373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36">
        <v>0</v>
      </c>
      <c r="M11" s="26">
        <f t="shared" si="0"/>
        <v>612929848.5783036</v>
      </c>
      <c r="N11" s="26"/>
      <c r="O11" s="26">
        <f t="shared" si="1"/>
        <v>612929848.5783036</v>
      </c>
    </row>
    <row r="12" spans="1:15" ht="19.5" customHeight="1">
      <c r="A12" s="35" t="s">
        <v>7</v>
      </c>
      <c r="B12" s="26">
        <v>8928875.833862025</v>
      </c>
      <c r="C12" s="26">
        <v>20302018.48231638</v>
      </c>
      <c r="D12" s="26">
        <v>149306630.8044284</v>
      </c>
      <c r="E12" s="26">
        <v>16645997.079289388</v>
      </c>
      <c r="F12" s="26">
        <v>283990239.49588203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36">
        <v>458791.52550000005</v>
      </c>
      <c r="M12" s="26">
        <f t="shared" si="0"/>
        <v>479632553.22127825</v>
      </c>
      <c r="N12" s="26"/>
      <c r="O12" s="26">
        <f t="shared" si="1"/>
        <v>479632553.22127825</v>
      </c>
    </row>
    <row r="13" spans="1:15" ht="19.5" customHeight="1">
      <c r="A13" s="35" t="s">
        <v>8</v>
      </c>
      <c r="B13" s="26">
        <v>39645791.9453234</v>
      </c>
      <c r="C13" s="26">
        <v>222677889.75089702</v>
      </c>
      <c r="D13" s="26">
        <v>662953253.2959573</v>
      </c>
      <c r="E13" s="26">
        <v>73912123.4338629</v>
      </c>
      <c r="F13" s="26">
        <v>1260980669.3038974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36">
        <v>0</v>
      </c>
      <c r="M13" s="26">
        <f t="shared" si="0"/>
        <v>2260169727.729938</v>
      </c>
      <c r="N13" s="26"/>
      <c r="O13" s="26">
        <f t="shared" si="1"/>
        <v>2260169727.729938</v>
      </c>
    </row>
    <row r="14" spans="1:15" ht="19.5" customHeight="1">
      <c r="A14" s="35" t="s">
        <v>9</v>
      </c>
      <c r="B14" s="26">
        <v>12709974.842636853</v>
      </c>
      <c r="C14" s="26">
        <v>41173154.067879274</v>
      </c>
      <c r="D14" s="26">
        <v>212543984.20188406</v>
      </c>
      <c r="E14" s="26">
        <v>23696944.576841667</v>
      </c>
      <c r="F14" s="26">
        <v>404278502.44867814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36">
        <v>0</v>
      </c>
      <c r="M14" s="26">
        <f t="shared" si="0"/>
        <v>694402560.1379199</v>
      </c>
      <c r="N14" s="26"/>
      <c r="O14" s="26">
        <f t="shared" si="1"/>
        <v>694402560.1379199</v>
      </c>
    </row>
    <row r="15" spans="1:15" ht="19.5" customHeight="1">
      <c r="A15" s="35" t="s">
        <v>10</v>
      </c>
      <c r="B15" s="26">
        <v>23240328.18619496</v>
      </c>
      <c r="C15" s="26">
        <v>224250301.27487674</v>
      </c>
      <c r="D15" s="26">
        <v>388636830.033615</v>
      </c>
      <c r="E15" s="26">
        <v>43329738.11659993</v>
      </c>
      <c r="F15" s="26">
        <v>739222113.2803456</v>
      </c>
      <c r="G15" s="26">
        <v>74190743.02023135</v>
      </c>
      <c r="H15" s="26">
        <v>173649.916483332</v>
      </c>
      <c r="I15" s="26">
        <v>0</v>
      </c>
      <c r="J15" s="26">
        <v>0</v>
      </c>
      <c r="K15" s="26">
        <v>0</v>
      </c>
      <c r="L15" s="36">
        <v>0</v>
      </c>
      <c r="M15" s="26">
        <f t="shared" si="0"/>
        <v>1493043703.8283467</v>
      </c>
      <c r="N15" s="26"/>
      <c r="O15" s="26">
        <f t="shared" si="1"/>
        <v>1493043703.8283467</v>
      </c>
    </row>
    <row r="16" spans="1:15" ht="19.5" customHeight="1">
      <c r="A16" s="35" t="s">
        <v>11</v>
      </c>
      <c r="B16" s="26">
        <v>32274213.999234512</v>
      </c>
      <c r="C16" s="26">
        <v>257380185.22814938</v>
      </c>
      <c r="D16" s="26">
        <v>539700748.2989755</v>
      </c>
      <c r="E16" s="26">
        <v>60171740.24700309</v>
      </c>
      <c r="F16" s="26">
        <v>1026555693.9292626</v>
      </c>
      <c r="G16" s="26">
        <v>5850932.855479392</v>
      </c>
      <c r="H16" s="26">
        <v>8830.247880347999</v>
      </c>
      <c r="I16" s="26">
        <v>0</v>
      </c>
      <c r="J16" s="26">
        <v>0</v>
      </c>
      <c r="K16" s="26">
        <v>0</v>
      </c>
      <c r="L16" s="36">
        <v>0</v>
      </c>
      <c r="M16" s="26">
        <f t="shared" si="0"/>
        <v>1921942344.805985</v>
      </c>
      <c r="N16" s="26"/>
      <c r="O16" s="26">
        <f t="shared" si="1"/>
        <v>1921942344.805985</v>
      </c>
    </row>
    <row r="17" spans="1:15" ht="19.5" customHeight="1">
      <c r="A17" s="35" t="s">
        <v>12</v>
      </c>
      <c r="B17" s="26">
        <v>6923200.814166871</v>
      </c>
      <c r="C17" s="26">
        <v>38448032.76459999</v>
      </c>
      <c r="D17" s="26">
        <v>115772192.74112038</v>
      </c>
      <c r="E17" s="26">
        <v>12907549.567151316</v>
      </c>
      <c r="F17" s="26">
        <v>220208333.1146185</v>
      </c>
      <c r="G17" s="26">
        <v>539811354.3995752</v>
      </c>
      <c r="H17" s="26">
        <v>31895798.40936637</v>
      </c>
      <c r="I17" s="26">
        <v>0</v>
      </c>
      <c r="J17" s="26">
        <v>0</v>
      </c>
      <c r="K17" s="26">
        <v>0</v>
      </c>
      <c r="L17" s="36">
        <v>0</v>
      </c>
      <c r="M17" s="26">
        <f t="shared" si="0"/>
        <v>965966461.8105986</v>
      </c>
      <c r="N17" s="26"/>
      <c r="O17" s="26">
        <f t="shared" si="1"/>
        <v>965966461.8105986</v>
      </c>
    </row>
    <row r="18" spans="1:15" ht="19.5" customHeight="1">
      <c r="A18" s="35" t="s">
        <v>13</v>
      </c>
      <c r="B18" s="26">
        <v>9918538.004320217</v>
      </c>
      <c r="C18" s="26">
        <v>68468044.37580267</v>
      </c>
      <c r="D18" s="26">
        <v>165854202.04448885</v>
      </c>
      <c r="E18" s="26">
        <v>18490776.30434514</v>
      </c>
      <c r="F18" s="26">
        <v>315463846.3807566</v>
      </c>
      <c r="G18" s="26">
        <v>58740805.523997195</v>
      </c>
      <c r="H18" s="26">
        <v>889455.8721751798</v>
      </c>
      <c r="I18" s="26">
        <v>0</v>
      </c>
      <c r="J18" s="26">
        <v>0</v>
      </c>
      <c r="K18" s="26">
        <v>0</v>
      </c>
      <c r="L18" s="36">
        <v>0</v>
      </c>
      <c r="M18" s="26">
        <f t="shared" si="0"/>
        <v>637825668.505886</v>
      </c>
      <c r="N18" s="26"/>
      <c r="O18" s="26">
        <f t="shared" si="1"/>
        <v>637825668.505886</v>
      </c>
    </row>
    <row r="19" spans="1:15" ht="19.5" customHeight="1">
      <c r="A19" s="35" t="s">
        <v>14</v>
      </c>
      <c r="B19" s="26">
        <v>8681165.739294333</v>
      </c>
      <c r="C19" s="26">
        <v>48811495.716736935</v>
      </c>
      <c r="D19" s="26">
        <v>145169816.840551</v>
      </c>
      <c r="E19" s="26">
        <v>16185138.875281062</v>
      </c>
      <c r="F19" s="26">
        <v>276125265.8048968</v>
      </c>
      <c r="G19" s="26">
        <v>69378399.287504</v>
      </c>
      <c r="H19" s="26">
        <v>760662.508644108</v>
      </c>
      <c r="I19" s="26">
        <v>0</v>
      </c>
      <c r="J19" s="26">
        <v>0</v>
      </c>
      <c r="K19" s="26">
        <v>202094.49776283346</v>
      </c>
      <c r="L19" s="36">
        <v>0</v>
      </c>
      <c r="M19" s="26">
        <f t="shared" si="0"/>
        <v>565314039.270671</v>
      </c>
      <c r="N19" s="26"/>
      <c r="O19" s="26">
        <f t="shared" si="1"/>
        <v>565314039.270671</v>
      </c>
    </row>
    <row r="20" spans="1:15" ht="19.5" customHeight="1">
      <c r="A20" s="35" t="s">
        <v>15</v>
      </c>
      <c r="B20" s="26">
        <v>22855530.563090168</v>
      </c>
      <c r="C20" s="26">
        <v>157853025.5519785</v>
      </c>
      <c r="D20" s="26">
        <v>382180980.1215442</v>
      </c>
      <c r="E20" s="26">
        <v>42608585.35891353</v>
      </c>
      <c r="F20" s="26">
        <v>726928710.0099802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36">
        <v>0</v>
      </c>
      <c r="M20" s="26">
        <f t="shared" si="0"/>
        <v>1332426831.6055064</v>
      </c>
      <c r="N20" s="26"/>
      <c r="O20" s="26">
        <f t="shared" si="1"/>
        <v>1332426831.6055064</v>
      </c>
    </row>
    <row r="21" spans="1:15" ht="19.5" customHeight="1">
      <c r="A21" s="35" t="s">
        <v>16</v>
      </c>
      <c r="B21" s="26">
        <v>35264239.91149012</v>
      </c>
      <c r="C21" s="26">
        <v>269719052.82799035</v>
      </c>
      <c r="D21" s="26">
        <v>589672592.0399505</v>
      </c>
      <c r="E21" s="26">
        <v>65741286.108915955</v>
      </c>
      <c r="F21" s="26">
        <v>1121587679.244844</v>
      </c>
      <c r="G21" s="26">
        <v>23694312.96626772</v>
      </c>
      <c r="H21" s="26">
        <v>0</v>
      </c>
      <c r="I21" s="26">
        <v>0</v>
      </c>
      <c r="J21" s="26">
        <v>0</v>
      </c>
      <c r="K21" s="26">
        <v>3797677.702237166</v>
      </c>
      <c r="L21" s="36">
        <v>0</v>
      </c>
      <c r="M21" s="26">
        <f t="shared" si="0"/>
        <v>2109476840.8016958</v>
      </c>
      <c r="N21" s="26"/>
      <c r="O21" s="26">
        <f t="shared" si="1"/>
        <v>2109476840.8016958</v>
      </c>
    </row>
    <row r="22" spans="1:15" ht="19.5" customHeight="1">
      <c r="A22" s="35" t="s">
        <v>17</v>
      </c>
      <c r="B22" s="26">
        <v>9289309.314621218</v>
      </c>
      <c r="C22" s="26">
        <v>23633708.72972184</v>
      </c>
      <c r="D22" s="26">
        <v>155335051.9622586</v>
      </c>
      <c r="E22" s="26">
        <v>17318185.128176045</v>
      </c>
      <c r="F22" s="26">
        <v>295457535.19109577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36">
        <v>0</v>
      </c>
      <c r="M22" s="26">
        <f t="shared" si="0"/>
        <v>501033790.3258735</v>
      </c>
      <c r="N22" s="26"/>
      <c r="O22" s="26">
        <f t="shared" si="1"/>
        <v>501033790.3258735</v>
      </c>
    </row>
    <row r="23" spans="1:15" ht="19.5" customHeight="1">
      <c r="A23" s="35" t="s">
        <v>18</v>
      </c>
      <c r="B23" s="26">
        <v>14434684.010592172</v>
      </c>
      <c r="C23" s="26">
        <v>68798791.21064112</v>
      </c>
      <c r="D23" s="26">
        <v>241380175.198604</v>
      </c>
      <c r="E23" s="26">
        <v>26911590.791429557</v>
      </c>
      <c r="F23" s="26">
        <v>459124058.8335449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36">
        <v>0</v>
      </c>
      <c r="M23" s="26">
        <f t="shared" si="0"/>
        <v>810649300.0448117</v>
      </c>
      <c r="N23" s="26"/>
      <c r="O23" s="26">
        <f t="shared" si="1"/>
        <v>810649300.0448117</v>
      </c>
    </row>
    <row r="24" spans="1:15" ht="19.5" customHeight="1">
      <c r="A24" s="35" t="s">
        <v>19</v>
      </c>
      <c r="B24" s="26">
        <v>8215329.543420093</v>
      </c>
      <c r="C24" s="26">
        <v>43365113.92113307</v>
      </c>
      <c r="D24" s="26">
        <v>137384213.34997237</v>
      </c>
      <c r="E24" s="26">
        <v>15317394.578288116</v>
      </c>
      <c r="F24" s="26">
        <v>261319199.66362604</v>
      </c>
      <c r="G24" s="26">
        <v>77412285.60254507</v>
      </c>
      <c r="H24" s="26">
        <v>78700.57065066</v>
      </c>
      <c r="I24" s="26">
        <v>0</v>
      </c>
      <c r="J24" s="26">
        <v>0</v>
      </c>
      <c r="K24" s="26">
        <v>0</v>
      </c>
      <c r="L24" s="36">
        <v>0</v>
      </c>
      <c r="M24" s="26">
        <f t="shared" si="0"/>
        <v>543092237.2296355</v>
      </c>
      <c r="N24" s="26"/>
      <c r="O24" s="26">
        <f t="shared" si="1"/>
        <v>543092237.2296355</v>
      </c>
    </row>
    <row r="25" spans="1:15" s="39" customFormat="1" ht="17.25" customHeight="1">
      <c r="A25" s="37" t="s">
        <v>1</v>
      </c>
      <c r="B25" s="38">
        <f aca="true" t="shared" si="2" ref="B25:O25">SUM(B7:B24)</f>
        <v>364890716.54524</v>
      </c>
      <c r="C25" s="38">
        <f t="shared" si="2"/>
        <v>2717206147.1674004</v>
      </c>
      <c r="D25" s="38">
        <f t="shared" si="2"/>
        <v>6101619566.997482</v>
      </c>
      <c r="E25" s="38">
        <f t="shared" si="2"/>
        <v>680261425.38984</v>
      </c>
      <c r="F25" s="38">
        <f t="shared" si="2"/>
        <v>11605649345.969843</v>
      </c>
      <c r="G25" s="38">
        <f t="shared" si="2"/>
        <v>849078833.6555998</v>
      </c>
      <c r="H25" s="38">
        <f t="shared" si="2"/>
        <v>33807097.525199994</v>
      </c>
      <c r="I25" s="38">
        <f t="shared" si="2"/>
        <v>0</v>
      </c>
      <c r="J25" s="38">
        <f t="shared" si="2"/>
        <v>0</v>
      </c>
      <c r="K25" s="38">
        <f t="shared" si="2"/>
        <v>3999772.1999999993</v>
      </c>
      <c r="L25" s="38">
        <f t="shared" si="2"/>
        <v>11916663</v>
      </c>
      <c r="M25" s="38">
        <f t="shared" si="2"/>
        <v>22368429568.450607</v>
      </c>
      <c r="N25" s="38">
        <f t="shared" si="2"/>
        <v>220837450</v>
      </c>
      <c r="O25" s="38">
        <f t="shared" si="2"/>
        <v>22589267018.450607</v>
      </c>
    </row>
    <row r="26" spans="2:12" ht="12" customHeight="1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spans="1:11" ht="12.75">
      <c r="A27" s="21" t="s">
        <v>31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</row>
    <row r="28" ht="12.75">
      <c r="A28" s="19" t="s">
        <v>32</v>
      </c>
    </row>
    <row r="29" ht="12.75">
      <c r="A29" s="6" t="s">
        <v>33</v>
      </c>
    </row>
    <row r="30" ht="12.75">
      <c r="A30" s="19" t="s">
        <v>38</v>
      </c>
    </row>
    <row r="31" ht="12.75">
      <c r="A31" s="19"/>
    </row>
    <row r="32" ht="12.75">
      <c r="A32" s="19"/>
    </row>
    <row r="33" ht="12.75">
      <c r="A33" s="19"/>
    </row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</sheetData>
  <sheetProtection/>
  <printOptions/>
  <pageMargins left="0.75" right="0.75" top="1" bottom="1" header="0" footer="0"/>
  <pageSetup fitToHeight="1" fitToWidth="1" horizontalDpi="600" verticalDpi="600" orientation="landscape" paperSize="9" scale="5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2:Q33"/>
  <sheetViews>
    <sheetView showGridLines="0" zoomScale="80" zoomScaleNormal="80" zoomScalePageLayoutView="0" workbookViewId="0" topLeftCell="B1">
      <selection activeCell="D22" sqref="D22"/>
    </sheetView>
  </sheetViews>
  <sheetFormatPr defaultColWidth="11.421875" defaultRowHeight="12.75" customHeight="1"/>
  <cols>
    <col min="1" max="1" width="15.7109375" style="17" customWidth="1"/>
    <col min="2" max="2" width="14.7109375" style="17" customWidth="1"/>
    <col min="3" max="3" width="15.7109375" style="17" customWidth="1"/>
    <col min="4" max="4" width="14.8515625" style="17" customWidth="1"/>
    <col min="5" max="5" width="14.28125" style="17" customWidth="1"/>
    <col min="6" max="6" width="18.7109375" style="17" customWidth="1"/>
    <col min="7" max="12" width="14.140625" style="17" customWidth="1"/>
    <col min="13" max="13" width="16.57421875" style="17" customWidth="1"/>
    <col min="14" max="14" width="17.7109375" style="17" customWidth="1"/>
    <col min="15" max="15" width="19.7109375" style="17" customWidth="1"/>
    <col min="16" max="16384" width="11.421875" style="17" customWidth="1"/>
  </cols>
  <sheetData>
    <row r="1" ht="12" customHeight="1"/>
    <row r="2" spans="1:7" ht="12.75">
      <c r="A2" s="5" t="s">
        <v>51</v>
      </c>
      <c r="B2" s="32"/>
      <c r="C2" s="21"/>
      <c r="D2" s="21"/>
      <c r="E2" s="33"/>
      <c r="F2" s="33"/>
      <c r="G2" s="33"/>
    </row>
    <row r="3" spans="1:7" ht="12.75">
      <c r="A3" s="18" t="s">
        <v>34</v>
      </c>
      <c r="B3" s="32"/>
      <c r="C3" s="21"/>
      <c r="D3" s="21"/>
      <c r="E3" s="33"/>
      <c r="F3" s="33"/>
      <c r="G3" s="33"/>
    </row>
    <row r="4" spans="1:7" ht="12.75">
      <c r="A4" s="18"/>
      <c r="B4" s="32"/>
      <c r="C4" s="21"/>
      <c r="D4" s="21"/>
      <c r="E4" s="33"/>
      <c r="F4" s="33"/>
      <c r="G4" s="33"/>
    </row>
    <row r="5" spans="1:15" s="34" customFormat="1" ht="28.5" customHeight="1">
      <c r="A5" s="23" t="s">
        <v>0</v>
      </c>
      <c r="B5" s="23" t="s">
        <v>20</v>
      </c>
      <c r="C5" s="23" t="s">
        <v>21</v>
      </c>
      <c r="D5" s="23" t="s">
        <v>22</v>
      </c>
      <c r="E5" s="23" t="s">
        <v>23</v>
      </c>
      <c r="F5" s="23" t="s">
        <v>39</v>
      </c>
      <c r="G5" s="23" t="s">
        <v>24</v>
      </c>
      <c r="H5" s="23" t="s">
        <v>25</v>
      </c>
      <c r="I5" s="23" t="s">
        <v>26</v>
      </c>
      <c r="J5" s="23" t="s">
        <v>27</v>
      </c>
      <c r="K5" s="23" t="s">
        <v>28</v>
      </c>
      <c r="L5" s="23" t="s">
        <v>29</v>
      </c>
      <c r="M5" s="23" t="s">
        <v>36</v>
      </c>
      <c r="N5" s="24" t="s">
        <v>35</v>
      </c>
      <c r="O5" s="23" t="s">
        <v>30</v>
      </c>
    </row>
    <row r="6" spans="1:15" ht="24.75" customHeight="1">
      <c r="A6" s="25"/>
      <c r="B6" s="25"/>
      <c r="C6" s="25"/>
      <c r="D6" s="25"/>
      <c r="E6" s="25"/>
      <c r="F6" s="27"/>
      <c r="G6" s="25"/>
      <c r="H6" s="25"/>
      <c r="I6" s="25"/>
      <c r="J6" s="25"/>
      <c r="K6" s="25"/>
      <c r="L6" s="25"/>
      <c r="M6" s="25"/>
      <c r="N6" s="25"/>
      <c r="O6" s="25"/>
    </row>
    <row r="7" spans="1:17" ht="19.5" customHeight="1">
      <c r="A7" s="35" t="s">
        <v>2</v>
      </c>
      <c r="B7" s="26">
        <v>24865048.239767257</v>
      </c>
      <c r="C7" s="26">
        <v>361644338.83642167</v>
      </c>
      <c r="D7" s="26">
        <v>418536644.4682581</v>
      </c>
      <c r="E7" s="26">
        <v>48387914.58477194</v>
      </c>
      <c r="F7" s="26">
        <v>798997875.4345961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36">
        <v>12499500</v>
      </c>
      <c r="M7" s="26">
        <f aca="true" t="shared" si="0" ref="M7:M24">SUM(B7:L7)</f>
        <v>1664931321.563815</v>
      </c>
      <c r="N7" s="26"/>
      <c r="O7" s="26">
        <f aca="true" t="shared" si="1" ref="O7:O24">+M7+N7</f>
        <v>1664931321.563815</v>
      </c>
      <c r="Q7" s="20"/>
    </row>
    <row r="8" spans="1:17" ht="19.5" customHeight="1">
      <c r="A8" s="35" t="s">
        <v>4</v>
      </c>
      <c r="B8" s="26">
        <v>15131227.836224942</v>
      </c>
      <c r="C8" s="26">
        <v>76886608.89565964</v>
      </c>
      <c r="D8" s="26">
        <v>254693788.01082778</v>
      </c>
      <c r="E8" s="26">
        <v>29445692.32449755</v>
      </c>
      <c r="F8" s="26">
        <v>486217391.4677961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36">
        <v>0</v>
      </c>
      <c r="M8" s="26">
        <f t="shared" si="0"/>
        <v>862374708.535006</v>
      </c>
      <c r="N8" s="26"/>
      <c r="O8" s="26">
        <f t="shared" si="1"/>
        <v>862374708.535006</v>
      </c>
      <c r="Q8" s="20"/>
    </row>
    <row r="9" spans="1:17" ht="19.5" customHeight="1">
      <c r="A9" s="35" t="s">
        <v>3</v>
      </c>
      <c r="B9" s="26">
        <v>42584459.53589362</v>
      </c>
      <c r="C9" s="26">
        <v>368893977.76685387</v>
      </c>
      <c r="D9" s="26">
        <v>716795585.0631424</v>
      </c>
      <c r="E9" s="26">
        <v>82870267.16344649</v>
      </c>
      <c r="F9" s="26">
        <v>1368382332.003391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36">
        <v>0</v>
      </c>
      <c r="M9" s="26">
        <f t="shared" si="0"/>
        <v>2579526621.5327272</v>
      </c>
      <c r="N9" s="26"/>
      <c r="O9" s="26">
        <f t="shared" si="1"/>
        <v>2579526621.5327272</v>
      </c>
      <c r="Q9" s="20"/>
    </row>
    <row r="10" spans="1:17" ht="19.5" customHeight="1">
      <c r="A10" s="35" t="s">
        <v>5</v>
      </c>
      <c r="B10" s="26">
        <v>51329626.009100914</v>
      </c>
      <c r="C10" s="26">
        <v>445058511.071833</v>
      </c>
      <c r="D10" s="26">
        <v>863997094.4154828</v>
      </c>
      <c r="E10" s="26">
        <v>99888547.7738334</v>
      </c>
      <c r="F10" s="26">
        <v>1649394030.2328532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36">
        <v>0</v>
      </c>
      <c r="M10" s="26">
        <f t="shared" si="0"/>
        <v>3109667809.5031033</v>
      </c>
      <c r="N10" s="26">
        <v>308674841</v>
      </c>
      <c r="O10" s="26">
        <f t="shared" si="1"/>
        <v>3418342650.5031033</v>
      </c>
      <c r="Q10" s="20"/>
    </row>
    <row r="11" spans="1:17" ht="19.5" customHeight="1">
      <c r="A11" s="35" t="s">
        <v>6</v>
      </c>
      <c r="B11" s="26">
        <v>11992452.553332064</v>
      </c>
      <c r="C11" s="26">
        <v>56899556.5456234</v>
      </c>
      <c r="D11" s="26">
        <v>201860893.3397902</v>
      </c>
      <c r="E11" s="26">
        <v>23337568.63115556</v>
      </c>
      <c r="F11" s="26">
        <v>385357953.8220195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36">
        <v>0</v>
      </c>
      <c r="M11" s="26">
        <f t="shared" si="0"/>
        <v>679448424.8919208</v>
      </c>
      <c r="N11" s="26"/>
      <c r="O11" s="26">
        <f t="shared" si="1"/>
        <v>679448424.8919208</v>
      </c>
      <c r="Q11" s="20"/>
    </row>
    <row r="12" spans="1:17" ht="19.5" customHeight="1">
      <c r="A12" s="35" t="s">
        <v>7</v>
      </c>
      <c r="B12" s="26">
        <v>9834293.363942213</v>
      </c>
      <c r="C12" s="26">
        <v>21662267.720415</v>
      </c>
      <c r="D12" s="26">
        <v>165534050.26892313</v>
      </c>
      <c r="E12" s="26">
        <v>19137744.785669457</v>
      </c>
      <c r="F12" s="26">
        <v>316009019.10270834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36">
        <v>500500</v>
      </c>
      <c r="M12" s="26">
        <f t="shared" si="0"/>
        <v>532677875.2416581</v>
      </c>
      <c r="N12" s="26"/>
      <c r="O12" s="26">
        <f t="shared" si="1"/>
        <v>532677875.2416581</v>
      </c>
      <c r="Q12" s="20"/>
    </row>
    <row r="13" spans="1:17" ht="19.5" customHeight="1">
      <c r="A13" s="35" t="s">
        <v>8</v>
      </c>
      <c r="B13" s="26">
        <v>43669567.50821254</v>
      </c>
      <c r="C13" s="26">
        <v>235512174.6563519</v>
      </c>
      <c r="D13" s="26">
        <v>735060478.2272655</v>
      </c>
      <c r="E13" s="26">
        <v>84981910.43771324</v>
      </c>
      <c r="F13" s="26">
        <v>1403250511.4712012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36">
        <v>0</v>
      </c>
      <c r="M13" s="26">
        <f t="shared" si="0"/>
        <v>2502474642.300744</v>
      </c>
      <c r="N13" s="26"/>
      <c r="O13" s="26">
        <f t="shared" si="1"/>
        <v>2502474642.300744</v>
      </c>
      <c r="Q13" s="20"/>
    </row>
    <row r="14" spans="1:17" ht="19.5" customHeight="1">
      <c r="A14" s="35" t="s">
        <v>9</v>
      </c>
      <c r="B14" s="26">
        <v>14005930.67974606</v>
      </c>
      <c r="C14" s="26">
        <v>43902195.9133744</v>
      </c>
      <c r="D14" s="26">
        <v>235752417.3221075</v>
      </c>
      <c r="E14" s="26">
        <v>27255840.040072765</v>
      </c>
      <c r="F14" s="26">
        <v>450057797.9456226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36">
        <v>0</v>
      </c>
      <c r="M14" s="26">
        <f t="shared" si="0"/>
        <v>770974181.9009233</v>
      </c>
      <c r="N14" s="26"/>
      <c r="O14" s="26">
        <f t="shared" si="1"/>
        <v>770974181.9009233</v>
      </c>
      <c r="Q14" s="20"/>
    </row>
    <row r="15" spans="1:17" ht="19.5" customHeight="1">
      <c r="A15" s="35" t="s">
        <v>10</v>
      </c>
      <c r="B15" s="26">
        <v>25608548.14672651</v>
      </c>
      <c r="C15" s="26">
        <v>239844628.20043492</v>
      </c>
      <c r="D15" s="26">
        <v>431051478.67330533</v>
      </c>
      <c r="E15" s="26">
        <v>49834781.27269545</v>
      </c>
      <c r="F15" s="26">
        <v>822889035.4403179</v>
      </c>
      <c r="G15" s="26">
        <v>81210876.77701324</v>
      </c>
      <c r="H15" s="26">
        <v>185658.966678012</v>
      </c>
      <c r="I15" s="26">
        <v>0</v>
      </c>
      <c r="J15" s="26">
        <v>0</v>
      </c>
      <c r="K15" s="26">
        <v>0</v>
      </c>
      <c r="L15" s="36">
        <v>0</v>
      </c>
      <c r="M15" s="26">
        <f t="shared" si="0"/>
        <v>1650625007.4771712</v>
      </c>
      <c r="N15" s="26"/>
      <c r="O15" s="26">
        <f t="shared" si="1"/>
        <v>1650625007.4771712</v>
      </c>
      <c r="Q15" s="20"/>
    </row>
    <row r="16" spans="1:17" ht="19.5" customHeight="1">
      <c r="A16" s="35" t="s">
        <v>11</v>
      </c>
      <c r="B16" s="26">
        <v>35559390.14473262</v>
      </c>
      <c r="C16" s="26">
        <v>273579999.7970278</v>
      </c>
      <c r="D16" s="26">
        <v>598547313.7635603</v>
      </c>
      <c r="E16" s="26">
        <v>69199332.1878232</v>
      </c>
      <c r="F16" s="26">
        <v>1142643155.30068</v>
      </c>
      <c r="G16" s="26">
        <v>6382617.721726537</v>
      </c>
      <c r="H16" s="26">
        <v>9423.580399847999</v>
      </c>
      <c r="I16" s="26">
        <v>0</v>
      </c>
      <c r="J16" s="26">
        <v>0</v>
      </c>
      <c r="K16" s="26">
        <v>0</v>
      </c>
      <c r="L16" s="36">
        <v>0</v>
      </c>
      <c r="M16" s="26">
        <f t="shared" si="0"/>
        <v>2125921232.49595</v>
      </c>
      <c r="N16" s="26">
        <v>7151139</v>
      </c>
      <c r="O16" s="26">
        <f t="shared" si="1"/>
        <v>2133072371.49595</v>
      </c>
      <c r="Q16" s="20"/>
    </row>
    <row r="17" spans="1:17" ht="19.5" customHeight="1">
      <c r="A17" s="35" t="s">
        <v>12</v>
      </c>
      <c r="B17" s="26">
        <v>7627907.153560408</v>
      </c>
      <c r="C17" s="26">
        <v>40985010.527025186</v>
      </c>
      <c r="D17" s="26">
        <v>128395434.16853946</v>
      </c>
      <c r="E17" s="26">
        <v>14844070.127993718</v>
      </c>
      <c r="F17" s="26">
        <v>245110387.5181612</v>
      </c>
      <c r="G17" s="26">
        <v>591885780.9140239</v>
      </c>
      <c r="H17" s="26">
        <v>34148966.78551723</v>
      </c>
      <c r="I17" s="26">
        <v>0</v>
      </c>
      <c r="J17" s="26">
        <v>0</v>
      </c>
      <c r="K17" s="26">
        <v>0</v>
      </c>
      <c r="L17" s="36">
        <v>0</v>
      </c>
      <c r="M17" s="26">
        <f t="shared" si="0"/>
        <v>1062997557.1948211</v>
      </c>
      <c r="N17" s="26"/>
      <c r="O17" s="26">
        <f t="shared" si="1"/>
        <v>1062997557.1948211</v>
      </c>
      <c r="Q17" s="20"/>
    </row>
    <row r="18" spans="1:17" ht="19.5" customHeight="1">
      <c r="A18" s="35" t="s">
        <v>13</v>
      </c>
      <c r="B18" s="26">
        <v>10923420.254677128</v>
      </c>
      <c r="C18" s="26">
        <v>72554155.35157664</v>
      </c>
      <c r="D18" s="26">
        <v>183866591.18550596</v>
      </c>
      <c r="E18" s="26">
        <v>21257208.960952014</v>
      </c>
      <c r="F18" s="26">
        <v>351006339.9759548</v>
      </c>
      <c r="G18" s="26">
        <v>64582893.21314121</v>
      </c>
      <c r="H18" s="26">
        <v>943781.3976605998</v>
      </c>
      <c r="I18" s="26">
        <v>0</v>
      </c>
      <c r="J18" s="26">
        <v>0</v>
      </c>
      <c r="K18" s="26">
        <v>0</v>
      </c>
      <c r="L18" s="36">
        <v>0</v>
      </c>
      <c r="M18" s="26">
        <f t="shared" si="0"/>
        <v>705134390.3394684</v>
      </c>
      <c r="N18" s="26"/>
      <c r="O18" s="26">
        <f t="shared" si="1"/>
        <v>705134390.3394684</v>
      </c>
      <c r="Q18" s="20"/>
    </row>
    <row r="19" spans="1:17" ht="19.5" customHeight="1">
      <c r="A19" s="35" t="s">
        <v>14</v>
      </c>
      <c r="B19" s="26">
        <v>9565025.83007048</v>
      </c>
      <c r="C19" s="26">
        <v>52076091.59987766</v>
      </c>
      <c r="D19" s="26">
        <v>161001650.8541222</v>
      </c>
      <c r="E19" s="26">
        <v>18613744.417610668</v>
      </c>
      <c r="F19" s="26">
        <v>307356544.938474</v>
      </c>
      <c r="G19" s="26">
        <v>75907161.62923135</v>
      </c>
      <c r="H19" s="26">
        <v>808603.7762197079</v>
      </c>
      <c r="I19" s="26">
        <v>0</v>
      </c>
      <c r="J19" s="26">
        <v>0</v>
      </c>
      <c r="K19" s="26">
        <v>236697.19830199998</v>
      </c>
      <c r="L19" s="36">
        <v>0</v>
      </c>
      <c r="M19" s="26">
        <f t="shared" si="0"/>
        <v>625565520.2439082</v>
      </c>
      <c r="N19" s="26"/>
      <c r="O19" s="26">
        <f t="shared" si="1"/>
        <v>625565520.2439082</v>
      </c>
      <c r="Q19" s="20"/>
    </row>
    <row r="20" spans="1:17" ht="19.5" customHeight="1">
      <c r="A20" s="35" t="s">
        <v>15</v>
      </c>
      <c r="B20" s="26">
        <v>25170486.03938295</v>
      </c>
      <c r="C20" s="26">
        <v>167117174.7070949</v>
      </c>
      <c r="D20" s="26">
        <v>423677873.65519637</v>
      </c>
      <c r="E20" s="26">
        <v>48982303.06197295</v>
      </c>
      <c r="F20" s="26">
        <v>808812622.2477574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36">
        <v>0</v>
      </c>
      <c r="M20" s="26">
        <f t="shared" si="0"/>
        <v>1473760459.7114048</v>
      </c>
      <c r="N20" s="26"/>
      <c r="O20" s="26">
        <f t="shared" si="1"/>
        <v>1473760459.7114048</v>
      </c>
      <c r="Q20" s="20"/>
    </row>
    <row r="21" spans="1:17" ht="19.5" customHeight="1">
      <c r="A21" s="35" t="s">
        <v>16</v>
      </c>
      <c r="B21" s="26">
        <v>38834808.65376935</v>
      </c>
      <c r="C21" s="26">
        <v>287241669.9727029</v>
      </c>
      <c r="D21" s="26">
        <v>653680232.0182282</v>
      </c>
      <c r="E21" s="26">
        <v>75573366.51570247</v>
      </c>
      <c r="F21" s="26">
        <v>1247893400.7312918</v>
      </c>
      <c r="G21" s="26">
        <v>25666041.408225454</v>
      </c>
      <c r="H21" s="26">
        <v>0</v>
      </c>
      <c r="I21" s="26">
        <v>0</v>
      </c>
      <c r="J21" s="26">
        <v>0</v>
      </c>
      <c r="K21" s="26">
        <v>4531578.351697999</v>
      </c>
      <c r="L21" s="36">
        <v>0</v>
      </c>
      <c r="M21" s="26">
        <f t="shared" si="0"/>
        <v>2333421097.6516185</v>
      </c>
      <c r="N21" s="26"/>
      <c r="O21" s="26">
        <f t="shared" si="1"/>
        <v>2333421097.6516185</v>
      </c>
      <c r="Q21" s="20"/>
    </row>
    <row r="22" spans="1:17" ht="19.5" customHeight="1">
      <c r="A22" s="35" t="s">
        <v>17</v>
      </c>
      <c r="B22" s="26">
        <v>10232166.287125815</v>
      </c>
      <c r="C22" s="26">
        <v>25012698.461172517</v>
      </c>
      <c r="D22" s="26">
        <v>172231177.76243493</v>
      </c>
      <c r="E22" s="26">
        <v>19912013.986233935</v>
      </c>
      <c r="F22" s="26">
        <v>328794018.2409054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36">
        <v>0</v>
      </c>
      <c r="M22" s="26">
        <f t="shared" si="0"/>
        <v>556182074.7378726</v>
      </c>
      <c r="N22" s="26"/>
      <c r="O22" s="26">
        <f t="shared" si="1"/>
        <v>556182074.7378726</v>
      </c>
      <c r="Q22" s="20"/>
    </row>
    <row r="23" spans="1:17" ht="19.5" customHeight="1">
      <c r="A23" s="35" t="s">
        <v>18</v>
      </c>
      <c r="B23" s="26">
        <v>15902860.17209617</v>
      </c>
      <c r="C23" s="26">
        <v>73362880.0131388</v>
      </c>
      <c r="D23" s="26">
        <v>267682156.4830931</v>
      </c>
      <c r="E23" s="26">
        <v>30947305.319531683</v>
      </c>
      <c r="F23" s="26">
        <v>511012541.31157213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36">
        <v>0</v>
      </c>
      <c r="M23" s="26">
        <f t="shared" si="0"/>
        <v>898907743.2994318</v>
      </c>
      <c r="N23" s="26"/>
      <c r="O23" s="26">
        <f t="shared" si="1"/>
        <v>898907743.2994318</v>
      </c>
      <c r="Q23" s="20"/>
    </row>
    <row r="24" spans="1:17" ht="19.5" customHeight="1">
      <c r="A24" s="35" t="s">
        <v>19</v>
      </c>
      <c r="B24" s="26">
        <v>9054623.191238988</v>
      </c>
      <c r="C24" s="26">
        <v>46068422.685415894</v>
      </c>
      <c r="D24" s="26">
        <v>152410386.2917384</v>
      </c>
      <c r="E24" s="26">
        <v>17620489.988603715</v>
      </c>
      <c r="F24" s="26">
        <v>290955586.4480597</v>
      </c>
      <c r="G24" s="26">
        <v>86304556.8374384</v>
      </c>
      <c r="H24" s="26">
        <v>83993.0967246</v>
      </c>
      <c r="I24" s="26">
        <v>0</v>
      </c>
      <c r="J24" s="26">
        <v>0</v>
      </c>
      <c r="K24" s="26">
        <v>0</v>
      </c>
      <c r="L24" s="36">
        <v>0</v>
      </c>
      <c r="M24" s="26">
        <f t="shared" si="0"/>
        <v>602498058.5392197</v>
      </c>
      <c r="N24" s="26"/>
      <c r="O24" s="26">
        <f t="shared" si="1"/>
        <v>602498058.5392197</v>
      </c>
      <c r="Q24" s="20"/>
    </row>
    <row r="25" spans="1:15" s="39" customFormat="1" ht="17.25" customHeight="1">
      <c r="A25" s="37" t="s">
        <v>1</v>
      </c>
      <c r="B25" s="38">
        <f aca="true" t="shared" si="2" ref="B25:O25">SUM(B7:B24)</f>
        <v>401891841.5996001</v>
      </c>
      <c r="C25" s="38">
        <f t="shared" si="2"/>
        <v>2888302362.722</v>
      </c>
      <c r="D25" s="38">
        <f t="shared" si="2"/>
        <v>6764775245.971522</v>
      </c>
      <c r="E25" s="38">
        <f t="shared" si="2"/>
        <v>782090101.5802802</v>
      </c>
      <c r="F25" s="38">
        <f t="shared" si="2"/>
        <v>12914140543.633362</v>
      </c>
      <c r="G25" s="38">
        <f t="shared" si="2"/>
        <v>931939928.5007999</v>
      </c>
      <c r="H25" s="38">
        <f t="shared" si="2"/>
        <v>36180427.603199996</v>
      </c>
      <c r="I25" s="38">
        <f t="shared" si="2"/>
        <v>0</v>
      </c>
      <c r="J25" s="38">
        <f t="shared" si="2"/>
        <v>0</v>
      </c>
      <c r="K25" s="38">
        <f t="shared" si="2"/>
        <v>4768275.549999999</v>
      </c>
      <c r="L25" s="38">
        <f t="shared" si="2"/>
        <v>13000000</v>
      </c>
      <c r="M25" s="38">
        <f t="shared" si="2"/>
        <v>24737088727.160767</v>
      </c>
      <c r="N25" s="38">
        <f t="shared" si="2"/>
        <v>315825980</v>
      </c>
      <c r="O25" s="38">
        <f t="shared" si="2"/>
        <v>25052914707.160767</v>
      </c>
    </row>
    <row r="26" spans="2:12" ht="12" customHeight="1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spans="1:11" ht="12.75">
      <c r="A27" s="21" t="s">
        <v>31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</row>
    <row r="28" ht="12.75">
      <c r="A28" s="19" t="s">
        <v>32</v>
      </c>
    </row>
    <row r="29" ht="12.75">
      <c r="A29" s="6" t="s">
        <v>33</v>
      </c>
    </row>
    <row r="30" ht="12.75">
      <c r="A30" s="19" t="s">
        <v>38</v>
      </c>
    </row>
    <row r="31" ht="12.75">
      <c r="A31" s="19"/>
    </row>
    <row r="32" ht="12.75">
      <c r="A32" s="19"/>
    </row>
    <row r="33" ht="12.75">
      <c r="A33" s="19"/>
    </row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</sheetData>
  <sheetProtection/>
  <printOptions/>
  <pageMargins left="0.75" right="0.75" top="1" bottom="1" header="0" footer="0"/>
  <pageSetup fitToHeight="1" fitToWidth="1" horizontalDpi="600" verticalDpi="600" orientation="landscape" paperSize="9" scale="5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O33"/>
  <sheetViews>
    <sheetView tabSelected="1" zoomScale="80" zoomScaleNormal="80" zoomScalePageLayoutView="0" workbookViewId="0" topLeftCell="E6">
      <selection activeCell="O7" sqref="O7:O24"/>
    </sheetView>
  </sheetViews>
  <sheetFormatPr defaultColWidth="11.421875" defaultRowHeight="12.75"/>
  <cols>
    <col min="1" max="1" width="20.57421875" style="40" customWidth="1"/>
    <col min="2" max="15" width="20.28125" style="40" customWidth="1"/>
    <col min="16" max="16384" width="11.421875" style="40" customWidth="1"/>
  </cols>
  <sheetData>
    <row r="1" ht="12" customHeight="1"/>
    <row r="2" spans="1:7" ht="12.75">
      <c r="A2" s="41" t="s">
        <v>52</v>
      </c>
      <c r="B2" s="42"/>
      <c r="C2" s="43"/>
      <c r="D2" s="43"/>
      <c r="E2" s="44"/>
      <c r="F2" s="44"/>
      <c r="G2" s="44"/>
    </row>
    <row r="3" spans="1:7" ht="12.75">
      <c r="A3" s="45" t="s">
        <v>34</v>
      </c>
      <c r="B3" s="42"/>
      <c r="C3" s="43"/>
      <c r="D3" s="43"/>
      <c r="E3" s="44"/>
      <c r="F3" s="44"/>
      <c r="G3" s="44"/>
    </row>
    <row r="4" spans="1:7" ht="12.75">
      <c r="A4" s="45"/>
      <c r="B4" s="42"/>
      <c r="C4" s="43"/>
      <c r="D4" s="43"/>
      <c r="E4" s="44"/>
      <c r="F4" s="44"/>
      <c r="G4" s="44"/>
    </row>
    <row r="5" spans="1:15" s="48" customFormat="1" ht="28.5" customHeight="1">
      <c r="A5" s="46" t="s">
        <v>0</v>
      </c>
      <c r="B5" s="46" t="s">
        <v>20</v>
      </c>
      <c r="C5" s="46" t="s">
        <v>21</v>
      </c>
      <c r="D5" s="46" t="s">
        <v>22</v>
      </c>
      <c r="E5" s="46" t="s">
        <v>23</v>
      </c>
      <c r="F5" s="23" t="s">
        <v>39</v>
      </c>
      <c r="G5" s="46" t="s">
        <v>24</v>
      </c>
      <c r="H5" s="46" t="s">
        <v>25</v>
      </c>
      <c r="I5" s="46" t="s">
        <v>26</v>
      </c>
      <c r="J5" s="46" t="s">
        <v>27</v>
      </c>
      <c r="K5" s="46" t="s">
        <v>28</v>
      </c>
      <c r="L5" s="46" t="s">
        <v>29</v>
      </c>
      <c r="M5" s="46" t="s">
        <v>36</v>
      </c>
      <c r="N5" s="47" t="s">
        <v>35</v>
      </c>
      <c r="O5" s="46" t="s">
        <v>30</v>
      </c>
    </row>
    <row r="6" spans="1:15" ht="24.75" customHeight="1">
      <c r="A6" s="49"/>
      <c r="B6" s="49"/>
      <c r="C6" s="49"/>
      <c r="D6" s="49"/>
      <c r="E6" s="49"/>
      <c r="F6" s="27"/>
      <c r="G6" s="49"/>
      <c r="H6" s="49"/>
      <c r="I6" s="49"/>
      <c r="J6" s="49"/>
      <c r="K6" s="49"/>
      <c r="L6" s="49"/>
      <c r="M6" s="49"/>
      <c r="N6" s="49"/>
      <c r="O6" s="49"/>
    </row>
    <row r="7" spans="1:15" ht="19.5" customHeight="1">
      <c r="A7" s="50" t="s">
        <v>2</v>
      </c>
      <c r="B7" s="51">
        <v>25502057.964077402</v>
      </c>
      <c r="C7" s="51">
        <v>370310483.65979546</v>
      </c>
      <c r="D7" s="51">
        <v>427638781.63388205</v>
      </c>
      <c r="E7" s="51">
        <v>48569868.81886384</v>
      </c>
      <c r="F7" s="51">
        <v>820055944.999793</v>
      </c>
      <c r="G7" s="51">
        <v>0</v>
      </c>
      <c r="H7" s="51">
        <v>0</v>
      </c>
      <c r="I7" s="51">
        <v>0</v>
      </c>
      <c r="J7" s="51">
        <v>0</v>
      </c>
      <c r="K7" s="51">
        <v>0</v>
      </c>
      <c r="L7" s="51">
        <v>12499500</v>
      </c>
      <c r="M7" s="51">
        <f aca="true" t="shared" si="0" ref="M7:M24">SUM(B7:L7)</f>
        <v>1704576637.0764117</v>
      </c>
      <c r="N7" s="51"/>
      <c r="O7" s="51">
        <f aca="true" t="shared" si="1" ref="O7:O24">+M7+N7</f>
        <v>1704576637.0764117</v>
      </c>
    </row>
    <row r="8" spans="1:15" ht="19.5" customHeight="1">
      <c r="A8" s="50" t="s">
        <v>4</v>
      </c>
      <c r="B8" s="51">
        <v>15518869.926418526</v>
      </c>
      <c r="C8" s="51">
        <v>78729055.78646877</v>
      </c>
      <c r="D8" s="51">
        <v>260232748.15767995</v>
      </c>
      <c r="E8" s="51">
        <v>29556417.666562524</v>
      </c>
      <c r="F8" s="51">
        <v>499031943.2558948</v>
      </c>
      <c r="G8" s="51">
        <v>0</v>
      </c>
      <c r="H8" s="51">
        <v>0</v>
      </c>
      <c r="I8" s="51">
        <v>0</v>
      </c>
      <c r="J8" s="51">
        <v>0</v>
      </c>
      <c r="K8" s="51">
        <v>0</v>
      </c>
      <c r="L8" s="51">
        <v>0</v>
      </c>
      <c r="M8" s="51">
        <f t="shared" si="0"/>
        <v>883069034.7930245</v>
      </c>
      <c r="N8" s="51"/>
      <c r="O8" s="51">
        <f t="shared" si="1"/>
        <v>883069034.7930245</v>
      </c>
    </row>
    <row r="9" spans="1:15" ht="19.5" customHeight="1">
      <c r="A9" s="50" t="s">
        <v>3</v>
      </c>
      <c r="B9" s="51">
        <v>43675417.19530696</v>
      </c>
      <c r="C9" s="51">
        <v>377733846.92140466</v>
      </c>
      <c r="D9" s="51">
        <v>732384116.7274307</v>
      </c>
      <c r="E9" s="51">
        <v>83181886.21378393</v>
      </c>
      <c r="F9" s="51">
        <v>1404446871.3783429</v>
      </c>
      <c r="G9" s="51">
        <v>0</v>
      </c>
      <c r="H9" s="51">
        <v>0</v>
      </c>
      <c r="I9" s="51">
        <v>0</v>
      </c>
      <c r="J9" s="51">
        <v>0</v>
      </c>
      <c r="K9" s="51">
        <v>0</v>
      </c>
      <c r="L9" s="51">
        <v>0</v>
      </c>
      <c r="M9" s="51">
        <f t="shared" si="0"/>
        <v>2641422138.4362693</v>
      </c>
      <c r="N9" s="51"/>
      <c r="O9" s="51">
        <f t="shared" si="1"/>
        <v>2641422138.4362693</v>
      </c>
    </row>
    <row r="10" spans="1:15" ht="19.5" customHeight="1">
      <c r="A10" s="50" t="s">
        <v>5</v>
      </c>
      <c r="B10" s="51">
        <v>52644623.29355045</v>
      </c>
      <c r="C10" s="51">
        <v>455723523.8969562</v>
      </c>
      <c r="D10" s="51">
        <v>882786894.9455214</v>
      </c>
      <c r="E10" s="51">
        <v>100264161.07233375</v>
      </c>
      <c r="F10" s="51">
        <v>1692864801.9294257</v>
      </c>
      <c r="G10" s="51">
        <v>0</v>
      </c>
      <c r="H10" s="51">
        <v>0</v>
      </c>
      <c r="I10" s="51">
        <v>0</v>
      </c>
      <c r="J10" s="51">
        <v>0</v>
      </c>
      <c r="K10" s="51">
        <v>0</v>
      </c>
      <c r="L10" s="51">
        <v>0</v>
      </c>
      <c r="M10" s="51">
        <f t="shared" si="0"/>
        <v>3184284005.137788</v>
      </c>
      <c r="N10" s="51">
        <v>338590491</v>
      </c>
      <c r="O10" s="51">
        <f t="shared" si="1"/>
        <v>3522874496.137788</v>
      </c>
    </row>
    <row r="11" spans="1:15" ht="19.5" customHeight="1">
      <c r="A11" s="50" t="s">
        <v>6</v>
      </c>
      <c r="B11" s="51">
        <v>12299683.362664776</v>
      </c>
      <c r="C11" s="51">
        <v>58263050.30027929</v>
      </c>
      <c r="D11" s="51">
        <v>206250868.65936705</v>
      </c>
      <c r="E11" s="51">
        <v>23425325.44940839</v>
      </c>
      <c r="F11" s="51">
        <v>395514294.4689482</v>
      </c>
      <c r="G11" s="51">
        <v>0</v>
      </c>
      <c r="H11" s="51">
        <v>0</v>
      </c>
      <c r="I11" s="51">
        <v>0</v>
      </c>
      <c r="J11" s="51">
        <v>0</v>
      </c>
      <c r="K11" s="51">
        <v>0</v>
      </c>
      <c r="L11" s="51">
        <v>0</v>
      </c>
      <c r="M11" s="51">
        <f t="shared" si="0"/>
        <v>695753222.2406677</v>
      </c>
      <c r="N11" s="51"/>
      <c r="O11" s="51">
        <f t="shared" si="1"/>
        <v>695753222.2406677</v>
      </c>
    </row>
    <row r="12" spans="1:15" ht="19.5" customHeight="1">
      <c r="A12" s="50" t="s">
        <v>7</v>
      </c>
      <c r="B12" s="51">
        <v>10086234.982721416</v>
      </c>
      <c r="C12" s="51">
        <v>22181364.3275175</v>
      </c>
      <c r="D12" s="51">
        <v>169134006.5715386</v>
      </c>
      <c r="E12" s="51">
        <v>19209708.905731343</v>
      </c>
      <c r="F12" s="51">
        <v>324337626.8651194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500500</v>
      </c>
      <c r="M12" s="51">
        <f t="shared" si="0"/>
        <v>545449441.6526283</v>
      </c>
      <c r="N12" s="51"/>
      <c r="O12" s="51">
        <f t="shared" si="1"/>
        <v>545449441.6526283</v>
      </c>
    </row>
    <row r="13" spans="1:15" ht="19.5" customHeight="1">
      <c r="A13" s="50" t="s">
        <v>8</v>
      </c>
      <c r="B13" s="51">
        <v>44788324.20198239</v>
      </c>
      <c r="C13" s="51">
        <v>241155792.9687702</v>
      </c>
      <c r="D13" s="51">
        <v>751046226.1570652</v>
      </c>
      <c r="E13" s="51">
        <v>85301469.95082825</v>
      </c>
      <c r="F13" s="51">
        <v>1440234022.6875305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1">
        <f t="shared" si="0"/>
        <v>2562525835.9661765</v>
      </c>
      <c r="N13" s="51"/>
      <c r="O13" s="51">
        <f t="shared" si="1"/>
        <v>2562525835.9661765</v>
      </c>
    </row>
    <row r="14" spans="1:15" ht="19.5" customHeight="1">
      <c r="A14" s="50" t="s">
        <v>9</v>
      </c>
      <c r="B14" s="51">
        <v>14364744.141718078</v>
      </c>
      <c r="C14" s="51">
        <v>44954231.7037688</v>
      </c>
      <c r="D14" s="51">
        <v>240879449.4899109</v>
      </c>
      <c r="E14" s="51">
        <v>27358330.828146186</v>
      </c>
      <c r="F14" s="51">
        <v>461919341.89821863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1">
        <v>0</v>
      </c>
      <c r="M14" s="51">
        <f t="shared" si="0"/>
        <v>789476098.0617626</v>
      </c>
      <c r="N14" s="51"/>
      <c r="O14" s="51">
        <f t="shared" si="1"/>
        <v>789476098.0617626</v>
      </c>
    </row>
    <row r="15" spans="1:15" ht="19.5" customHeight="1">
      <c r="A15" s="50" t="s">
        <v>10</v>
      </c>
      <c r="B15" s="51">
        <v>26264605.357540198</v>
      </c>
      <c r="C15" s="51">
        <v>245592065.83427376</v>
      </c>
      <c r="D15" s="51">
        <v>440425782.53937227</v>
      </c>
      <c r="E15" s="51">
        <v>50022176.19424605</v>
      </c>
      <c r="F15" s="51">
        <v>844576770.8968291</v>
      </c>
      <c r="G15" s="51">
        <v>81210876.77701324</v>
      </c>
      <c r="H15" s="51">
        <v>185658.966678012</v>
      </c>
      <c r="I15" s="51">
        <v>0</v>
      </c>
      <c r="J15" s="51">
        <v>0</v>
      </c>
      <c r="K15" s="51">
        <v>0</v>
      </c>
      <c r="L15" s="51">
        <v>0</v>
      </c>
      <c r="M15" s="51">
        <f t="shared" si="0"/>
        <v>1688277936.5659525</v>
      </c>
      <c r="N15" s="51"/>
      <c r="O15" s="51">
        <f t="shared" si="1"/>
        <v>1688277936.5659525</v>
      </c>
    </row>
    <row r="16" spans="1:15" ht="19.5" customHeight="1">
      <c r="A16" s="50" t="s">
        <v>11</v>
      </c>
      <c r="B16" s="51">
        <v>36470374.79653416</v>
      </c>
      <c r="C16" s="51">
        <v>280135843.88032764</v>
      </c>
      <c r="D16" s="51">
        <v>611564237.9015013</v>
      </c>
      <c r="E16" s="51">
        <v>69459544.09395625</v>
      </c>
      <c r="F16" s="51">
        <v>1172758202.902565</v>
      </c>
      <c r="G16" s="51">
        <v>6382617.721726537</v>
      </c>
      <c r="H16" s="51">
        <v>9423.580399847999</v>
      </c>
      <c r="I16" s="51">
        <v>0</v>
      </c>
      <c r="J16" s="51">
        <v>0</v>
      </c>
      <c r="K16" s="51">
        <v>0</v>
      </c>
      <c r="L16" s="51">
        <v>0</v>
      </c>
      <c r="M16" s="51">
        <f t="shared" si="0"/>
        <v>2176780244.877011</v>
      </c>
      <c r="N16" s="51">
        <v>7151139</v>
      </c>
      <c r="O16" s="51">
        <f t="shared" si="1"/>
        <v>2183931383.877011</v>
      </c>
    </row>
    <row r="17" spans="1:15" ht="19.5" customHeight="1">
      <c r="A17" s="50" t="s">
        <v>12</v>
      </c>
      <c r="B17" s="51">
        <v>7823324.069148038</v>
      </c>
      <c r="C17" s="51">
        <v>41967141.307663105</v>
      </c>
      <c r="D17" s="51">
        <v>131187717.39794861</v>
      </c>
      <c r="E17" s="51">
        <v>14899888.640407879</v>
      </c>
      <c r="F17" s="51">
        <v>251570419.20310444</v>
      </c>
      <c r="G17" s="51">
        <v>591885780.9140239</v>
      </c>
      <c r="H17" s="51">
        <v>34148966.78551723</v>
      </c>
      <c r="I17" s="51">
        <v>0</v>
      </c>
      <c r="J17" s="51">
        <v>0</v>
      </c>
      <c r="K17" s="51">
        <v>0</v>
      </c>
      <c r="L17" s="51">
        <v>0</v>
      </c>
      <c r="M17" s="51">
        <f t="shared" si="0"/>
        <v>1073483238.3178132</v>
      </c>
      <c r="N17" s="51"/>
      <c r="O17" s="51">
        <f t="shared" si="1"/>
        <v>1073483238.3178132</v>
      </c>
    </row>
    <row r="18" spans="1:15" ht="19.5" customHeight="1">
      <c r="A18" s="50" t="s">
        <v>13</v>
      </c>
      <c r="B18" s="51">
        <v>11203263.86719935</v>
      </c>
      <c r="C18" s="51">
        <v>74292782.92096527</v>
      </c>
      <c r="D18" s="51">
        <v>187865234.92498645</v>
      </c>
      <c r="E18" s="51">
        <v>21337142.952912867</v>
      </c>
      <c r="F18" s="51">
        <v>360257323.1791559</v>
      </c>
      <c r="G18" s="51">
        <v>64582893.21314121</v>
      </c>
      <c r="H18" s="51">
        <v>943781.3976605998</v>
      </c>
      <c r="I18" s="51">
        <v>0</v>
      </c>
      <c r="J18" s="51">
        <v>0</v>
      </c>
      <c r="K18" s="51">
        <v>0</v>
      </c>
      <c r="L18" s="51">
        <v>0</v>
      </c>
      <c r="M18" s="51">
        <f t="shared" si="0"/>
        <v>720482422.4560217</v>
      </c>
      <c r="N18" s="51"/>
      <c r="O18" s="51">
        <f t="shared" si="1"/>
        <v>720482422.4560217</v>
      </c>
    </row>
    <row r="19" spans="1:15" ht="19.5" customHeight="1">
      <c r="A19" s="50" t="s">
        <v>14</v>
      </c>
      <c r="B19" s="51">
        <v>9810069.169953808</v>
      </c>
      <c r="C19" s="51">
        <v>53323999.84335206</v>
      </c>
      <c r="D19" s="51">
        <v>164503038.67603672</v>
      </c>
      <c r="E19" s="51">
        <v>18683738.12653886</v>
      </c>
      <c r="F19" s="51">
        <v>315457111.5402469</v>
      </c>
      <c r="G19" s="51">
        <v>75907161.62923135</v>
      </c>
      <c r="H19" s="51">
        <v>808603.7762197079</v>
      </c>
      <c r="I19" s="51">
        <v>0</v>
      </c>
      <c r="J19" s="51">
        <v>0</v>
      </c>
      <c r="K19" s="51">
        <v>236697.19830199998</v>
      </c>
      <c r="L19" s="51">
        <v>0</v>
      </c>
      <c r="M19" s="51">
        <f t="shared" si="0"/>
        <v>638730419.9598814</v>
      </c>
      <c r="N19" s="51"/>
      <c r="O19" s="51">
        <f t="shared" si="1"/>
        <v>638730419.9598814</v>
      </c>
    </row>
    <row r="20" spans="1:15" ht="19.5" customHeight="1">
      <c r="A20" s="50" t="s">
        <v>15</v>
      </c>
      <c r="B20" s="51">
        <v>25815320.677067522</v>
      </c>
      <c r="C20" s="51">
        <v>171121831.9986883</v>
      </c>
      <c r="D20" s="51">
        <v>432891819.84370506</v>
      </c>
      <c r="E20" s="51">
        <v>49166492.38929112</v>
      </c>
      <c r="F20" s="51">
        <v>830129365.3683052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1">
        <f t="shared" si="0"/>
        <v>1509124830.2770572</v>
      </c>
      <c r="N20" s="51"/>
      <c r="O20" s="51">
        <f t="shared" si="1"/>
        <v>1509124830.2770572</v>
      </c>
    </row>
    <row r="21" spans="1:15" ht="19.5" customHeight="1">
      <c r="A21" s="50" t="s">
        <v>16</v>
      </c>
      <c r="B21" s="51">
        <v>39829705.20557297</v>
      </c>
      <c r="C21" s="51">
        <v>294124890.982882</v>
      </c>
      <c r="D21" s="51">
        <v>667896160.8094718</v>
      </c>
      <c r="E21" s="51">
        <v>75857546.8557752</v>
      </c>
      <c r="F21" s="51">
        <v>1280782381.854372</v>
      </c>
      <c r="G21" s="51">
        <v>25666041.408225454</v>
      </c>
      <c r="H21" s="51">
        <v>0</v>
      </c>
      <c r="I21" s="51">
        <v>0</v>
      </c>
      <c r="J21" s="51">
        <v>0</v>
      </c>
      <c r="K21" s="51">
        <v>4531578.351697999</v>
      </c>
      <c r="L21" s="51">
        <v>0</v>
      </c>
      <c r="M21" s="51">
        <f t="shared" si="0"/>
        <v>2388688305.4679976</v>
      </c>
      <c r="N21" s="51"/>
      <c r="O21" s="51">
        <f t="shared" si="1"/>
        <v>2388688305.4679976</v>
      </c>
    </row>
    <row r="22" spans="1:15" ht="19.5" customHeight="1">
      <c r="A22" s="50" t="s">
        <v>17</v>
      </c>
      <c r="B22" s="51">
        <v>10494300.885169074</v>
      </c>
      <c r="C22" s="51">
        <v>25612082.010173537</v>
      </c>
      <c r="D22" s="51">
        <v>175976780.0290712</v>
      </c>
      <c r="E22" s="51">
        <v>19986889.60931426</v>
      </c>
      <c r="F22" s="51">
        <v>337459582.3451548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f t="shared" si="0"/>
        <v>569529634.8788829</v>
      </c>
      <c r="N22" s="51"/>
      <c r="O22" s="51">
        <f t="shared" si="1"/>
        <v>569529634.8788829</v>
      </c>
    </row>
    <row r="23" spans="1:15" ht="19.5" customHeight="1">
      <c r="A23" s="50" t="s">
        <v>18</v>
      </c>
      <c r="B23" s="51">
        <v>16310270.464498833</v>
      </c>
      <c r="C23" s="51">
        <v>75120887.1891926</v>
      </c>
      <c r="D23" s="51">
        <v>273503581.5298644</v>
      </c>
      <c r="E23" s="51">
        <v>31063677.212905154</v>
      </c>
      <c r="F23" s="51">
        <v>524480584.18687266</v>
      </c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51">
        <v>0</v>
      </c>
      <c r="M23" s="51">
        <f t="shared" si="0"/>
        <v>920479000.5833336</v>
      </c>
      <c r="N23" s="51"/>
      <c r="O23" s="51">
        <f t="shared" si="1"/>
        <v>920479000.5833336</v>
      </c>
    </row>
    <row r="24" spans="1:15" ht="19.5" customHeight="1">
      <c r="A24" s="50" t="s">
        <v>19</v>
      </c>
      <c r="B24" s="51">
        <v>9286590.689036107</v>
      </c>
      <c r="C24" s="51">
        <v>47172368.13652055</v>
      </c>
      <c r="D24" s="51">
        <v>155724935.3517272</v>
      </c>
      <c r="E24" s="51">
        <v>17686748.739114307</v>
      </c>
      <c r="F24" s="51">
        <v>298623895.92444384</v>
      </c>
      <c r="G24" s="51">
        <v>86304556.8374384</v>
      </c>
      <c r="H24" s="51">
        <v>83993.0967246</v>
      </c>
      <c r="I24" s="51">
        <v>0</v>
      </c>
      <c r="J24" s="51">
        <v>0</v>
      </c>
      <c r="K24" s="51">
        <v>0</v>
      </c>
      <c r="L24" s="51">
        <v>0</v>
      </c>
      <c r="M24" s="51">
        <f t="shared" si="0"/>
        <v>614883088.775005</v>
      </c>
      <c r="N24" s="51"/>
      <c r="O24" s="51">
        <f t="shared" si="1"/>
        <v>614883088.775005</v>
      </c>
    </row>
    <row r="25" spans="1:15" s="54" customFormat="1" ht="17.25" customHeight="1">
      <c r="A25" s="52" t="s">
        <v>1</v>
      </c>
      <c r="B25" s="53">
        <f aca="true" t="shared" si="2" ref="B25:O25">SUM(B7:B24)</f>
        <v>412187780.25016016</v>
      </c>
      <c r="C25" s="53">
        <f t="shared" si="2"/>
        <v>2957515243.668999</v>
      </c>
      <c r="D25" s="53">
        <f t="shared" si="2"/>
        <v>6911892381.346082</v>
      </c>
      <c r="E25" s="53">
        <f t="shared" si="2"/>
        <v>785031013.7201201</v>
      </c>
      <c r="F25" s="53">
        <f t="shared" si="2"/>
        <v>13254500484.884323</v>
      </c>
      <c r="G25" s="53">
        <f t="shared" si="2"/>
        <v>931939928.5007999</v>
      </c>
      <c r="H25" s="53">
        <f t="shared" si="2"/>
        <v>36180427.603199996</v>
      </c>
      <c r="I25" s="53">
        <f t="shared" si="2"/>
        <v>0</v>
      </c>
      <c r="J25" s="53">
        <f t="shared" si="2"/>
        <v>0</v>
      </c>
      <c r="K25" s="53">
        <f t="shared" si="2"/>
        <v>4768275.549999999</v>
      </c>
      <c r="L25" s="53">
        <f t="shared" si="2"/>
        <v>13000000</v>
      </c>
      <c r="M25" s="53">
        <f t="shared" si="2"/>
        <v>25307015535.52368</v>
      </c>
      <c r="N25" s="53">
        <f t="shared" si="2"/>
        <v>345741630</v>
      </c>
      <c r="O25" s="53">
        <f t="shared" si="2"/>
        <v>25652757165.52368</v>
      </c>
    </row>
    <row r="26" spans="2:12" ht="12" customHeight="1"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</row>
    <row r="27" spans="1:11" ht="12.75">
      <c r="A27" s="43" t="s">
        <v>31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</row>
    <row r="28" ht="12.75">
      <c r="A28" s="57" t="s">
        <v>32</v>
      </c>
    </row>
    <row r="29" ht="12.75">
      <c r="A29" s="58" t="s">
        <v>33</v>
      </c>
    </row>
    <row r="30" ht="12.75">
      <c r="A30" s="57" t="s">
        <v>38</v>
      </c>
    </row>
    <row r="31" ht="12.75">
      <c r="A31" s="57"/>
    </row>
    <row r="32" ht="12.75">
      <c r="A32" s="57"/>
    </row>
    <row r="33" ht="12.75">
      <c r="A33" s="57"/>
    </row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2:O33"/>
  <sheetViews>
    <sheetView showGridLines="0" zoomScale="75" zoomScaleNormal="75" zoomScalePageLayoutView="0" workbookViewId="0" topLeftCell="A1">
      <selection activeCell="O28" sqref="O28"/>
    </sheetView>
  </sheetViews>
  <sheetFormatPr defaultColWidth="11.421875" defaultRowHeight="12" customHeight="1"/>
  <cols>
    <col min="1" max="1" width="15.7109375" style="17" customWidth="1"/>
    <col min="2" max="2" width="14.7109375" style="17" customWidth="1"/>
    <col min="3" max="3" width="15.7109375" style="17" customWidth="1"/>
    <col min="4" max="4" width="14.8515625" style="17" customWidth="1"/>
    <col min="5" max="5" width="14.28125" style="17" customWidth="1"/>
    <col min="6" max="6" width="20.8515625" style="17" customWidth="1"/>
    <col min="7" max="11" width="14.140625" style="17" customWidth="1"/>
    <col min="12" max="12" width="17.421875" style="17" customWidth="1"/>
    <col min="13" max="13" width="17.28125" style="17" customWidth="1"/>
    <col min="14" max="14" width="22.7109375" style="17" customWidth="1"/>
    <col min="15" max="15" width="18.421875" style="17" customWidth="1"/>
    <col min="16" max="16384" width="11.421875" style="17" customWidth="1"/>
  </cols>
  <sheetData>
    <row r="2" spans="1:7" ht="12.75">
      <c r="A2" s="5" t="s">
        <v>41</v>
      </c>
      <c r="B2" s="32"/>
      <c r="C2" s="21"/>
      <c r="D2" s="21"/>
      <c r="E2" s="33"/>
      <c r="F2" s="33"/>
      <c r="G2" s="33"/>
    </row>
    <row r="3" spans="1:7" ht="12.75">
      <c r="A3" s="18" t="s">
        <v>34</v>
      </c>
      <c r="B3" s="32"/>
      <c r="C3" s="21"/>
      <c r="D3" s="21"/>
      <c r="E3" s="33"/>
      <c r="F3" s="33"/>
      <c r="G3" s="33"/>
    </row>
    <row r="4" spans="1:7" ht="12.75">
      <c r="A4" s="18"/>
      <c r="B4" s="32"/>
      <c r="C4" s="21"/>
      <c r="D4" s="21"/>
      <c r="E4" s="33"/>
      <c r="F4" s="33"/>
      <c r="G4" s="33"/>
    </row>
    <row r="5" spans="1:15" s="34" customFormat="1" ht="30.75" customHeight="1">
      <c r="A5" s="23" t="s">
        <v>0</v>
      </c>
      <c r="B5" s="23" t="s">
        <v>20</v>
      </c>
      <c r="C5" s="23" t="s">
        <v>21</v>
      </c>
      <c r="D5" s="23" t="s">
        <v>22</v>
      </c>
      <c r="E5" s="23" t="s">
        <v>23</v>
      </c>
      <c r="F5" s="23" t="s">
        <v>39</v>
      </c>
      <c r="G5" s="23" t="s">
        <v>24</v>
      </c>
      <c r="H5" s="23" t="s">
        <v>25</v>
      </c>
      <c r="I5" s="23" t="s">
        <v>26</v>
      </c>
      <c r="J5" s="23" t="s">
        <v>27</v>
      </c>
      <c r="K5" s="23" t="s">
        <v>28</v>
      </c>
      <c r="L5" s="23" t="s">
        <v>29</v>
      </c>
      <c r="M5" s="23" t="s">
        <v>36</v>
      </c>
      <c r="N5" s="23" t="s">
        <v>35</v>
      </c>
      <c r="O5" s="23" t="s">
        <v>30</v>
      </c>
    </row>
    <row r="6" spans="1:15" ht="29.25" customHeight="1">
      <c r="A6" s="25"/>
      <c r="B6" s="25"/>
      <c r="C6" s="25"/>
      <c r="D6" s="25"/>
      <c r="E6" s="25"/>
      <c r="F6" s="27"/>
      <c r="G6" s="25"/>
      <c r="H6" s="25"/>
      <c r="I6" s="25"/>
      <c r="J6" s="25"/>
      <c r="K6" s="25"/>
      <c r="L6" s="25"/>
      <c r="M6" s="25"/>
      <c r="N6" s="25"/>
      <c r="O6" s="25"/>
    </row>
    <row r="7" spans="1:15" ht="21" customHeight="1">
      <c r="A7" s="35" t="s">
        <v>2</v>
      </c>
      <c r="B7" s="26">
        <v>1008081.2828049023</v>
      </c>
      <c r="C7" s="26">
        <v>66375570.09662039</v>
      </c>
      <c r="D7" s="26">
        <v>63578406.56739971</v>
      </c>
      <c r="E7" s="26">
        <v>6465786.948051916</v>
      </c>
      <c r="F7" s="26">
        <v>96355567.33141266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36">
        <v>2083249.3590000002</v>
      </c>
      <c r="M7" s="26">
        <f aca="true" t="shared" si="0" ref="M7:M24">SUM(B7:L7)</f>
        <v>235866661.58528957</v>
      </c>
      <c r="N7" s="26"/>
      <c r="O7" s="26">
        <f aca="true" t="shared" si="1" ref="O7:O24">+M7+N7</f>
        <v>235866661.58528957</v>
      </c>
    </row>
    <row r="8" spans="1:15" ht="21" customHeight="1">
      <c r="A8" s="35" t="s">
        <v>4</v>
      </c>
      <c r="B8" s="26">
        <v>612449.5758751872</v>
      </c>
      <c r="C8" s="26">
        <v>13944447.499289999</v>
      </c>
      <c r="D8" s="26">
        <v>38626417.13640475</v>
      </c>
      <c r="E8" s="26">
        <v>3928223.3898991104</v>
      </c>
      <c r="F8" s="26">
        <v>58539849.26804529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36">
        <v>0</v>
      </c>
      <c r="M8" s="26">
        <f t="shared" si="0"/>
        <v>115651386.86951435</v>
      </c>
      <c r="N8" s="26"/>
      <c r="O8" s="26">
        <f t="shared" si="1"/>
        <v>115651386.86951435</v>
      </c>
    </row>
    <row r="9" spans="1:15" ht="21" customHeight="1">
      <c r="A9" s="35" t="s">
        <v>3</v>
      </c>
      <c r="B9" s="26">
        <v>1724798.3282403839</v>
      </c>
      <c r="C9" s="26">
        <v>68054215.96701111</v>
      </c>
      <c r="D9" s="26">
        <v>108780840.62281051</v>
      </c>
      <c r="E9" s="26">
        <v>11062777.088498687</v>
      </c>
      <c r="F9" s="26">
        <v>164861628.01024687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36">
        <v>0</v>
      </c>
      <c r="M9" s="26">
        <f t="shared" si="0"/>
        <v>354484260.01680756</v>
      </c>
      <c r="N9" s="26"/>
      <c r="O9" s="26">
        <f t="shared" si="1"/>
        <v>354484260.01680756</v>
      </c>
    </row>
    <row r="10" spans="1:15" ht="21" customHeight="1">
      <c r="A10" s="35" t="s">
        <v>5</v>
      </c>
      <c r="B10" s="26">
        <v>2074305.4847727106</v>
      </c>
      <c r="C10" s="26">
        <v>82513944.00246535</v>
      </c>
      <c r="D10" s="26">
        <v>130823813.22359097</v>
      </c>
      <c r="E10" s="26">
        <v>13304499.903418573</v>
      </c>
      <c r="F10" s="26">
        <v>198268617.038312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36">
        <v>0</v>
      </c>
      <c r="M10" s="26">
        <f t="shared" si="0"/>
        <v>426985179.6525596</v>
      </c>
      <c r="N10" s="26"/>
      <c r="O10" s="26">
        <f t="shared" si="1"/>
        <v>426985179.6525596</v>
      </c>
    </row>
    <row r="11" spans="1:15" ht="21" customHeight="1">
      <c r="A11" s="35" t="s">
        <v>6</v>
      </c>
      <c r="B11" s="26">
        <v>484470.1895613056</v>
      </c>
      <c r="C11" s="26">
        <v>10353420.25756808</v>
      </c>
      <c r="D11" s="26">
        <v>30554919.734260246</v>
      </c>
      <c r="E11" s="26">
        <v>3107369.4967035395</v>
      </c>
      <c r="F11" s="26">
        <v>46307178.56446013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36">
        <v>0</v>
      </c>
      <c r="M11" s="26">
        <f t="shared" si="0"/>
        <v>90807358.2425533</v>
      </c>
      <c r="N11" s="26"/>
      <c r="O11" s="26">
        <f t="shared" si="1"/>
        <v>90807358.2425533</v>
      </c>
    </row>
    <row r="12" spans="1:15" ht="21" customHeight="1">
      <c r="A12" s="35" t="s">
        <v>7</v>
      </c>
      <c r="B12" s="26">
        <v>397418.2212056704</v>
      </c>
      <c r="C12" s="26">
        <v>3920381.8112289594</v>
      </c>
      <c r="D12" s="26">
        <v>25064662.61808073</v>
      </c>
      <c r="E12" s="26">
        <v>2549022.178489293</v>
      </c>
      <c r="F12" s="26">
        <v>37986478.6950164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36">
        <v>83416.641</v>
      </c>
      <c r="M12" s="26">
        <f t="shared" si="0"/>
        <v>70001380.16502106</v>
      </c>
      <c r="N12" s="26"/>
      <c r="O12" s="26">
        <f t="shared" si="1"/>
        <v>70001380.16502106</v>
      </c>
    </row>
    <row r="13" spans="1:15" ht="21" customHeight="1">
      <c r="A13" s="35" t="s">
        <v>8</v>
      </c>
      <c r="B13" s="26">
        <v>1764101.6423113984</v>
      </c>
      <c r="C13" s="26">
        <v>44239755.723461755</v>
      </c>
      <c r="D13" s="26">
        <v>111259650.73869754</v>
      </c>
      <c r="E13" s="26">
        <v>11314866.73590139</v>
      </c>
      <c r="F13" s="26">
        <v>168618361.90652558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36">
        <v>0</v>
      </c>
      <c r="M13" s="26">
        <f t="shared" si="0"/>
        <v>337196736.7468977</v>
      </c>
      <c r="N13" s="26"/>
      <c r="O13" s="26">
        <f t="shared" si="1"/>
        <v>337196736.7468977</v>
      </c>
    </row>
    <row r="14" spans="1:15" ht="21" customHeight="1">
      <c r="A14" s="35" t="s">
        <v>9</v>
      </c>
      <c r="B14" s="26">
        <v>564700.9215905664</v>
      </c>
      <c r="C14" s="26">
        <v>7968255.713879999</v>
      </c>
      <c r="D14" s="26">
        <v>35614970.13611226</v>
      </c>
      <c r="E14" s="26">
        <v>3621965.7190875644</v>
      </c>
      <c r="F14" s="26">
        <v>53975883.29488026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36">
        <v>0</v>
      </c>
      <c r="M14" s="26">
        <f t="shared" si="0"/>
        <v>101745775.78555065</v>
      </c>
      <c r="N14" s="26"/>
      <c r="O14" s="26">
        <f t="shared" si="1"/>
        <v>101745775.78555065</v>
      </c>
    </row>
    <row r="15" spans="1:15" ht="21" customHeight="1">
      <c r="A15" s="35" t="s">
        <v>10</v>
      </c>
      <c r="B15" s="26">
        <v>1032767.6618908287</v>
      </c>
      <c r="C15" s="26">
        <v>42964834.80924095</v>
      </c>
      <c r="D15" s="26">
        <v>65135345.15258494</v>
      </c>
      <c r="E15" s="26">
        <v>6624124.247247001</v>
      </c>
      <c r="F15" s="26">
        <v>98715168.78692655</v>
      </c>
      <c r="G15" s="26">
        <v>15787628.340974964</v>
      </c>
      <c r="H15" s="26">
        <v>37460.112969048</v>
      </c>
      <c r="I15" s="26">
        <v>0</v>
      </c>
      <c r="J15" s="26">
        <v>0</v>
      </c>
      <c r="K15" s="26">
        <v>0</v>
      </c>
      <c r="L15" s="36">
        <v>0</v>
      </c>
      <c r="M15" s="26">
        <f t="shared" si="0"/>
        <v>230297329.11183426</v>
      </c>
      <c r="N15" s="26"/>
      <c r="O15" s="26">
        <f t="shared" si="1"/>
        <v>230297329.11183426</v>
      </c>
    </row>
    <row r="16" spans="1:15" ht="21" customHeight="1">
      <c r="A16" s="35" t="s">
        <v>11</v>
      </c>
      <c r="B16" s="26">
        <v>1434733.3739807487</v>
      </c>
      <c r="C16" s="26">
        <v>50322190.91839016</v>
      </c>
      <c r="D16" s="26">
        <v>90486812.246884</v>
      </c>
      <c r="E16" s="26">
        <v>9202313.822956441</v>
      </c>
      <c r="F16" s="26">
        <v>137136310.90795866</v>
      </c>
      <c r="G16" s="26">
        <v>1338511.341984516</v>
      </c>
      <c r="H16" s="26">
        <v>1925.2783663199998</v>
      </c>
      <c r="I16" s="26">
        <v>0</v>
      </c>
      <c r="J16" s="26">
        <v>0</v>
      </c>
      <c r="K16" s="26">
        <v>0</v>
      </c>
      <c r="L16" s="36">
        <v>0</v>
      </c>
      <c r="M16" s="26">
        <f t="shared" si="0"/>
        <v>289922797.8905208</v>
      </c>
      <c r="N16" s="26"/>
      <c r="O16" s="26">
        <f t="shared" si="1"/>
        <v>289922797.8905208</v>
      </c>
    </row>
    <row r="17" spans="1:15" ht="21" customHeight="1">
      <c r="A17" s="35" t="s">
        <v>12</v>
      </c>
      <c r="B17" s="26">
        <v>307767.686630464</v>
      </c>
      <c r="C17" s="26">
        <v>7447663.007239839</v>
      </c>
      <c r="D17" s="26">
        <v>19410517.229776453</v>
      </c>
      <c r="E17" s="26">
        <v>1974007.7761492478</v>
      </c>
      <c r="F17" s="26">
        <v>29417399.724992264</v>
      </c>
      <c r="G17" s="26">
        <v>120928842.41101229</v>
      </c>
      <c r="H17" s="26">
        <v>6269806.609776049</v>
      </c>
      <c r="I17" s="26">
        <v>0</v>
      </c>
      <c r="J17" s="26">
        <v>0</v>
      </c>
      <c r="K17" s="26">
        <v>0</v>
      </c>
      <c r="L17" s="36">
        <v>0</v>
      </c>
      <c r="M17" s="26">
        <f t="shared" si="0"/>
        <v>185756004.4455766</v>
      </c>
      <c r="N17" s="26"/>
      <c r="O17" s="26">
        <f t="shared" si="1"/>
        <v>185756004.4455766</v>
      </c>
    </row>
    <row r="18" spans="1:15" ht="21" customHeight="1">
      <c r="A18" s="35" t="s">
        <v>13</v>
      </c>
      <c r="B18" s="26">
        <v>441593.84693838074</v>
      </c>
      <c r="C18" s="26">
        <v>13519473.861216398</v>
      </c>
      <c r="D18" s="26">
        <v>27850763.244201675</v>
      </c>
      <c r="E18" s="26">
        <v>2832362.608627865</v>
      </c>
      <c r="F18" s="26">
        <v>42208923.404883355</v>
      </c>
      <c r="G18" s="26">
        <v>12062893.176184116</v>
      </c>
      <c r="H18" s="26">
        <v>154232.25798360002</v>
      </c>
      <c r="I18" s="26">
        <v>0</v>
      </c>
      <c r="J18" s="26">
        <v>0</v>
      </c>
      <c r="K18" s="26">
        <v>0</v>
      </c>
      <c r="L18" s="36">
        <v>0</v>
      </c>
      <c r="M18" s="26">
        <f t="shared" si="0"/>
        <v>99070242.40003538</v>
      </c>
      <c r="N18" s="26"/>
      <c r="O18" s="26">
        <f t="shared" si="1"/>
        <v>99070242.40003538</v>
      </c>
    </row>
    <row r="19" spans="1:15" ht="21" customHeight="1">
      <c r="A19" s="35" t="s">
        <v>14</v>
      </c>
      <c r="B19" s="26">
        <v>385887.08360632317</v>
      </c>
      <c r="C19" s="26">
        <v>9429102.594757998</v>
      </c>
      <c r="D19" s="26">
        <v>24337408.4105271</v>
      </c>
      <c r="E19" s="26">
        <v>2475061.9926810623</v>
      </c>
      <c r="F19" s="26">
        <v>36884296.43619083</v>
      </c>
      <c r="G19" s="26">
        <v>14844494.94875299</v>
      </c>
      <c r="H19" s="26">
        <v>151045.423525704</v>
      </c>
      <c r="I19" s="26">
        <v>0</v>
      </c>
      <c r="J19" s="26">
        <v>0</v>
      </c>
      <c r="K19" s="26">
        <v>72861.52280538926</v>
      </c>
      <c r="L19" s="36">
        <v>0</v>
      </c>
      <c r="M19" s="26">
        <f t="shared" si="0"/>
        <v>88580158.4128474</v>
      </c>
      <c r="N19" s="26"/>
      <c r="O19" s="26">
        <f t="shared" si="1"/>
        <v>88580158.4128474</v>
      </c>
    </row>
    <row r="20" spans="1:15" ht="21" customHeight="1">
      <c r="A20" s="35" t="s">
        <v>15</v>
      </c>
      <c r="B20" s="26">
        <v>1017663.4957395712</v>
      </c>
      <c r="C20" s="26">
        <v>31262123.250789195</v>
      </c>
      <c r="D20" s="26">
        <v>64182744.57085977</v>
      </c>
      <c r="E20" s="26">
        <v>6527246.820765798</v>
      </c>
      <c r="F20" s="26">
        <v>97271465.26480292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36">
        <v>0</v>
      </c>
      <c r="M20" s="26">
        <f t="shared" si="0"/>
        <v>200261243.40295726</v>
      </c>
      <c r="N20" s="26"/>
      <c r="O20" s="26">
        <f t="shared" si="1"/>
        <v>200261243.40295726</v>
      </c>
    </row>
    <row r="21" spans="1:15" ht="21" customHeight="1">
      <c r="A21" s="35" t="s">
        <v>16</v>
      </c>
      <c r="B21" s="26">
        <v>1570346.048564621</v>
      </c>
      <c r="C21" s="26">
        <v>52409873.91542671</v>
      </c>
      <c r="D21" s="26">
        <v>99039731.448395</v>
      </c>
      <c r="E21" s="26">
        <v>10072127.275771547</v>
      </c>
      <c r="F21" s="26">
        <v>150098595.2194988</v>
      </c>
      <c r="G21" s="26">
        <v>6158436.244085807</v>
      </c>
      <c r="H21" s="26">
        <v>0</v>
      </c>
      <c r="I21" s="26">
        <v>0</v>
      </c>
      <c r="J21" s="26">
        <v>0</v>
      </c>
      <c r="K21" s="26">
        <v>1283540.8871946107</v>
      </c>
      <c r="L21" s="36">
        <v>0</v>
      </c>
      <c r="M21" s="26">
        <f t="shared" si="0"/>
        <v>320632651.0389371</v>
      </c>
      <c r="N21" s="26"/>
      <c r="O21" s="26">
        <f t="shared" si="1"/>
        <v>320632651.0389371</v>
      </c>
    </row>
    <row r="22" spans="1:15" ht="21" customHeight="1">
      <c r="A22" s="35" t="s">
        <v>17</v>
      </c>
      <c r="B22" s="26">
        <v>413334.439300544</v>
      </c>
      <c r="C22" s="26">
        <v>4685334.359761439</v>
      </c>
      <c r="D22" s="26">
        <v>26068478.284844894</v>
      </c>
      <c r="E22" s="26">
        <v>2651108.068759808</v>
      </c>
      <c r="F22" s="26">
        <v>39507800.6860714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36">
        <v>0</v>
      </c>
      <c r="M22" s="26">
        <f t="shared" si="0"/>
        <v>73326055.83873808</v>
      </c>
      <c r="N22" s="26"/>
      <c r="O22" s="26">
        <f t="shared" si="1"/>
        <v>73326055.83873808</v>
      </c>
    </row>
    <row r="23" spans="1:15" ht="21" customHeight="1">
      <c r="A23" s="35" t="s">
        <v>18</v>
      </c>
      <c r="B23" s="26">
        <v>641845.8562340863</v>
      </c>
      <c r="C23" s="26">
        <v>13312299.212655518</v>
      </c>
      <c r="D23" s="26">
        <v>40480403.214816116</v>
      </c>
      <c r="E23" s="26">
        <v>4116769.7790722046</v>
      </c>
      <c r="F23" s="26">
        <v>61349637.84336118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36">
        <v>0</v>
      </c>
      <c r="M23" s="26">
        <f t="shared" si="0"/>
        <v>119900955.9061391</v>
      </c>
      <c r="N23" s="26"/>
      <c r="O23" s="26">
        <f t="shared" si="1"/>
        <v>119900955.9061391</v>
      </c>
    </row>
    <row r="24" spans="1:15" ht="18" customHeight="1">
      <c r="A24" s="35" t="s">
        <v>19</v>
      </c>
      <c r="B24" s="26">
        <v>364773.7330723072</v>
      </c>
      <c r="C24" s="26">
        <v>8494160.59099608</v>
      </c>
      <c r="D24" s="26">
        <v>23005816.199513413</v>
      </c>
      <c r="E24" s="26">
        <v>2339641.9341589506</v>
      </c>
      <c r="F24" s="26">
        <v>34866216.243975</v>
      </c>
      <c r="G24" s="26">
        <v>19565361.16860529</v>
      </c>
      <c r="H24" s="26">
        <v>17263.26377928</v>
      </c>
      <c r="I24" s="26">
        <v>0</v>
      </c>
      <c r="J24" s="26">
        <v>0</v>
      </c>
      <c r="K24" s="26">
        <v>0</v>
      </c>
      <c r="L24" s="36">
        <v>0</v>
      </c>
      <c r="M24" s="26">
        <f t="shared" si="0"/>
        <v>88653233.13410032</v>
      </c>
      <c r="N24" s="26"/>
      <c r="O24" s="26">
        <f t="shared" si="1"/>
        <v>88653233.13410032</v>
      </c>
    </row>
    <row r="25" spans="1:15" s="39" customFormat="1" ht="12.75">
      <c r="A25" s="37" t="s">
        <v>1</v>
      </c>
      <c r="B25" s="38">
        <f aca="true" t="shared" si="2" ref="B25:O25">SUM(B7:B24)</f>
        <v>16241038.87232</v>
      </c>
      <c r="C25" s="38">
        <f t="shared" si="2"/>
        <v>531217047.5919999</v>
      </c>
      <c r="D25" s="38">
        <f t="shared" si="2"/>
        <v>1024301700.7797601</v>
      </c>
      <c r="E25" s="38">
        <f t="shared" si="2"/>
        <v>104169275.78624</v>
      </c>
      <c r="F25" s="38">
        <f t="shared" si="2"/>
        <v>1552369378.6275601</v>
      </c>
      <c r="G25" s="38">
        <f t="shared" si="2"/>
        <v>190686167.63160002</v>
      </c>
      <c r="H25" s="38">
        <f t="shared" si="2"/>
        <v>6631732.946400001</v>
      </c>
      <c r="I25" s="38">
        <f t="shared" si="2"/>
        <v>0</v>
      </c>
      <c r="J25" s="38">
        <f t="shared" si="2"/>
        <v>0</v>
      </c>
      <c r="K25" s="38">
        <f t="shared" si="2"/>
        <v>1356402.41</v>
      </c>
      <c r="L25" s="38">
        <f t="shared" si="2"/>
        <v>2166666</v>
      </c>
      <c r="M25" s="38">
        <f t="shared" si="2"/>
        <v>3429139410.64588</v>
      </c>
      <c r="N25" s="38">
        <f t="shared" si="2"/>
        <v>0</v>
      </c>
      <c r="O25" s="38">
        <f t="shared" si="2"/>
        <v>3429139410.64588</v>
      </c>
    </row>
    <row r="26" spans="2:12" ht="12" customHeight="1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spans="1:11" ht="12.75">
      <c r="A27" s="21" t="s">
        <v>31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</row>
    <row r="28" ht="12.75">
      <c r="A28" s="19" t="s">
        <v>32</v>
      </c>
    </row>
    <row r="29" ht="12.75">
      <c r="A29" s="6" t="s">
        <v>33</v>
      </c>
    </row>
    <row r="30" ht="12.75">
      <c r="A30" s="19" t="s">
        <v>38</v>
      </c>
    </row>
    <row r="31" ht="12.75">
      <c r="A31" s="19"/>
    </row>
    <row r="32" ht="12.75">
      <c r="A32" s="19"/>
    </row>
    <row r="33" ht="12.75">
      <c r="A33" s="19"/>
    </row>
  </sheetData>
  <sheetProtection/>
  <printOptions/>
  <pageMargins left="0.7874015748031497" right="0.5905511811023623" top="0.984251968503937" bottom="0.5905511811023623" header="0" footer="0"/>
  <pageSetup fitToHeight="1" fitToWidth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2:R33"/>
  <sheetViews>
    <sheetView showGridLines="0" zoomScale="89" zoomScaleNormal="89" zoomScalePageLayoutView="0" workbookViewId="0" topLeftCell="A1">
      <selection activeCell="G33" sqref="G33"/>
    </sheetView>
  </sheetViews>
  <sheetFormatPr defaultColWidth="11.421875" defaultRowHeight="12" customHeight="1"/>
  <cols>
    <col min="1" max="1" width="15.7109375" style="17" customWidth="1"/>
    <col min="2" max="2" width="14.7109375" style="17" customWidth="1"/>
    <col min="3" max="3" width="15.7109375" style="17" customWidth="1"/>
    <col min="4" max="4" width="14.8515625" style="17" customWidth="1"/>
    <col min="5" max="5" width="14.28125" style="17" customWidth="1"/>
    <col min="6" max="6" width="18.421875" style="17" customWidth="1"/>
    <col min="7" max="12" width="14.140625" style="17" customWidth="1"/>
    <col min="13" max="13" width="17.57421875" style="17" customWidth="1"/>
    <col min="14" max="14" width="15.57421875" style="17" customWidth="1"/>
    <col min="15" max="15" width="19.7109375" style="17" customWidth="1"/>
    <col min="16" max="16384" width="11.421875" style="17" customWidth="1"/>
  </cols>
  <sheetData>
    <row r="2" spans="1:7" ht="12.75">
      <c r="A2" s="5" t="s">
        <v>42</v>
      </c>
      <c r="B2" s="32"/>
      <c r="C2" s="21"/>
      <c r="D2" s="21"/>
      <c r="E2" s="33"/>
      <c r="F2" s="33"/>
      <c r="G2" s="33"/>
    </row>
    <row r="3" spans="1:7" ht="12.75">
      <c r="A3" s="18" t="s">
        <v>34</v>
      </c>
      <c r="B3" s="32"/>
      <c r="C3" s="21"/>
      <c r="D3" s="21"/>
      <c r="E3" s="33"/>
      <c r="F3" s="33"/>
      <c r="G3" s="33"/>
    </row>
    <row r="4" spans="1:7" ht="12.75">
      <c r="A4" s="18"/>
      <c r="B4" s="32"/>
      <c r="C4" s="21"/>
      <c r="D4" s="21"/>
      <c r="E4" s="33"/>
      <c r="F4" s="33"/>
      <c r="G4" s="33"/>
    </row>
    <row r="5" spans="1:15" s="34" customFormat="1" ht="28.5" customHeight="1">
      <c r="A5" s="23" t="s">
        <v>0</v>
      </c>
      <c r="B5" s="23" t="s">
        <v>20</v>
      </c>
      <c r="C5" s="23" t="s">
        <v>21</v>
      </c>
      <c r="D5" s="23" t="s">
        <v>22</v>
      </c>
      <c r="E5" s="23" t="s">
        <v>23</v>
      </c>
      <c r="F5" s="23" t="s">
        <v>39</v>
      </c>
      <c r="G5" s="23" t="s">
        <v>24</v>
      </c>
      <c r="H5" s="23" t="s">
        <v>25</v>
      </c>
      <c r="I5" s="23" t="s">
        <v>26</v>
      </c>
      <c r="J5" s="23" t="s">
        <v>27</v>
      </c>
      <c r="K5" s="23" t="s">
        <v>28</v>
      </c>
      <c r="L5" s="23" t="s">
        <v>29</v>
      </c>
      <c r="M5" s="23" t="s">
        <v>36</v>
      </c>
      <c r="N5" s="24" t="s">
        <v>35</v>
      </c>
      <c r="O5" s="23" t="s">
        <v>30</v>
      </c>
    </row>
    <row r="6" spans="1:15" ht="24.75" customHeight="1">
      <c r="A6" s="25"/>
      <c r="B6" s="25"/>
      <c r="C6" s="25"/>
      <c r="D6" s="25"/>
      <c r="E6" s="25"/>
      <c r="F6" s="27"/>
      <c r="G6" s="25"/>
      <c r="H6" s="25"/>
      <c r="I6" s="25"/>
      <c r="J6" s="25"/>
      <c r="K6" s="25"/>
      <c r="L6" s="25"/>
      <c r="M6" s="25"/>
      <c r="N6" s="25"/>
      <c r="O6" s="25"/>
    </row>
    <row r="7" spans="1:18" ht="19.5" customHeight="1">
      <c r="A7" s="35" t="s">
        <v>2</v>
      </c>
      <c r="B7" s="26">
        <v>5246907.788471897</v>
      </c>
      <c r="C7" s="26">
        <v>144117567.160098</v>
      </c>
      <c r="D7" s="26">
        <v>102865124.26357006</v>
      </c>
      <c r="E7" s="26">
        <v>10098251.91833541</v>
      </c>
      <c r="F7" s="26">
        <v>148572206.5700474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36">
        <v>3124874.0385000003</v>
      </c>
      <c r="M7" s="26">
        <f aca="true" t="shared" si="0" ref="M7:M24">SUM(B7:L7)</f>
        <v>414024931.7390228</v>
      </c>
      <c r="N7" s="26"/>
      <c r="O7" s="26">
        <f aca="true" t="shared" si="1" ref="O7:O24">+M7+N7</f>
        <v>414024931.7390228</v>
      </c>
      <c r="R7" s="20"/>
    </row>
    <row r="8" spans="1:18" ht="19.5" customHeight="1">
      <c r="A8" s="35" t="s">
        <v>4</v>
      </c>
      <c r="B8" s="26">
        <v>3187705.698457794</v>
      </c>
      <c r="C8" s="26">
        <v>30276799.82355</v>
      </c>
      <c r="D8" s="26">
        <v>62494664.66858752</v>
      </c>
      <c r="E8" s="26">
        <v>6135090.7014729865</v>
      </c>
      <c r="F8" s="26">
        <v>90263539.7093038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36">
        <v>0</v>
      </c>
      <c r="M8" s="26">
        <f t="shared" si="0"/>
        <v>192357800.6013721</v>
      </c>
      <c r="N8" s="26"/>
      <c r="O8" s="26">
        <f t="shared" si="1"/>
        <v>192357800.6013721</v>
      </c>
      <c r="R8" s="20"/>
    </row>
    <row r="9" spans="1:18" ht="19.5" customHeight="1">
      <c r="A9" s="35" t="s">
        <v>3</v>
      </c>
      <c r="B9" s="26">
        <v>8977309.604248678</v>
      </c>
      <c r="C9" s="26">
        <v>147762317.1579044</v>
      </c>
      <c r="D9" s="26">
        <v>175999294.29339683</v>
      </c>
      <c r="E9" s="26">
        <v>17277821.068587407</v>
      </c>
      <c r="F9" s="26">
        <v>254202808.72787228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36">
        <v>0</v>
      </c>
      <c r="M9" s="26">
        <f t="shared" si="0"/>
        <v>604219550.8520095</v>
      </c>
      <c r="N9" s="26"/>
      <c r="O9" s="26">
        <f t="shared" si="1"/>
        <v>604219550.8520095</v>
      </c>
      <c r="R9" s="20"/>
    </row>
    <row r="10" spans="1:18" ht="19.5" customHeight="1">
      <c r="A10" s="35" t="s">
        <v>5</v>
      </c>
      <c r="B10" s="26">
        <v>10796440.514638808</v>
      </c>
      <c r="C10" s="26">
        <v>179157916.8225532</v>
      </c>
      <c r="D10" s="26">
        <v>211663181.4232829</v>
      </c>
      <c r="E10" s="26">
        <v>20778938.859510206</v>
      </c>
      <c r="F10" s="26">
        <v>305713585.0350645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36">
        <v>0</v>
      </c>
      <c r="M10" s="26">
        <f t="shared" si="0"/>
        <v>728110062.6550496</v>
      </c>
      <c r="N10" s="26"/>
      <c r="O10" s="26">
        <f t="shared" si="1"/>
        <v>728110062.6550496</v>
      </c>
      <c r="R10" s="20"/>
    </row>
    <row r="11" spans="1:18" ht="19.5" customHeight="1">
      <c r="A11" s="35" t="s">
        <v>6</v>
      </c>
      <c r="B11" s="26">
        <v>2521592.707106762</v>
      </c>
      <c r="C11" s="26">
        <v>22479802.992799602</v>
      </c>
      <c r="D11" s="26">
        <v>49435583.321770504</v>
      </c>
      <c r="E11" s="26">
        <v>4853082.885837688</v>
      </c>
      <c r="F11" s="26">
        <v>71401787.04663306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36">
        <v>0</v>
      </c>
      <c r="M11" s="26">
        <f t="shared" si="0"/>
        <v>150691848.95414764</v>
      </c>
      <c r="N11" s="26"/>
      <c r="O11" s="26">
        <f t="shared" si="1"/>
        <v>150691848.95414764</v>
      </c>
      <c r="R11" s="20"/>
    </row>
    <row r="12" spans="1:18" ht="19.5" customHeight="1">
      <c r="A12" s="35" t="s">
        <v>7</v>
      </c>
      <c r="B12" s="26">
        <v>2068500.6216192578</v>
      </c>
      <c r="C12" s="26">
        <v>8512106.0075352</v>
      </c>
      <c r="D12" s="26">
        <v>40552756.41581376</v>
      </c>
      <c r="E12" s="26">
        <v>3981057.2650502254</v>
      </c>
      <c r="F12" s="26">
        <v>58571965.438521996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36">
        <v>125124.9615</v>
      </c>
      <c r="M12" s="26">
        <f t="shared" si="0"/>
        <v>113811510.71004044</v>
      </c>
      <c r="N12" s="26"/>
      <c r="O12" s="26">
        <f t="shared" si="1"/>
        <v>113811510.71004044</v>
      </c>
      <c r="R12" s="20"/>
    </row>
    <row r="13" spans="1:18" ht="19.5" customHeight="1">
      <c r="A13" s="35" t="s">
        <v>8</v>
      </c>
      <c r="B13" s="26">
        <v>9181877.299562069</v>
      </c>
      <c r="C13" s="26">
        <v>96055310.06877118</v>
      </c>
      <c r="D13" s="26">
        <v>180009824.35168326</v>
      </c>
      <c r="E13" s="26">
        <v>17671534.12871906</v>
      </c>
      <c r="F13" s="26">
        <v>259995377.4389971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36">
        <v>0</v>
      </c>
      <c r="M13" s="26">
        <f t="shared" si="0"/>
        <v>562913923.2877326</v>
      </c>
      <c r="N13" s="26"/>
      <c r="O13" s="26">
        <f t="shared" si="1"/>
        <v>562913923.2877326</v>
      </c>
      <c r="R13" s="20"/>
    </row>
    <row r="14" spans="1:18" ht="19.5" customHeight="1">
      <c r="A14" s="35" t="s">
        <v>9</v>
      </c>
      <c r="B14" s="26">
        <v>2939181.308283678</v>
      </c>
      <c r="C14" s="26">
        <v>17301028.470599998</v>
      </c>
      <c r="D14" s="26">
        <v>57622367.820917204</v>
      </c>
      <c r="E14" s="26">
        <v>5656778.1408171775</v>
      </c>
      <c r="F14" s="26">
        <v>83226286.81231752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36">
        <v>0</v>
      </c>
      <c r="M14" s="26">
        <f t="shared" si="0"/>
        <v>166745642.5529356</v>
      </c>
      <c r="N14" s="26"/>
      <c r="O14" s="26">
        <f t="shared" si="1"/>
        <v>166745642.5529356</v>
      </c>
      <c r="R14" s="20"/>
    </row>
    <row r="15" spans="1:18" ht="19.5" customHeight="1">
      <c r="A15" s="35" t="s">
        <v>10</v>
      </c>
      <c r="B15" s="26">
        <v>5375396.588834026</v>
      </c>
      <c r="C15" s="26">
        <v>93287145.5134752</v>
      </c>
      <c r="D15" s="26">
        <v>105384134.87869214</v>
      </c>
      <c r="E15" s="26">
        <v>10345542.766021406</v>
      </c>
      <c r="F15" s="26">
        <v>152210514.190258</v>
      </c>
      <c r="G15" s="26">
        <v>22785032.2351773</v>
      </c>
      <c r="H15" s="26">
        <v>46587.297163548006</v>
      </c>
      <c r="I15" s="26">
        <v>0</v>
      </c>
      <c r="J15" s="26">
        <v>0</v>
      </c>
      <c r="K15" s="26">
        <v>0</v>
      </c>
      <c r="L15" s="36">
        <v>0</v>
      </c>
      <c r="M15" s="26">
        <f t="shared" si="0"/>
        <v>389434353.4696216</v>
      </c>
      <c r="N15" s="26"/>
      <c r="O15" s="26">
        <f t="shared" si="1"/>
        <v>389434353.4696216</v>
      </c>
      <c r="R15" s="20"/>
    </row>
    <row r="16" spans="1:18" ht="19.5" customHeight="1">
      <c r="A16" s="35" t="s">
        <v>11</v>
      </c>
      <c r="B16" s="26">
        <v>7467566.199993675</v>
      </c>
      <c r="C16" s="26">
        <v>109261761.80132921</v>
      </c>
      <c r="D16" s="26">
        <v>146400919.56571257</v>
      </c>
      <c r="E16" s="26">
        <v>14372153.608276946</v>
      </c>
      <c r="F16" s="26">
        <v>211452694.1903977</v>
      </c>
      <c r="G16" s="26">
        <v>1980013.6707083879</v>
      </c>
      <c r="H16" s="26">
        <v>2363.2408556279997</v>
      </c>
      <c r="I16" s="26">
        <v>0</v>
      </c>
      <c r="J16" s="26">
        <v>0</v>
      </c>
      <c r="K16" s="26">
        <v>0</v>
      </c>
      <c r="L16" s="36">
        <v>0</v>
      </c>
      <c r="M16" s="26">
        <f t="shared" si="0"/>
        <v>490937472.27727413</v>
      </c>
      <c r="N16" s="26"/>
      <c r="O16" s="26">
        <f t="shared" si="1"/>
        <v>490937472.27727413</v>
      </c>
      <c r="R16" s="20"/>
    </row>
    <row r="17" spans="1:18" ht="19.5" customHeight="1">
      <c r="A17" s="35" t="s">
        <v>12</v>
      </c>
      <c r="B17" s="26">
        <v>1601883.39925153</v>
      </c>
      <c r="C17" s="26">
        <v>16170694.610520799</v>
      </c>
      <c r="D17" s="26">
        <v>31404770.49773889</v>
      </c>
      <c r="E17" s="26">
        <v>3083001.0287168683</v>
      </c>
      <c r="F17" s="26">
        <v>45359164.08091507</v>
      </c>
      <c r="G17" s="26">
        <v>175568407.82259837</v>
      </c>
      <c r="H17" s="26">
        <v>9467971.825099176</v>
      </c>
      <c r="I17" s="26">
        <v>0</v>
      </c>
      <c r="J17" s="26">
        <v>0</v>
      </c>
      <c r="K17" s="26">
        <v>0</v>
      </c>
      <c r="L17" s="36">
        <v>0</v>
      </c>
      <c r="M17" s="26">
        <f t="shared" si="0"/>
        <v>282655893.26484066</v>
      </c>
      <c r="N17" s="26"/>
      <c r="O17" s="26">
        <f t="shared" si="1"/>
        <v>282655893.26484066</v>
      </c>
      <c r="R17" s="20"/>
    </row>
    <row r="18" spans="1:18" ht="19.5" customHeight="1">
      <c r="A18" s="35" t="s">
        <v>13</v>
      </c>
      <c r="B18" s="26">
        <v>2298427.9485830655</v>
      </c>
      <c r="C18" s="26">
        <v>29354078.305118</v>
      </c>
      <c r="D18" s="26">
        <v>45060459.62182165</v>
      </c>
      <c r="E18" s="26">
        <v>4423577.72933043</v>
      </c>
      <c r="F18" s="26">
        <v>65082621.17995149</v>
      </c>
      <c r="G18" s="26">
        <v>17771176.318378307</v>
      </c>
      <c r="H18" s="26">
        <v>237773.73513829196</v>
      </c>
      <c r="I18" s="26">
        <v>0</v>
      </c>
      <c r="J18" s="26">
        <v>0</v>
      </c>
      <c r="K18" s="26">
        <v>0</v>
      </c>
      <c r="L18" s="36">
        <v>0</v>
      </c>
      <c r="M18" s="26">
        <f t="shared" si="0"/>
        <v>164228114.83832124</v>
      </c>
      <c r="N18" s="26"/>
      <c r="O18" s="26">
        <f t="shared" si="1"/>
        <v>164228114.83832124</v>
      </c>
      <c r="R18" s="20"/>
    </row>
    <row r="19" spans="1:18" ht="19.5" customHeight="1">
      <c r="A19" s="35" t="s">
        <v>14</v>
      </c>
      <c r="B19" s="26">
        <v>2008482.8267132638</v>
      </c>
      <c r="C19" s="26">
        <v>20472883.69021</v>
      </c>
      <c r="D19" s="26">
        <v>39376113.299539626</v>
      </c>
      <c r="E19" s="26">
        <v>3865546.4085653187</v>
      </c>
      <c r="F19" s="26">
        <v>56872492.800134145</v>
      </c>
      <c r="G19" s="26">
        <v>21333423.367067304</v>
      </c>
      <c r="H19" s="26">
        <v>225606.43846859998</v>
      </c>
      <c r="I19" s="26">
        <v>0</v>
      </c>
      <c r="J19" s="26">
        <v>0</v>
      </c>
      <c r="K19" s="26">
        <v>72861.52280538926</v>
      </c>
      <c r="L19" s="36">
        <v>0</v>
      </c>
      <c r="M19" s="26">
        <f t="shared" si="0"/>
        <v>144227410.35350364</v>
      </c>
      <c r="N19" s="26"/>
      <c r="O19" s="26">
        <f t="shared" si="1"/>
        <v>144227410.35350364</v>
      </c>
      <c r="R19" s="20"/>
    </row>
    <row r="20" spans="1:18" ht="19.5" customHeight="1">
      <c r="A20" s="35" t="s">
        <v>15</v>
      </c>
      <c r="B20" s="26">
        <v>5296781.730717723</v>
      </c>
      <c r="C20" s="26">
        <v>67877701.699654</v>
      </c>
      <c r="D20" s="26">
        <v>103842898.12075561</v>
      </c>
      <c r="E20" s="26">
        <v>10194239.813160896</v>
      </c>
      <c r="F20" s="26">
        <v>149984444.39631337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36">
        <v>0</v>
      </c>
      <c r="M20" s="26">
        <f t="shared" si="0"/>
        <v>337196065.7606016</v>
      </c>
      <c r="N20" s="26"/>
      <c r="O20" s="26">
        <f t="shared" si="1"/>
        <v>337196065.7606016</v>
      </c>
      <c r="R20" s="20"/>
    </row>
    <row r="21" spans="1:18" ht="19.5" customHeight="1">
      <c r="A21" s="35" t="s">
        <v>16</v>
      </c>
      <c r="B21" s="26">
        <v>8173409.280930365</v>
      </c>
      <c r="C21" s="26">
        <v>113794631.26062639</v>
      </c>
      <c r="D21" s="26">
        <v>160238905.51062655</v>
      </c>
      <c r="E21" s="26">
        <v>15730626.357078312</v>
      </c>
      <c r="F21" s="26">
        <v>231439449.86721256</v>
      </c>
      <c r="G21" s="26">
        <v>8915202.705035111</v>
      </c>
      <c r="H21" s="26">
        <v>0</v>
      </c>
      <c r="I21" s="26">
        <v>0</v>
      </c>
      <c r="J21" s="26">
        <v>0</v>
      </c>
      <c r="K21" s="26">
        <v>1283540.8871946107</v>
      </c>
      <c r="L21" s="36">
        <v>0</v>
      </c>
      <c r="M21" s="26">
        <f t="shared" si="0"/>
        <v>539575765.868704</v>
      </c>
      <c r="N21" s="26"/>
      <c r="O21" s="26">
        <f t="shared" si="1"/>
        <v>539575765.868704</v>
      </c>
      <c r="R21" s="20"/>
    </row>
    <row r="22" spans="1:18" ht="19.5" customHeight="1">
      <c r="A22" s="35" t="s">
        <v>17</v>
      </c>
      <c r="B22" s="26">
        <v>2151342.08501063</v>
      </c>
      <c r="C22" s="26">
        <v>10173004.7407128</v>
      </c>
      <c r="D22" s="26">
        <v>42176855.36503719</v>
      </c>
      <c r="E22" s="26">
        <v>4140494.7852688283</v>
      </c>
      <c r="F22" s="26">
        <v>60917716.40418408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36">
        <v>0</v>
      </c>
      <c r="M22" s="26">
        <f t="shared" si="0"/>
        <v>119559413.38021353</v>
      </c>
      <c r="N22" s="26"/>
      <c r="O22" s="26">
        <f t="shared" si="1"/>
        <v>119559413.38021353</v>
      </c>
      <c r="R22" s="20"/>
    </row>
    <row r="23" spans="1:18" ht="19.5" customHeight="1">
      <c r="A23" s="35" t="s">
        <v>18</v>
      </c>
      <c r="B23" s="26">
        <v>3340708.809415328</v>
      </c>
      <c r="C23" s="26">
        <v>28904251.564882398</v>
      </c>
      <c r="D23" s="26">
        <v>65494275.99317367</v>
      </c>
      <c r="E23" s="26">
        <v>6429562.039835918</v>
      </c>
      <c r="F23" s="26">
        <v>94595998.12547563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36">
        <v>0</v>
      </c>
      <c r="M23" s="26">
        <f t="shared" si="0"/>
        <v>198764796.53278294</v>
      </c>
      <c r="N23" s="26"/>
      <c r="O23" s="26">
        <f t="shared" si="1"/>
        <v>198764796.53278294</v>
      </c>
      <c r="R23" s="20"/>
    </row>
    <row r="24" spans="1:18" ht="19.5" customHeight="1">
      <c r="A24" s="35" t="s">
        <v>19</v>
      </c>
      <c r="B24" s="26">
        <v>1898591.089561444</v>
      </c>
      <c r="C24" s="26">
        <v>18442896.3496596</v>
      </c>
      <c r="D24" s="26">
        <v>37221696.32607997</v>
      </c>
      <c r="E24" s="26">
        <v>3654047.6572549273</v>
      </c>
      <c r="F24" s="26">
        <v>53760782.33548034</v>
      </c>
      <c r="G24" s="26">
        <v>28484774.670235187</v>
      </c>
      <c r="H24" s="26">
        <v>21272.206074756</v>
      </c>
      <c r="I24" s="26">
        <v>0</v>
      </c>
      <c r="J24" s="26">
        <v>0</v>
      </c>
      <c r="K24" s="26">
        <v>0</v>
      </c>
      <c r="L24" s="36">
        <v>0</v>
      </c>
      <c r="M24" s="26">
        <f t="shared" si="0"/>
        <v>143484060.63434622</v>
      </c>
      <c r="N24" s="26"/>
      <c r="O24" s="26">
        <f t="shared" si="1"/>
        <v>143484060.63434622</v>
      </c>
      <c r="R24" s="20"/>
    </row>
    <row r="25" spans="1:15" s="39" customFormat="1" ht="17.25" customHeight="1">
      <c r="A25" s="37" t="s">
        <v>1</v>
      </c>
      <c r="B25" s="38">
        <f aca="true" t="shared" si="2" ref="B25:O25">SUM(B7:B24)</f>
        <v>84532105.50140001</v>
      </c>
      <c r="C25" s="38">
        <f t="shared" si="2"/>
        <v>1153401898.0400002</v>
      </c>
      <c r="D25" s="38">
        <f t="shared" si="2"/>
        <v>1657243825.7382002</v>
      </c>
      <c r="E25" s="38">
        <f t="shared" si="2"/>
        <v>162691347.16184002</v>
      </c>
      <c r="F25" s="38">
        <f t="shared" si="2"/>
        <v>2393623434.3490796</v>
      </c>
      <c r="G25" s="38">
        <f t="shared" si="2"/>
        <v>276838030.78919995</v>
      </c>
      <c r="H25" s="38">
        <f t="shared" si="2"/>
        <v>10001574.7428</v>
      </c>
      <c r="I25" s="38">
        <f t="shared" si="2"/>
        <v>0</v>
      </c>
      <c r="J25" s="38">
        <f t="shared" si="2"/>
        <v>0</v>
      </c>
      <c r="K25" s="38">
        <f t="shared" si="2"/>
        <v>1356402.41</v>
      </c>
      <c r="L25" s="38">
        <f t="shared" si="2"/>
        <v>3249999.0000000005</v>
      </c>
      <c r="M25" s="38">
        <f t="shared" si="2"/>
        <v>5742938617.732519</v>
      </c>
      <c r="N25" s="38">
        <f t="shared" si="2"/>
        <v>0</v>
      </c>
      <c r="O25" s="38">
        <f t="shared" si="2"/>
        <v>5742938617.732519</v>
      </c>
    </row>
    <row r="26" spans="2:12" ht="12" customHeight="1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spans="1:11" ht="12.75">
      <c r="A27" s="21" t="s">
        <v>31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</row>
    <row r="28" ht="12.75">
      <c r="A28" s="19" t="s">
        <v>32</v>
      </c>
    </row>
    <row r="29" ht="12.75">
      <c r="A29" s="6" t="s">
        <v>33</v>
      </c>
    </row>
    <row r="30" ht="12.75">
      <c r="A30" s="19" t="s">
        <v>38</v>
      </c>
    </row>
    <row r="31" ht="12.75">
      <c r="A31" s="19"/>
    </row>
    <row r="32" ht="12.75">
      <c r="A32" s="19"/>
    </row>
    <row r="33" ht="12.75">
      <c r="A33" s="19"/>
    </row>
  </sheetData>
  <sheetProtection/>
  <printOptions/>
  <pageMargins left="0.17" right="0.18" top="0.984251968503937" bottom="0.5905511811023623" header="0" footer="0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2:O33"/>
  <sheetViews>
    <sheetView showGridLines="0" zoomScale="78" zoomScaleNormal="78" zoomScalePageLayoutView="0" workbookViewId="0" topLeftCell="A1">
      <selection activeCell="M35" sqref="M35"/>
    </sheetView>
  </sheetViews>
  <sheetFormatPr defaultColWidth="11.421875" defaultRowHeight="12" customHeight="1"/>
  <cols>
    <col min="1" max="1" width="15.7109375" style="17" customWidth="1"/>
    <col min="2" max="2" width="15.8515625" style="17" customWidth="1"/>
    <col min="3" max="3" width="16.421875" style="17" customWidth="1"/>
    <col min="4" max="4" width="15.421875" style="17" customWidth="1"/>
    <col min="5" max="5" width="14.8515625" style="17" customWidth="1"/>
    <col min="6" max="6" width="16.57421875" style="17" customWidth="1"/>
    <col min="7" max="7" width="15.28125" style="17" customWidth="1"/>
    <col min="8" max="8" width="14.7109375" style="17" customWidth="1"/>
    <col min="9" max="9" width="14.140625" style="17" customWidth="1"/>
    <col min="10" max="10" width="14.28125" style="17" customWidth="1"/>
    <col min="11" max="11" width="14.57421875" style="17" customWidth="1"/>
    <col min="12" max="12" width="15.00390625" style="17" customWidth="1"/>
    <col min="13" max="13" width="16.7109375" style="17" customWidth="1"/>
    <col min="14" max="14" width="19.8515625" style="17" customWidth="1"/>
    <col min="15" max="15" width="19.7109375" style="17" customWidth="1"/>
    <col min="16" max="16384" width="11.421875" style="17" customWidth="1"/>
  </cols>
  <sheetData>
    <row r="2" spans="1:7" ht="20.25" customHeight="1">
      <c r="A2" s="5" t="s">
        <v>43</v>
      </c>
      <c r="B2" s="32"/>
      <c r="C2" s="21"/>
      <c r="D2" s="21"/>
      <c r="E2" s="33"/>
      <c r="F2" s="33"/>
      <c r="G2" s="33"/>
    </row>
    <row r="3" spans="1:7" ht="20.25" customHeight="1">
      <c r="A3" s="18" t="s">
        <v>34</v>
      </c>
      <c r="B3" s="32"/>
      <c r="C3" s="21"/>
      <c r="D3" s="21"/>
      <c r="E3" s="33"/>
      <c r="F3" s="33"/>
      <c r="G3" s="33"/>
    </row>
    <row r="4" spans="1:7" ht="12.75">
      <c r="A4" s="18"/>
      <c r="B4" s="32"/>
      <c r="C4" s="21"/>
      <c r="D4" s="21"/>
      <c r="E4" s="33"/>
      <c r="F4" s="33"/>
      <c r="G4" s="33"/>
    </row>
    <row r="5" spans="1:15" s="34" customFormat="1" ht="28.5" customHeight="1">
      <c r="A5" s="23" t="s">
        <v>0</v>
      </c>
      <c r="B5" s="23" t="s">
        <v>20</v>
      </c>
      <c r="C5" s="23" t="s">
        <v>21</v>
      </c>
      <c r="D5" s="23" t="s">
        <v>22</v>
      </c>
      <c r="E5" s="23" t="s">
        <v>23</v>
      </c>
      <c r="F5" s="23" t="s">
        <v>39</v>
      </c>
      <c r="G5" s="23" t="s">
        <v>24</v>
      </c>
      <c r="H5" s="23" t="s">
        <v>25</v>
      </c>
      <c r="I5" s="23" t="s">
        <v>26</v>
      </c>
      <c r="J5" s="23" t="s">
        <v>27</v>
      </c>
      <c r="K5" s="23" t="s">
        <v>28</v>
      </c>
      <c r="L5" s="23" t="s">
        <v>29</v>
      </c>
      <c r="M5" s="23" t="s">
        <v>36</v>
      </c>
      <c r="N5" s="24" t="s">
        <v>35</v>
      </c>
      <c r="O5" s="23" t="s">
        <v>30</v>
      </c>
    </row>
    <row r="6" spans="1:15" ht="24.75" customHeight="1">
      <c r="A6" s="25"/>
      <c r="B6" s="25"/>
      <c r="C6" s="25"/>
      <c r="D6" s="25"/>
      <c r="E6" s="25"/>
      <c r="F6" s="27"/>
      <c r="G6" s="25"/>
      <c r="H6" s="25"/>
      <c r="I6" s="25"/>
      <c r="J6" s="25"/>
      <c r="K6" s="25"/>
      <c r="L6" s="25"/>
      <c r="M6" s="25"/>
      <c r="N6" s="25"/>
      <c r="O6" s="25"/>
    </row>
    <row r="7" spans="1:15" ht="21" customHeight="1">
      <c r="A7" s="35" t="s">
        <v>2</v>
      </c>
      <c r="B7" s="26">
        <v>9800448.065780036</v>
      </c>
      <c r="C7" s="26">
        <v>161946153.54557845</v>
      </c>
      <c r="D7" s="26">
        <v>134795211.2852374</v>
      </c>
      <c r="E7" s="26">
        <v>12669822.695435567</v>
      </c>
      <c r="F7" s="26">
        <v>206999219.820304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36">
        <v>4166498.7180000003</v>
      </c>
      <c r="M7" s="26">
        <f aca="true" t="shared" si="0" ref="M7:M24">SUM(B7:L7)</f>
        <v>530377354.1303355</v>
      </c>
      <c r="N7" s="26"/>
      <c r="O7" s="26">
        <f aca="true" t="shared" si="1" ref="O7:O24">+M7+N7</f>
        <v>530377354.1303355</v>
      </c>
    </row>
    <row r="8" spans="1:15" ht="21" customHeight="1">
      <c r="A8" s="35" t="s">
        <v>4</v>
      </c>
      <c r="B8" s="26">
        <v>5954162.986314889</v>
      </c>
      <c r="C8" s="26">
        <v>34022301.16503749</v>
      </c>
      <c r="D8" s="26">
        <v>81893465.72525056</v>
      </c>
      <c r="E8" s="26">
        <v>7697422.488237075</v>
      </c>
      <c r="F8" s="26">
        <v>125760279.99715906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36">
        <v>0</v>
      </c>
      <c r="M8" s="26">
        <f t="shared" si="0"/>
        <v>255327632.36199906</v>
      </c>
      <c r="N8" s="26"/>
      <c r="O8" s="26">
        <f t="shared" si="1"/>
        <v>255327632.36199906</v>
      </c>
    </row>
    <row r="9" spans="1:15" ht="21" customHeight="1">
      <c r="A9" s="35" t="s">
        <v>3</v>
      </c>
      <c r="B9" s="26">
        <v>16768287.169096822</v>
      </c>
      <c r="C9" s="26">
        <v>166041790.56201726</v>
      </c>
      <c r="D9" s="26">
        <v>230630762.6629968</v>
      </c>
      <c r="E9" s="26">
        <v>21677705.336801305</v>
      </c>
      <c r="F9" s="26">
        <v>354169762.28316873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36">
        <v>0</v>
      </c>
      <c r="M9" s="26">
        <f t="shared" si="0"/>
        <v>789288308.014081</v>
      </c>
      <c r="N9" s="26"/>
      <c r="O9" s="26">
        <f t="shared" si="1"/>
        <v>789288308.014081</v>
      </c>
    </row>
    <row r="10" spans="1:15" ht="21" customHeight="1">
      <c r="A10" s="35" t="s">
        <v>5</v>
      </c>
      <c r="B10" s="26">
        <v>20166154.776243374</v>
      </c>
      <c r="C10" s="26">
        <v>201321296.76058185</v>
      </c>
      <c r="D10" s="26">
        <v>277364981.2365155</v>
      </c>
      <c r="E10" s="26">
        <v>26070400.429531664</v>
      </c>
      <c r="F10" s="26">
        <v>425937495.65730995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36">
        <v>0</v>
      </c>
      <c r="M10" s="26">
        <f t="shared" si="0"/>
        <v>950860328.8601823</v>
      </c>
      <c r="N10" s="26"/>
      <c r="O10" s="26">
        <f t="shared" si="1"/>
        <v>950860328.8601823</v>
      </c>
    </row>
    <row r="11" spans="1:15" ht="21" customHeight="1">
      <c r="A11" s="35" t="s">
        <v>6</v>
      </c>
      <c r="B11" s="26">
        <v>4709962.394106952</v>
      </c>
      <c r="C11" s="26">
        <v>25260748.560250696</v>
      </c>
      <c r="D11" s="26">
        <v>64780750.002233475</v>
      </c>
      <c r="E11" s="26">
        <v>6088944.917107185</v>
      </c>
      <c r="F11" s="26">
        <v>99481017.03302188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36">
        <v>0</v>
      </c>
      <c r="M11" s="26">
        <f t="shared" si="0"/>
        <v>200321422.9067202</v>
      </c>
      <c r="N11" s="26"/>
      <c r="O11" s="26">
        <f t="shared" si="1"/>
        <v>200321422.9067202</v>
      </c>
    </row>
    <row r="12" spans="1:15" ht="21" customHeight="1">
      <c r="A12" s="35" t="s">
        <v>7</v>
      </c>
      <c r="B12" s="26">
        <v>3863653.361843684</v>
      </c>
      <c r="C12" s="26">
        <v>9565126.956113398</v>
      </c>
      <c r="D12" s="26">
        <v>53140628.64749088</v>
      </c>
      <c r="E12" s="26">
        <v>4994853.574308173</v>
      </c>
      <c r="F12" s="26">
        <v>81605782.3264514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36">
        <v>166833.282</v>
      </c>
      <c r="M12" s="26">
        <f t="shared" si="0"/>
        <v>153336878.14820755</v>
      </c>
      <c r="N12" s="26"/>
      <c r="O12" s="26">
        <f t="shared" si="1"/>
        <v>153336878.14820755</v>
      </c>
    </row>
    <row r="13" spans="1:15" ht="21" customHeight="1">
      <c r="A13" s="35" t="s">
        <v>8</v>
      </c>
      <c r="B13" s="26">
        <v>17150389.381424643</v>
      </c>
      <c r="C13" s="26">
        <v>107938180.61045039</v>
      </c>
      <c r="D13" s="26">
        <v>235886190.58808583</v>
      </c>
      <c r="E13" s="26">
        <v>22171679.413214292</v>
      </c>
      <c r="F13" s="26">
        <v>362240297.35591143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36">
        <v>0</v>
      </c>
      <c r="M13" s="26">
        <f t="shared" si="0"/>
        <v>745386737.3490865</v>
      </c>
      <c r="N13" s="26"/>
      <c r="O13" s="26">
        <f t="shared" si="1"/>
        <v>745386737.3490865</v>
      </c>
    </row>
    <row r="14" spans="1:15" ht="21" customHeight="1">
      <c r="A14" s="35" t="s">
        <v>9</v>
      </c>
      <c r="B14" s="26">
        <v>5489956.16637944</v>
      </c>
      <c r="C14" s="26">
        <v>19441314.951449998</v>
      </c>
      <c r="D14" s="26">
        <v>75508772.29559697</v>
      </c>
      <c r="E14" s="26">
        <v>7097305.22185105</v>
      </c>
      <c r="F14" s="26">
        <v>115955580.36333124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36">
        <v>0</v>
      </c>
      <c r="M14" s="26">
        <f t="shared" si="0"/>
        <v>223492928.9986087</v>
      </c>
      <c r="N14" s="26"/>
      <c r="O14" s="26">
        <f t="shared" si="1"/>
        <v>223492928.9986087</v>
      </c>
    </row>
    <row r="15" spans="1:15" ht="21" customHeight="1">
      <c r="A15" s="35" t="s">
        <v>10</v>
      </c>
      <c r="B15" s="26">
        <v>10040446.149556188</v>
      </c>
      <c r="C15" s="26">
        <v>104827570.21821839</v>
      </c>
      <c r="D15" s="26">
        <v>138096141.22165692</v>
      </c>
      <c r="E15" s="26">
        <v>12980087.404587524</v>
      </c>
      <c r="F15" s="26">
        <v>212068316.22962993</v>
      </c>
      <c r="G15" s="26">
        <v>29458212.48997657</v>
      </c>
      <c r="H15" s="26">
        <v>60824.725537620005</v>
      </c>
      <c r="I15" s="26">
        <v>0</v>
      </c>
      <c r="J15" s="26">
        <v>0</v>
      </c>
      <c r="K15" s="26">
        <v>0</v>
      </c>
      <c r="L15" s="36">
        <v>0</v>
      </c>
      <c r="M15" s="26">
        <f t="shared" si="0"/>
        <v>507531598.43916315</v>
      </c>
      <c r="N15" s="26"/>
      <c r="O15" s="26">
        <f t="shared" si="1"/>
        <v>507531598.43916315</v>
      </c>
    </row>
    <row r="16" spans="1:15" ht="21" customHeight="1">
      <c r="A16" s="35" t="s">
        <v>11</v>
      </c>
      <c r="B16" s="26">
        <v>13948309.684727056</v>
      </c>
      <c r="C16" s="26">
        <v>122778384.3567239</v>
      </c>
      <c r="D16" s="26">
        <v>191844835.9100672</v>
      </c>
      <c r="E16" s="26">
        <v>18032095.004265796</v>
      </c>
      <c r="F16" s="26">
        <v>294607879.47358876</v>
      </c>
      <c r="G16" s="26">
        <v>2597903.5265979962</v>
      </c>
      <c r="H16" s="26">
        <v>3120.241137276</v>
      </c>
      <c r="I16" s="26">
        <v>0</v>
      </c>
      <c r="J16" s="26">
        <v>0</v>
      </c>
      <c r="K16" s="26">
        <v>0</v>
      </c>
      <c r="L16" s="36">
        <v>0</v>
      </c>
      <c r="M16" s="26">
        <f t="shared" si="0"/>
        <v>643812528.197108</v>
      </c>
      <c r="N16" s="26"/>
      <c r="O16" s="26">
        <f t="shared" si="1"/>
        <v>643812528.197108</v>
      </c>
    </row>
    <row r="17" spans="1:15" ht="21" customHeight="1">
      <c r="A17" s="35" t="s">
        <v>12</v>
      </c>
      <c r="B17" s="26">
        <v>2992081.373393454</v>
      </c>
      <c r="C17" s="26">
        <v>18171149.0412886</v>
      </c>
      <c r="D17" s="26">
        <v>41153040.9836515</v>
      </c>
      <c r="E17" s="26">
        <v>3868102.7884405344</v>
      </c>
      <c r="F17" s="26">
        <v>63196958.524162404</v>
      </c>
      <c r="G17" s="26">
        <v>228750430.51257896</v>
      </c>
      <c r="H17" s="26">
        <v>12221647.69578012</v>
      </c>
      <c r="I17" s="26">
        <v>0</v>
      </c>
      <c r="J17" s="26">
        <v>0</v>
      </c>
      <c r="K17" s="26">
        <v>0</v>
      </c>
      <c r="L17" s="36">
        <v>0</v>
      </c>
      <c r="M17" s="26">
        <f t="shared" si="0"/>
        <v>370353410.91929555</v>
      </c>
      <c r="N17" s="26"/>
      <c r="O17" s="26">
        <f t="shared" si="1"/>
        <v>370353410.91929555</v>
      </c>
    </row>
    <row r="18" spans="1:15" ht="21" customHeight="1">
      <c r="A18" s="35" t="s">
        <v>13</v>
      </c>
      <c r="B18" s="26">
        <v>4293123.617022059</v>
      </c>
      <c r="C18" s="26">
        <v>32985431.034293495</v>
      </c>
      <c r="D18" s="26">
        <v>59047555.90213637</v>
      </c>
      <c r="E18" s="26">
        <v>5550064.106474835</v>
      </c>
      <c r="F18" s="26">
        <v>90676796.95366627</v>
      </c>
      <c r="G18" s="26">
        <v>23192784.077205304</v>
      </c>
      <c r="H18" s="26">
        <v>313007.916975924</v>
      </c>
      <c r="I18" s="26">
        <v>0</v>
      </c>
      <c r="J18" s="26">
        <v>0</v>
      </c>
      <c r="K18" s="26">
        <v>0</v>
      </c>
      <c r="L18" s="36">
        <v>0</v>
      </c>
      <c r="M18" s="26">
        <f t="shared" si="0"/>
        <v>216058763.60777426</v>
      </c>
      <c r="N18" s="26"/>
      <c r="O18" s="26">
        <f t="shared" si="1"/>
        <v>216058763.60777426</v>
      </c>
    </row>
    <row r="19" spans="1:15" ht="21" customHeight="1">
      <c r="A19" s="35" t="s">
        <v>14</v>
      </c>
      <c r="B19" s="26">
        <v>3751548.993764035</v>
      </c>
      <c r="C19" s="26">
        <v>23005556.025882497</v>
      </c>
      <c r="D19" s="26">
        <v>51598746.90087386</v>
      </c>
      <c r="E19" s="26">
        <v>4849927.29569114</v>
      </c>
      <c r="F19" s="26">
        <v>79237980.71420045</v>
      </c>
      <c r="G19" s="26">
        <v>27446119.68129791</v>
      </c>
      <c r="H19" s="26">
        <v>287098.153654776</v>
      </c>
      <c r="I19" s="26">
        <v>0</v>
      </c>
      <c r="J19" s="26">
        <v>0</v>
      </c>
      <c r="K19" s="26">
        <v>72861.52280538926</v>
      </c>
      <c r="L19" s="36">
        <v>0</v>
      </c>
      <c r="M19" s="26">
        <f t="shared" si="0"/>
        <v>190249839.28817007</v>
      </c>
      <c r="N19" s="26"/>
      <c r="O19" s="26">
        <f t="shared" si="1"/>
        <v>190249839.28817007</v>
      </c>
    </row>
    <row r="20" spans="1:15" ht="21" customHeight="1">
      <c r="A20" s="35" t="s">
        <v>15</v>
      </c>
      <c r="B20" s="26">
        <v>9893605.216719463</v>
      </c>
      <c r="C20" s="26">
        <v>76274758.99285549</v>
      </c>
      <c r="D20" s="26">
        <v>136076493.3000318</v>
      </c>
      <c r="E20" s="26">
        <v>12790254.39175113</v>
      </c>
      <c r="F20" s="26">
        <v>208966829.61076602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36">
        <v>0</v>
      </c>
      <c r="M20" s="26">
        <f t="shared" si="0"/>
        <v>444001941.51212394</v>
      </c>
      <c r="N20" s="26"/>
      <c r="O20" s="26">
        <f t="shared" si="1"/>
        <v>444001941.51212394</v>
      </c>
    </row>
    <row r="21" spans="1:15" ht="21" customHeight="1">
      <c r="A21" s="35" t="s">
        <v>16</v>
      </c>
      <c r="B21" s="26">
        <v>15266720.2107342</v>
      </c>
      <c r="C21" s="26">
        <v>127872008.87400377</v>
      </c>
      <c r="D21" s="26">
        <v>209978233.91605613</v>
      </c>
      <c r="E21" s="26">
        <v>19736509.689409778</v>
      </c>
      <c r="F21" s="26">
        <v>322454560.40639913</v>
      </c>
      <c r="G21" s="26">
        <v>11439286.432023324</v>
      </c>
      <c r="H21" s="26">
        <v>0</v>
      </c>
      <c r="I21" s="26">
        <v>0</v>
      </c>
      <c r="J21" s="26">
        <v>0</v>
      </c>
      <c r="K21" s="26">
        <v>1283540.8871946107</v>
      </c>
      <c r="L21" s="36">
        <v>0</v>
      </c>
      <c r="M21" s="26">
        <f t="shared" si="0"/>
        <v>708030860.4158208</v>
      </c>
      <c r="N21" s="26"/>
      <c r="O21" s="26">
        <f t="shared" si="1"/>
        <v>708030860.4158208</v>
      </c>
    </row>
    <row r="22" spans="1:15" ht="21" customHeight="1">
      <c r="A22" s="35" t="s">
        <v>17</v>
      </c>
      <c r="B22" s="26">
        <v>4018388.968488834</v>
      </c>
      <c r="C22" s="26">
        <v>11431493.191452598</v>
      </c>
      <c r="D22" s="26">
        <v>55268859.79070874</v>
      </c>
      <c r="E22" s="26">
        <v>5194892.663103515</v>
      </c>
      <c r="F22" s="26">
        <v>84874015.53772734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36">
        <v>0</v>
      </c>
      <c r="M22" s="26">
        <f t="shared" si="0"/>
        <v>160787650.15148103</v>
      </c>
      <c r="N22" s="26"/>
      <c r="O22" s="26">
        <f t="shared" si="1"/>
        <v>160787650.15148103</v>
      </c>
    </row>
    <row r="23" spans="1:15" ht="21" customHeight="1">
      <c r="A23" s="35" t="s">
        <v>18</v>
      </c>
      <c r="B23" s="26">
        <v>6239950.17817991</v>
      </c>
      <c r="C23" s="26">
        <v>32479956.845555793</v>
      </c>
      <c r="D23" s="26">
        <v>85824178.34690803</v>
      </c>
      <c r="E23" s="26">
        <v>8066882.43795092</v>
      </c>
      <c r="F23" s="26">
        <v>131796506.64247485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36">
        <v>0</v>
      </c>
      <c r="M23" s="26">
        <f t="shared" si="0"/>
        <v>264407474.4510695</v>
      </c>
      <c r="N23" s="26"/>
      <c r="O23" s="26">
        <f t="shared" si="1"/>
        <v>264407474.4510695</v>
      </c>
    </row>
    <row r="24" spans="1:15" ht="21" customHeight="1">
      <c r="A24" s="35" t="s">
        <v>19</v>
      </c>
      <c r="B24" s="26">
        <v>3546287.4747449593</v>
      </c>
      <c r="C24" s="26">
        <v>20724441.738245696</v>
      </c>
      <c r="D24" s="26">
        <v>48775583.13946241</v>
      </c>
      <c r="E24" s="26">
        <v>4584569.320758544</v>
      </c>
      <c r="F24" s="26">
        <v>74902569.31148748</v>
      </c>
      <c r="G24" s="26">
        <v>37003330.35231991</v>
      </c>
      <c r="H24" s="26">
        <v>27415.554514284</v>
      </c>
      <c r="I24" s="26">
        <v>0</v>
      </c>
      <c r="J24" s="26">
        <v>0</v>
      </c>
      <c r="K24" s="26">
        <v>0</v>
      </c>
      <c r="L24" s="36">
        <v>0</v>
      </c>
      <c r="M24" s="26">
        <f t="shared" si="0"/>
        <v>189564196.89153326</v>
      </c>
      <c r="N24" s="26"/>
      <c r="O24" s="26">
        <f t="shared" si="1"/>
        <v>189564196.89153326</v>
      </c>
    </row>
    <row r="25" spans="1:15" s="39" customFormat="1" ht="17.25" customHeight="1">
      <c r="A25" s="37" t="s">
        <v>1</v>
      </c>
      <c r="B25" s="38">
        <f aca="true" t="shared" si="2" ref="B25:O25">SUM(B7:B24)</f>
        <v>157893476.16852</v>
      </c>
      <c r="C25" s="38">
        <f t="shared" si="2"/>
        <v>1296087663.4299996</v>
      </c>
      <c r="D25" s="38">
        <f t="shared" si="2"/>
        <v>2171664431.8549604</v>
      </c>
      <c r="E25" s="38">
        <f t="shared" si="2"/>
        <v>204121519.17892</v>
      </c>
      <c r="F25" s="38">
        <f t="shared" si="2"/>
        <v>3334931848.2407603</v>
      </c>
      <c r="G25" s="38">
        <f t="shared" si="2"/>
        <v>359888067.07199997</v>
      </c>
      <c r="H25" s="38">
        <f t="shared" si="2"/>
        <v>12913114.287600001</v>
      </c>
      <c r="I25" s="38">
        <f t="shared" si="2"/>
        <v>0</v>
      </c>
      <c r="J25" s="38">
        <f t="shared" si="2"/>
        <v>0</v>
      </c>
      <c r="K25" s="38">
        <f t="shared" si="2"/>
        <v>1356402.41</v>
      </c>
      <c r="L25" s="38">
        <f t="shared" si="2"/>
        <v>4333332</v>
      </c>
      <c r="M25" s="38">
        <f t="shared" si="2"/>
        <v>7543189854.64276</v>
      </c>
      <c r="N25" s="38">
        <f t="shared" si="2"/>
        <v>0</v>
      </c>
      <c r="O25" s="38">
        <f t="shared" si="2"/>
        <v>7543189854.64276</v>
      </c>
    </row>
    <row r="26" spans="2:12" ht="12" customHeight="1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spans="1:11" ht="12.75">
      <c r="A27" s="21" t="s">
        <v>31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</row>
    <row r="28" ht="12.75">
      <c r="A28" s="19" t="s">
        <v>32</v>
      </c>
    </row>
    <row r="29" ht="12.75">
      <c r="A29" s="6" t="s">
        <v>33</v>
      </c>
    </row>
    <row r="30" ht="12.75">
      <c r="A30" s="19" t="s">
        <v>38</v>
      </c>
    </row>
    <row r="31" ht="12.75">
      <c r="A31" s="19"/>
    </row>
    <row r="32" ht="12.75">
      <c r="A32" s="19"/>
    </row>
    <row r="33" ht="12.75">
      <c r="A33" s="19"/>
    </row>
  </sheetData>
  <sheetProtection/>
  <printOptions/>
  <pageMargins left="0.7874015748031497" right="0.3937007874015748" top="0.984251968503937" bottom="0.5905511811023623" header="0" footer="0"/>
  <pageSetup fitToHeight="1" fitToWidth="1" horizontalDpi="600" verticalDpi="6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2:O33"/>
  <sheetViews>
    <sheetView showGridLines="0" zoomScale="82" zoomScaleNormal="82" zoomScalePageLayoutView="0" workbookViewId="0" topLeftCell="A1">
      <selection activeCell="O7" sqref="O7:O24"/>
    </sheetView>
  </sheetViews>
  <sheetFormatPr defaultColWidth="11.421875" defaultRowHeight="12" customHeight="1"/>
  <cols>
    <col min="1" max="1" width="15.7109375" style="17" customWidth="1"/>
    <col min="2" max="2" width="14.7109375" style="17" customWidth="1"/>
    <col min="3" max="3" width="15.7109375" style="17" customWidth="1"/>
    <col min="4" max="4" width="14.8515625" style="17" customWidth="1"/>
    <col min="5" max="5" width="14.28125" style="17" customWidth="1"/>
    <col min="6" max="6" width="16.8515625" style="17" customWidth="1"/>
    <col min="7" max="12" width="14.140625" style="17" customWidth="1"/>
    <col min="13" max="13" width="15.8515625" style="17" customWidth="1"/>
    <col min="14" max="14" width="15.57421875" style="17" customWidth="1"/>
    <col min="15" max="15" width="17.8515625" style="17" customWidth="1"/>
    <col min="16" max="16" width="11.421875" style="17" customWidth="1"/>
    <col min="17" max="17" width="25.00390625" style="17" bestFit="1" customWidth="1"/>
    <col min="18" max="16384" width="11.421875" style="17" customWidth="1"/>
  </cols>
  <sheetData>
    <row r="2" spans="1:7" ht="12.75">
      <c r="A2" s="5" t="s">
        <v>44</v>
      </c>
      <c r="B2" s="32"/>
      <c r="C2" s="21"/>
      <c r="D2" s="21"/>
      <c r="E2" s="33"/>
      <c r="F2" s="33"/>
      <c r="G2" s="33"/>
    </row>
    <row r="3" spans="1:7" ht="12.75">
      <c r="A3" s="18" t="s">
        <v>34</v>
      </c>
      <c r="B3" s="32"/>
      <c r="C3" s="21"/>
      <c r="D3" s="21"/>
      <c r="E3" s="33"/>
      <c r="F3" s="33"/>
      <c r="G3" s="33"/>
    </row>
    <row r="4" spans="1:7" ht="12.75">
      <c r="A4" s="18"/>
      <c r="B4" s="32"/>
      <c r="C4" s="21"/>
      <c r="D4" s="21"/>
      <c r="E4" s="33"/>
      <c r="F4" s="33"/>
      <c r="G4" s="33"/>
    </row>
    <row r="5" spans="1:15" s="34" customFormat="1" ht="28.5" customHeight="1">
      <c r="A5" s="23" t="s">
        <v>0</v>
      </c>
      <c r="B5" s="23" t="s">
        <v>20</v>
      </c>
      <c r="C5" s="23" t="s">
        <v>21</v>
      </c>
      <c r="D5" s="23" t="s">
        <v>22</v>
      </c>
      <c r="E5" s="23" t="s">
        <v>23</v>
      </c>
      <c r="F5" s="23" t="s">
        <v>39</v>
      </c>
      <c r="G5" s="23" t="s">
        <v>24</v>
      </c>
      <c r="H5" s="23" t="s">
        <v>25</v>
      </c>
      <c r="I5" s="23" t="s">
        <v>26</v>
      </c>
      <c r="J5" s="23" t="s">
        <v>27</v>
      </c>
      <c r="K5" s="23" t="s">
        <v>28</v>
      </c>
      <c r="L5" s="23" t="s">
        <v>29</v>
      </c>
      <c r="M5" s="23" t="s">
        <v>36</v>
      </c>
      <c r="N5" s="24" t="s">
        <v>35</v>
      </c>
      <c r="O5" s="23" t="s">
        <v>30</v>
      </c>
    </row>
    <row r="6" spans="1:15" ht="24.75" customHeight="1">
      <c r="A6" s="25"/>
      <c r="B6" s="25"/>
      <c r="C6" s="25"/>
      <c r="D6" s="25"/>
      <c r="E6" s="25"/>
      <c r="F6" s="27"/>
      <c r="G6" s="25"/>
      <c r="H6" s="25"/>
      <c r="I6" s="25"/>
      <c r="J6" s="25"/>
      <c r="K6" s="25"/>
      <c r="L6" s="25"/>
      <c r="M6" s="25"/>
      <c r="N6" s="25"/>
      <c r="O6" s="25"/>
    </row>
    <row r="7" spans="1:15" ht="19.5" customHeight="1">
      <c r="A7" s="35" t="s">
        <v>2</v>
      </c>
      <c r="B7" s="26">
        <v>12473200.371281238</v>
      </c>
      <c r="C7" s="26">
        <v>187218700.31502014</v>
      </c>
      <c r="D7" s="26">
        <v>165709477.0712147</v>
      </c>
      <c r="E7" s="26">
        <v>14714660.15992149</v>
      </c>
      <c r="F7" s="26">
        <v>261077164.36702842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36">
        <v>5208123.397500001</v>
      </c>
      <c r="M7" s="26">
        <f aca="true" t="shared" si="0" ref="M7:M24">SUM(B7:L7)</f>
        <v>646401325.6819661</v>
      </c>
      <c r="N7" s="26"/>
      <c r="O7" s="26">
        <f aca="true" t="shared" si="1" ref="O7:O24">+M7+N7</f>
        <v>646401325.6819661</v>
      </c>
    </row>
    <row r="8" spans="1:15" ht="19.5" customHeight="1">
      <c r="A8" s="35" t="s">
        <v>4</v>
      </c>
      <c r="B8" s="26">
        <v>7577966.586128814</v>
      </c>
      <c r="C8" s="26">
        <v>39331659.73004625</v>
      </c>
      <c r="D8" s="26">
        <v>100675114.87603523</v>
      </c>
      <c r="E8" s="26">
        <v>8939742.784447227</v>
      </c>
      <c r="F8" s="26">
        <v>158614787.63139427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36">
        <v>0</v>
      </c>
      <c r="M8" s="26">
        <f t="shared" si="0"/>
        <v>315139271.6080518</v>
      </c>
      <c r="N8" s="26"/>
      <c r="O8" s="26">
        <f t="shared" si="1"/>
        <v>315139271.6080518</v>
      </c>
    </row>
    <row r="9" spans="1:15" ht="19.5" customHeight="1">
      <c r="A9" s="35" t="s">
        <v>3</v>
      </c>
      <c r="B9" s="26">
        <v>21341290.14709308</v>
      </c>
      <c r="C9" s="26">
        <v>191953482.9720467</v>
      </c>
      <c r="D9" s="26">
        <v>283524189.8656839</v>
      </c>
      <c r="E9" s="26">
        <v>25176363.92756021</v>
      </c>
      <c r="F9" s="26">
        <v>446695583.30559725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36">
        <v>0</v>
      </c>
      <c r="M9" s="26">
        <f t="shared" si="0"/>
        <v>968690910.2179811</v>
      </c>
      <c r="N9" s="26"/>
      <c r="O9" s="26">
        <f t="shared" si="1"/>
        <v>968690910.2179811</v>
      </c>
    </row>
    <row r="10" spans="1:15" ht="19.5" customHeight="1">
      <c r="A10" s="35" t="s">
        <v>5</v>
      </c>
      <c r="B10" s="26">
        <v>25665815.231513448</v>
      </c>
      <c r="C10" s="26">
        <v>232738541.175927</v>
      </c>
      <c r="D10" s="26">
        <v>340976549.243363</v>
      </c>
      <c r="E10" s="26">
        <v>30278015.07370989</v>
      </c>
      <c r="F10" s="26">
        <v>537212428.4349424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36">
        <v>0</v>
      </c>
      <c r="M10" s="26">
        <f t="shared" si="0"/>
        <v>1166871349.1594558</v>
      </c>
      <c r="N10" s="26"/>
      <c r="O10" s="26">
        <f t="shared" si="1"/>
        <v>1166871349.1594558</v>
      </c>
    </row>
    <row r="11" spans="1:15" ht="19.5" customHeight="1">
      <c r="A11" s="35" t="s">
        <v>6</v>
      </c>
      <c r="B11" s="26">
        <v>5994450.895365222</v>
      </c>
      <c r="C11" s="26">
        <v>29202820.88147053</v>
      </c>
      <c r="D11" s="26">
        <v>79637726.77677357</v>
      </c>
      <c r="E11" s="26">
        <v>7071666.063645208</v>
      </c>
      <c r="F11" s="26">
        <v>125470143.597043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36">
        <v>0</v>
      </c>
      <c r="M11" s="26">
        <f t="shared" si="0"/>
        <v>247376808.21429753</v>
      </c>
      <c r="N11" s="26"/>
      <c r="O11" s="26">
        <f t="shared" si="1"/>
        <v>247376808.21429753</v>
      </c>
    </row>
    <row r="12" spans="1:15" ht="19.5" customHeight="1">
      <c r="A12" s="35" t="s">
        <v>7</v>
      </c>
      <c r="B12" s="26">
        <v>4917338.699617398</v>
      </c>
      <c r="C12" s="26">
        <v>11057815.19267586</v>
      </c>
      <c r="D12" s="26">
        <v>65328031.31839252</v>
      </c>
      <c r="E12" s="26">
        <v>5800994.588581906</v>
      </c>
      <c r="F12" s="26">
        <v>102925055.77672283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36">
        <v>208541.6025</v>
      </c>
      <c r="M12" s="26">
        <f t="shared" si="0"/>
        <v>190237777.17849052</v>
      </c>
      <c r="N12" s="26"/>
      <c r="O12" s="26">
        <f t="shared" si="1"/>
        <v>190237777.17849052</v>
      </c>
    </row>
    <row r="13" spans="1:15" ht="19.5" customHeight="1">
      <c r="A13" s="35" t="s">
        <v>8</v>
      </c>
      <c r="B13" s="26">
        <v>21827598.26532251</v>
      </c>
      <c r="C13" s="26">
        <v>124782499.89783816</v>
      </c>
      <c r="D13" s="26">
        <v>289984910.57637095</v>
      </c>
      <c r="E13" s="26">
        <v>25750062.615928344</v>
      </c>
      <c r="F13" s="26">
        <v>456874522.20954776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36">
        <v>0</v>
      </c>
      <c r="M13" s="26">
        <f t="shared" si="0"/>
        <v>919219593.5650077</v>
      </c>
      <c r="N13" s="26"/>
      <c r="O13" s="26">
        <f t="shared" si="1"/>
        <v>919219593.5650077</v>
      </c>
    </row>
    <row r="14" spans="1:15" ht="19.5" customHeight="1">
      <c r="A14" s="35" t="s">
        <v>9</v>
      </c>
      <c r="B14" s="26">
        <v>6987162.508610418</v>
      </c>
      <c r="C14" s="26">
        <v>22475234.131455</v>
      </c>
      <c r="D14" s="26">
        <v>92826140.12834115</v>
      </c>
      <c r="E14" s="26">
        <v>8242769.997752057</v>
      </c>
      <c r="F14" s="26">
        <v>146248638.71502462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36">
        <v>0</v>
      </c>
      <c r="M14" s="26">
        <f t="shared" si="0"/>
        <v>276779945.48118323</v>
      </c>
      <c r="N14" s="26"/>
      <c r="O14" s="26">
        <f t="shared" si="1"/>
        <v>276779945.48118323</v>
      </c>
    </row>
    <row r="15" spans="1:15" ht="19.5" customHeight="1">
      <c r="A15" s="35" t="s">
        <v>10</v>
      </c>
      <c r="B15" s="26">
        <v>12778650.098433606</v>
      </c>
      <c r="C15" s="26">
        <v>121186462.43680537</v>
      </c>
      <c r="D15" s="26">
        <v>169767450.4101586</v>
      </c>
      <c r="E15" s="26">
        <v>15074999.831954367</v>
      </c>
      <c r="F15" s="26">
        <v>267470547.48025358</v>
      </c>
      <c r="G15" s="26">
        <v>32708617.068522975</v>
      </c>
      <c r="H15" s="26">
        <v>73966.109212536</v>
      </c>
      <c r="I15" s="26">
        <v>0</v>
      </c>
      <c r="J15" s="26">
        <v>0</v>
      </c>
      <c r="K15" s="26">
        <v>0</v>
      </c>
      <c r="L15" s="36">
        <v>0</v>
      </c>
      <c r="M15" s="26">
        <f t="shared" si="0"/>
        <v>619060693.435341</v>
      </c>
      <c r="N15" s="26"/>
      <c r="O15" s="26">
        <f t="shared" si="1"/>
        <v>619060693.435341</v>
      </c>
    </row>
    <row r="16" spans="1:15" ht="19.5" customHeight="1">
      <c r="A16" s="35" t="s">
        <v>11</v>
      </c>
      <c r="B16" s="26">
        <v>17752255.853052758</v>
      </c>
      <c r="C16" s="26">
        <v>141938595.2848488</v>
      </c>
      <c r="D16" s="26">
        <v>235843003.13309342</v>
      </c>
      <c r="E16" s="26">
        <v>20942372.781173907</v>
      </c>
      <c r="F16" s="26">
        <v>371573331.725202</v>
      </c>
      <c r="G16" s="26">
        <v>2828716.233272484</v>
      </c>
      <c r="H16" s="26">
        <v>3782.6092446719995</v>
      </c>
      <c r="I16" s="26">
        <v>0</v>
      </c>
      <c r="J16" s="26">
        <v>0</v>
      </c>
      <c r="K16" s="26">
        <v>0</v>
      </c>
      <c r="L16" s="36">
        <v>0</v>
      </c>
      <c r="M16" s="26">
        <f t="shared" si="0"/>
        <v>790882057.6198881</v>
      </c>
      <c r="N16" s="26"/>
      <c r="O16" s="26">
        <f t="shared" si="1"/>
        <v>790882057.6198881</v>
      </c>
    </row>
    <row r="17" spans="1:15" ht="19.5" customHeight="1">
      <c r="A17" s="35" t="s">
        <v>12</v>
      </c>
      <c r="B17" s="26">
        <v>3808073.90101143</v>
      </c>
      <c r="C17" s="26">
        <v>21006852.16819994</v>
      </c>
      <c r="D17" s="26">
        <v>50591180.77170161</v>
      </c>
      <c r="E17" s="26">
        <v>4492392.621725668</v>
      </c>
      <c r="F17" s="26">
        <v>79706980.26027371</v>
      </c>
      <c r="G17" s="26">
        <v>253003110.058305</v>
      </c>
      <c r="H17" s="26">
        <v>14719808.809948955</v>
      </c>
      <c r="I17" s="26">
        <v>0</v>
      </c>
      <c r="J17" s="26">
        <v>0</v>
      </c>
      <c r="K17" s="26">
        <v>0</v>
      </c>
      <c r="L17" s="36">
        <v>0</v>
      </c>
      <c r="M17" s="26">
        <f t="shared" si="0"/>
        <v>427328398.5911663</v>
      </c>
      <c r="N17" s="26"/>
      <c r="O17" s="26">
        <f t="shared" si="1"/>
        <v>427328398.5911663</v>
      </c>
    </row>
    <row r="18" spans="1:15" ht="19.5" customHeight="1">
      <c r="A18" s="35" t="s">
        <v>13</v>
      </c>
      <c r="B18" s="26">
        <v>5463932.948205846</v>
      </c>
      <c r="C18" s="26">
        <v>38132980.57636865</v>
      </c>
      <c r="D18" s="26">
        <v>72589667.81966051</v>
      </c>
      <c r="E18" s="26">
        <v>6445812.94906179</v>
      </c>
      <c r="F18" s="26">
        <v>114365846.61091514</v>
      </c>
      <c r="G18" s="26">
        <v>25722079.892937347</v>
      </c>
      <c r="H18" s="26">
        <v>388173.45559507195</v>
      </c>
      <c r="I18" s="26">
        <v>0</v>
      </c>
      <c r="J18" s="26">
        <v>0</v>
      </c>
      <c r="K18" s="26">
        <v>0</v>
      </c>
      <c r="L18" s="36">
        <v>0</v>
      </c>
      <c r="M18" s="26">
        <f t="shared" si="0"/>
        <v>263108494.25274438</v>
      </c>
      <c r="N18" s="26"/>
      <c r="O18" s="26">
        <f t="shared" si="1"/>
        <v>263108494.25274438</v>
      </c>
    </row>
    <row r="19" spans="1:15" ht="19.5" customHeight="1">
      <c r="A19" s="35" t="s">
        <v>14</v>
      </c>
      <c r="B19" s="26">
        <v>4774661.524434384</v>
      </c>
      <c r="C19" s="26">
        <v>26595693.72222175</v>
      </c>
      <c r="D19" s="26">
        <v>63432530.61401743</v>
      </c>
      <c r="E19" s="26">
        <v>5632678.031250758</v>
      </c>
      <c r="F19" s="26">
        <v>99938672.87515056</v>
      </c>
      <c r="G19" s="26">
        <v>30362380.69578089</v>
      </c>
      <c r="H19" s="26">
        <v>343717.381221012</v>
      </c>
      <c r="I19" s="26">
        <v>0</v>
      </c>
      <c r="J19" s="26">
        <v>0</v>
      </c>
      <c r="K19" s="26">
        <v>72861.52280538926</v>
      </c>
      <c r="L19" s="36">
        <v>0</v>
      </c>
      <c r="M19" s="26">
        <f t="shared" si="0"/>
        <v>231153196.36688218</v>
      </c>
      <c r="N19" s="26"/>
      <c r="O19" s="26">
        <f t="shared" si="1"/>
        <v>231153196.36688218</v>
      </c>
    </row>
    <row r="20" spans="1:15" ht="19.5" customHeight="1">
      <c r="A20" s="35" t="s">
        <v>15</v>
      </c>
      <c r="B20" s="26">
        <v>12591763.094320646</v>
      </c>
      <c r="C20" s="26">
        <v>88177835.24240845</v>
      </c>
      <c r="D20" s="26">
        <v>167284611.4593574</v>
      </c>
      <c r="E20" s="26">
        <v>14854528.848407935</v>
      </c>
      <c r="F20" s="26">
        <v>263558806.49650398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36">
        <v>0</v>
      </c>
      <c r="M20" s="26">
        <f t="shared" si="0"/>
        <v>546467545.1409984</v>
      </c>
      <c r="N20" s="26"/>
      <c r="O20" s="26">
        <f t="shared" si="1"/>
        <v>546467545.1409984</v>
      </c>
    </row>
    <row r="21" spans="1:15" ht="19.5" customHeight="1">
      <c r="A21" s="35" t="s">
        <v>16</v>
      </c>
      <c r="B21" s="26">
        <v>19430219.81471215</v>
      </c>
      <c r="C21" s="26">
        <v>147827106.62729</v>
      </c>
      <c r="D21" s="26">
        <v>258135159.30426538</v>
      </c>
      <c r="E21" s="26">
        <v>22921870.321617674</v>
      </c>
      <c r="F21" s="26">
        <v>406694877.1169322</v>
      </c>
      <c r="G21" s="26">
        <v>12560021.875539742</v>
      </c>
      <c r="H21" s="26">
        <v>0</v>
      </c>
      <c r="I21" s="26">
        <v>0</v>
      </c>
      <c r="J21" s="26">
        <v>0</v>
      </c>
      <c r="K21" s="26">
        <v>1283540.8871946107</v>
      </c>
      <c r="L21" s="36">
        <v>0</v>
      </c>
      <c r="M21" s="26">
        <f t="shared" si="0"/>
        <v>868852795.9475518</v>
      </c>
      <c r="N21" s="26"/>
      <c r="O21" s="26">
        <f t="shared" si="1"/>
        <v>868852795.9475518</v>
      </c>
    </row>
    <row r="22" spans="1:15" ht="19.5" customHeight="1">
      <c r="A22" s="35" t="s">
        <v>17</v>
      </c>
      <c r="B22" s="26">
        <v>5114273.39212353</v>
      </c>
      <c r="C22" s="26">
        <v>13215437.669295542</v>
      </c>
      <c r="D22" s="26">
        <v>67944356.23429056</v>
      </c>
      <c r="E22" s="26">
        <v>6033318.850813628</v>
      </c>
      <c r="F22" s="26">
        <v>107047105.4155127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36">
        <v>0</v>
      </c>
      <c r="M22" s="26">
        <f t="shared" si="0"/>
        <v>199354491.56203595</v>
      </c>
      <c r="N22" s="26"/>
      <c r="O22" s="26">
        <f t="shared" si="1"/>
        <v>199354491.56203595</v>
      </c>
    </row>
    <row r="23" spans="1:15" ht="19.5" customHeight="1">
      <c r="A23" s="35" t="s">
        <v>18</v>
      </c>
      <c r="B23" s="26">
        <v>7941692.9059615685</v>
      </c>
      <c r="C23" s="26">
        <v>37548624.48895082</v>
      </c>
      <c r="D23" s="26">
        <v>105507306.81254078</v>
      </c>
      <c r="E23" s="26">
        <v>9368831.472854799</v>
      </c>
      <c r="F23" s="26">
        <v>166227960.94385314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36">
        <v>0</v>
      </c>
      <c r="M23" s="26">
        <f t="shared" si="0"/>
        <v>326594416.6241611</v>
      </c>
      <c r="N23" s="26"/>
      <c r="O23" s="26">
        <f t="shared" si="1"/>
        <v>326594416.6241611</v>
      </c>
    </row>
    <row r="24" spans="1:15" ht="19.5" customHeight="1">
      <c r="A24" s="35" t="s">
        <v>19</v>
      </c>
      <c r="B24" s="26">
        <v>4513421.6262119645</v>
      </c>
      <c r="C24" s="26">
        <v>23958599.584131032</v>
      </c>
      <c r="D24" s="26">
        <v>59961895.52149964</v>
      </c>
      <c r="E24" s="26">
        <v>5324492.785433167</v>
      </c>
      <c r="F24" s="26">
        <v>94470647.84410277</v>
      </c>
      <c r="G24" s="26">
        <v>40979468.99444156</v>
      </c>
      <c r="H24" s="26">
        <v>33138.415177752</v>
      </c>
      <c r="I24" s="26">
        <v>0</v>
      </c>
      <c r="J24" s="26">
        <v>0</v>
      </c>
      <c r="K24" s="26">
        <v>0</v>
      </c>
      <c r="L24" s="36">
        <v>0</v>
      </c>
      <c r="M24" s="26">
        <f t="shared" si="0"/>
        <v>229241664.7709979</v>
      </c>
      <c r="N24" s="26"/>
      <c r="O24" s="26">
        <f t="shared" si="1"/>
        <v>229241664.7709979</v>
      </c>
    </row>
    <row r="25" spans="1:15" s="39" customFormat="1" ht="17.25" customHeight="1">
      <c r="A25" s="37" t="s">
        <v>1</v>
      </c>
      <c r="B25" s="38">
        <f aca="true" t="shared" si="2" ref="B25:O25">SUM(B7:B24)</f>
        <v>200953767.86340004</v>
      </c>
      <c r="C25" s="38">
        <f t="shared" si="2"/>
        <v>1498348942.097</v>
      </c>
      <c r="D25" s="38">
        <f t="shared" si="2"/>
        <v>2669719301.936761</v>
      </c>
      <c r="E25" s="38">
        <f t="shared" si="2"/>
        <v>237065573.70584002</v>
      </c>
      <c r="F25" s="38">
        <f t="shared" si="2"/>
        <v>4206173100.8060007</v>
      </c>
      <c r="G25" s="38">
        <f t="shared" si="2"/>
        <v>398164394.8188</v>
      </c>
      <c r="H25" s="38">
        <f t="shared" si="2"/>
        <v>15562586.780399997</v>
      </c>
      <c r="I25" s="38">
        <f t="shared" si="2"/>
        <v>0</v>
      </c>
      <c r="J25" s="38">
        <f t="shared" si="2"/>
        <v>0</v>
      </c>
      <c r="K25" s="38">
        <f t="shared" si="2"/>
        <v>1356402.41</v>
      </c>
      <c r="L25" s="38">
        <f t="shared" si="2"/>
        <v>5416665.000000001</v>
      </c>
      <c r="M25" s="38">
        <f t="shared" si="2"/>
        <v>9232760735.418201</v>
      </c>
      <c r="N25" s="38">
        <f t="shared" si="2"/>
        <v>0</v>
      </c>
      <c r="O25" s="38">
        <f t="shared" si="2"/>
        <v>9232760735.418201</v>
      </c>
    </row>
    <row r="26" spans="2:12" ht="12" customHeight="1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spans="1:11" ht="12.75">
      <c r="A27" s="21" t="s">
        <v>31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</row>
    <row r="28" ht="12.75">
      <c r="A28" s="19" t="s">
        <v>32</v>
      </c>
    </row>
    <row r="29" ht="12.75">
      <c r="A29" s="6" t="s">
        <v>33</v>
      </c>
    </row>
    <row r="30" ht="12.75">
      <c r="A30" s="19" t="s">
        <v>38</v>
      </c>
    </row>
    <row r="31" ht="12.75">
      <c r="A31" s="19"/>
    </row>
    <row r="32" ht="12.75">
      <c r="A32" s="19"/>
    </row>
    <row r="33" ht="12.75">
      <c r="A33" s="19"/>
    </row>
  </sheetData>
  <sheetProtection/>
  <printOptions/>
  <pageMargins left="0.75" right="0.75" top="1" bottom="1" header="0" footer="0"/>
  <pageSetup fitToHeight="1" fitToWidth="1" horizontalDpi="600" verticalDpi="60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2:R33"/>
  <sheetViews>
    <sheetView showGridLines="0" zoomScale="82" zoomScaleNormal="82" zoomScalePageLayoutView="0" workbookViewId="0" topLeftCell="A1">
      <selection activeCell="Q7" sqref="Q7:R24"/>
    </sheetView>
  </sheetViews>
  <sheetFormatPr defaultColWidth="11.421875" defaultRowHeight="12" customHeight="1"/>
  <cols>
    <col min="1" max="1" width="15.7109375" style="17" customWidth="1"/>
    <col min="2" max="2" width="14.7109375" style="17" customWidth="1"/>
    <col min="3" max="3" width="15.7109375" style="17" customWidth="1"/>
    <col min="4" max="4" width="14.8515625" style="17" customWidth="1"/>
    <col min="5" max="5" width="14.28125" style="17" customWidth="1"/>
    <col min="6" max="6" width="17.140625" style="17" customWidth="1"/>
    <col min="7" max="12" width="14.140625" style="17" customWidth="1"/>
    <col min="13" max="13" width="14.57421875" style="17" bestFit="1" customWidth="1"/>
    <col min="14" max="14" width="15.57421875" style="17" customWidth="1"/>
    <col min="15" max="15" width="18.421875" style="17" customWidth="1"/>
    <col min="16" max="16" width="11.421875" style="17" customWidth="1"/>
    <col min="17" max="17" width="27.00390625" style="17" customWidth="1"/>
    <col min="18" max="16384" width="11.421875" style="17" customWidth="1"/>
  </cols>
  <sheetData>
    <row r="2" spans="1:7" ht="12.75">
      <c r="A2" s="5" t="s">
        <v>45</v>
      </c>
      <c r="B2" s="32"/>
      <c r="C2" s="21"/>
      <c r="D2" s="21"/>
      <c r="E2" s="33"/>
      <c r="F2" s="33"/>
      <c r="G2" s="33"/>
    </row>
    <row r="3" spans="1:7" ht="12.75">
      <c r="A3" s="18" t="s">
        <v>34</v>
      </c>
      <c r="B3" s="32"/>
      <c r="C3" s="21"/>
      <c r="D3" s="21"/>
      <c r="E3" s="33"/>
      <c r="F3" s="33"/>
      <c r="G3" s="33"/>
    </row>
    <row r="4" spans="1:7" ht="12.75">
      <c r="A4" s="18"/>
      <c r="B4" s="32"/>
      <c r="C4" s="21"/>
      <c r="D4" s="21"/>
      <c r="E4" s="33"/>
      <c r="F4" s="33"/>
      <c r="G4" s="33"/>
    </row>
    <row r="5" spans="1:15" s="34" customFormat="1" ht="28.5" customHeight="1">
      <c r="A5" s="23" t="s">
        <v>0</v>
      </c>
      <c r="B5" s="23" t="s">
        <v>20</v>
      </c>
      <c r="C5" s="23" t="s">
        <v>21</v>
      </c>
      <c r="D5" s="23" t="s">
        <v>22</v>
      </c>
      <c r="E5" s="23" t="s">
        <v>23</v>
      </c>
      <c r="F5" s="23" t="s">
        <v>39</v>
      </c>
      <c r="G5" s="23" t="s">
        <v>24</v>
      </c>
      <c r="H5" s="23" t="s">
        <v>25</v>
      </c>
      <c r="I5" s="23" t="s">
        <v>26</v>
      </c>
      <c r="J5" s="23" t="s">
        <v>27</v>
      </c>
      <c r="K5" s="23" t="s">
        <v>28</v>
      </c>
      <c r="L5" s="23" t="s">
        <v>29</v>
      </c>
      <c r="M5" s="23" t="s">
        <v>36</v>
      </c>
      <c r="N5" s="24" t="s">
        <v>35</v>
      </c>
      <c r="O5" s="23" t="s">
        <v>30</v>
      </c>
    </row>
    <row r="6" spans="1:15" ht="24.75" customHeight="1">
      <c r="A6" s="25"/>
      <c r="B6" s="25"/>
      <c r="C6" s="25"/>
      <c r="D6" s="25"/>
      <c r="E6" s="25"/>
      <c r="F6" s="27"/>
      <c r="G6" s="25"/>
      <c r="H6" s="25"/>
      <c r="I6" s="25"/>
      <c r="J6" s="25"/>
      <c r="K6" s="25"/>
      <c r="L6" s="25"/>
      <c r="M6" s="25"/>
      <c r="N6" s="25"/>
      <c r="O6" s="25"/>
    </row>
    <row r="7" spans="1:18" ht="19.5" customHeight="1">
      <c r="A7" s="35" t="s">
        <v>2</v>
      </c>
      <c r="B7" s="26">
        <v>14222375.5351109</v>
      </c>
      <c r="C7" s="26">
        <v>220507614.59520045</v>
      </c>
      <c r="D7" s="26">
        <v>196467508.54380497</v>
      </c>
      <c r="E7" s="26">
        <v>18851484.63852262</v>
      </c>
      <c r="F7" s="26">
        <v>336427244.55800605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36">
        <v>6249748.0770000005</v>
      </c>
      <c r="M7" s="26">
        <f aca="true" t="shared" si="0" ref="M7:M24">SUM(B7:L7)</f>
        <v>792725975.9476451</v>
      </c>
      <c r="N7" s="26"/>
      <c r="O7" s="26">
        <f aca="true" t="shared" si="1" ref="O7:O24">+M7+N7</f>
        <v>792725975.9476451</v>
      </c>
      <c r="R7" s="20"/>
    </row>
    <row r="8" spans="1:18" ht="19.5" customHeight="1">
      <c r="A8" s="35" t="s">
        <v>4</v>
      </c>
      <c r="B8" s="26">
        <v>8640660.245352538</v>
      </c>
      <c r="C8" s="26">
        <v>46325129.11663876</v>
      </c>
      <c r="D8" s="26">
        <v>119361845.45169784</v>
      </c>
      <c r="E8" s="26">
        <v>11453028.60832428</v>
      </c>
      <c r="F8" s="26">
        <v>204392965.88178524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36">
        <v>0</v>
      </c>
      <c r="M8" s="26">
        <f t="shared" si="0"/>
        <v>390173629.3037987</v>
      </c>
      <c r="N8" s="26"/>
      <c r="O8" s="26">
        <f t="shared" si="1"/>
        <v>390173629.3037987</v>
      </c>
      <c r="R8" s="20"/>
    </row>
    <row r="9" spans="1:18" ht="19.5" customHeight="1">
      <c r="A9" s="35" t="s">
        <v>3</v>
      </c>
      <c r="B9" s="26">
        <v>24334078.972591877</v>
      </c>
      <c r="C9" s="26">
        <v>226084277.757432</v>
      </c>
      <c r="D9" s="26">
        <v>336150304.6133734</v>
      </c>
      <c r="E9" s="26">
        <v>32254352.643968135</v>
      </c>
      <c r="F9" s="26">
        <v>575617421.8150514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36">
        <v>0</v>
      </c>
      <c r="M9" s="26">
        <f t="shared" si="0"/>
        <v>1194440435.8024168</v>
      </c>
      <c r="N9" s="26"/>
      <c r="O9" s="26">
        <f t="shared" si="1"/>
        <v>1194440435.8024168</v>
      </c>
      <c r="R9" s="20"/>
    </row>
    <row r="10" spans="1:18" ht="19.5" customHeight="1">
      <c r="A10" s="35" t="s">
        <v>5</v>
      </c>
      <c r="B10" s="26">
        <v>29265052.414118968</v>
      </c>
      <c r="C10" s="26">
        <v>274121230.692857</v>
      </c>
      <c r="D10" s="26">
        <v>404266637.5256126</v>
      </c>
      <c r="E10" s="26">
        <v>38790262.89724681</v>
      </c>
      <c r="F10" s="26">
        <v>692258541.5651448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36">
        <v>0</v>
      </c>
      <c r="M10" s="26">
        <f t="shared" si="0"/>
        <v>1438701725.0949802</v>
      </c>
      <c r="N10" s="26">
        <v>140179747.23973417</v>
      </c>
      <c r="O10" s="26">
        <f t="shared" si="1"/>
        <v>1578881472.3347144</v>
      </c>
      <c r="R10" s="20"/>
    </row>
    <row r="11" spans="1:18" ht="19.5" customHeight="1">
      <c r="A11" s="35" t="s">
        <v>6</v>
      </c>
      <c r="B11" s="26">
        <v>6835080.750964366</v>
      </c>
      <c r="C11" s="26">
        <v>34395305.3898396</v>
      </c>
      <c r="D11" s="26">
        <v>94419619.45966977</v>
      </c>
      <c r="E11" s="26">
        <v>9059767.790673913</v>
      </c>
      <c r="F11" s="26">
        <v>161682369.9881637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36">
        <v>0</v>
      </c>
      <c r="M11" s="26">
        <f t="shared" si="0"/>
        <v>306392143.3793113</v>
      </c>
      <c r="N11" s="26"/>
      <c r="O11" s="26">
        <f t="shared" si="1"/>
        <v>306392143.3793113</v>
      </c>
      <c r="R11" s="20"/>
    </row>
    <row r="12" spans="1:18" ht="19.5" customHeight="1">
      <c r="A12" s="35" t="s">
        <v>7</v>
      </c>
      <c r="B12" s="26">
        <v>5606920.079654645</v>
      </c>
      <c r="C12" s="26">
        <v>13023979.157363582</v>
      </c>
      <c r="D12" s="26">
        <v>77453841.37372173</v>
      </c>
      <c r="E12" s="26">
        <v>7431864.493388892</v>
      </c>
      <c r="F12" s="26">
        <v>132630492.57828917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36">
        <v>250249.923</v>
      </c>
      <c r="M12" s="26">
        <f t="shared" si="0"/>
        <v>236397347.60541803</v>
      </c>
      <c r="N12" s="26"/>
      <c r="O12" s="26">
        <f t="shared" si="1"/>
        <v>236397347.60541803</v>
      </c>
      <c r="R12" s="20"/>
    </row>
    <row r="13" spans="1:18" ht="19.5" customHeight="1">
      <c r="A13" s="35" t="s">
        <v>8</v>
      </c>
      <c r="B13" s="26">
        <v>24888584.350310072</v>
      </c>
      <c r="C13" s="26">
        <v>146969781.06033048</v>
      </c>
      <c r="D13" s="26">
        <v>343810226.80889475</v>
      </c>
      <c r="E13" s="26">
        <v>32989338.834160257</v>
      </c>
      <c r="F13" s="26">
        <v>588734127.6605545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36">
        <v>0</v>
      </c>
      <c r="M13" s="26">
        <f t="shared" si="0"/>
        <v>1137392058.71425</v>
      </c>
      <c r="N13" s="26"/>
      <c r="O13" s="26">
        <f t="shared" si="1"/>
        <v>1137392058.71425</v>
      </c>
      <c r="R13" s="20"/>
    </row>
    <row r="14" spans="1:18" ht="19.5" customHeight="1">
      <c r="A14" s="35" t="s">
        <v>9</v>
      </c>
      <c r="B14" s="26">
        <v>7967004.951761012</v>
      </c>
      <c r="C14" s="26">
        <v>26471502.352365002</v>
      </c>
      <c r="D14" s="26">
        <v>110055989.56127112</v>
      </c>
      <c r="E14" s="26">
        <v>10560111.501231376</v>
      </c>
      <c r="F14" s="26">
        <v>188457794.31741375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36">
        <v>0</v>
      </c>
      <c r="M14" s="26">
        <f t="shared" si="0"/>
        <v>343512402.6840422</v>
      </c>
      <c r="N14" s="26"/>
      <c r="O14" s="26">
        <f t="shared" si="1"/>
        <v>343512402.6840422</v>
      </c>
      <c r="R14" s="20"/>
    </row>
    <row r="15" spans="1:18" ht="19.5" customHeight="1">
      <c r="A15" s="35" t="s">
        <v>10</v>
      </c>
      <c r="B15" s="26">
        <v>14570659.904586792</v>
      </c>
      <c r="C15" s="26">
        <v>142734340.6839521</v>
      </c>
      <c r="D15" s="26">
        <v>201278699.3442977</v>
      </c>
      <c r="E15" s="26">
        <v>19313128.857155684</v>
      </c>
      <c r="F15" s="26">
        <v>344665836.6593138</v>
      </c>
      <c r="G15" s="26">
        <v>36759031.04103217</v>
      </c>
      <c r="H15" s="26">
        <v>92602.11121163999</v>
      </c>
      <c r="I15" s="26">
        <v>0</v>
      </c>
      <c r="J15" s="26">
        <v>0</v>
      </c>
      <c r="K15" s="26">
        <v>0</v>
      </c>
      <c r="L15" s="36">
        <v>0</v>
      </c>
      <c r="M15" s="26">
        <f t="shared" si="0"/>
        <v>759414298.6015499</v>
      </c>
      <c r="N15" s="26"/>
      <c r="O15" s="26">
        <f t="shared" si="1"/>
        <v>759414298.6015499</v>
      </c>
      <c r="R15" s="20"/>
    </row>
    <row r="16" spans="1:18" ht="19.5" customHeight="1">
      <c r="A16" s="35" t="s">
        <v>11</v>
      </c>
      <c r="B16" s="26">
        <v>20241737.631250154</v>
      </c>
      <c r="C16" s="26">
        <v>167176361.18930247</v>
      </c>
      <c r="D16" s="26">
        <v>279618812.70758384</v>
      </c>
      <c r="E16" s="26">
        <v>26830033.075029615</v>
      </c>
      <c r="F16" s="26">
        <v>478813964.624686</v>
      </c>
      <c r="G16" s="26">
        <v>3118635.6556667043</v>
      </c>
      <c r="H16" s="26">
        <v>4632.274989311999</v>
      </c>
      <c r="I16" s="26">
        <v>0</v>
      </c>
      <c r="J16" s="26">
        <v>0</v>
      </c>
      <c r="K16" s="26">
        <v>0</v>
      </c>
      <c r="L16" s="36">
        <v>0</v>
      </c>
      <c r="M16" s="26">
        <f t="shared" si="0"/>
        <v>975804177.1585082</v>
      </c>
      <c r="N16" s="26"/>
      <c r="O16" s="26">
        <f t="shared" si="1"/>
        <v>975804177.1585082</v>
      </c>
      <c r="R16" s="20"/>
    </row>
    <row r="17" spans="1:18" ht="19.5" customHeight="1">
      <c r="A17" s="35" t="s">
        <v>12</v>
      </c>
      <c r="B17" s="26">
        <v>4342097.895768513</v>
      </c>
      <c r="C17" s="26">
        <v>24742030.86534382</v>
      </c>
      <c r="D17" s="26">
        <v>59981622.15087972</v>
      </c>
      <c r="E17" s="26">
        <v>5755367.067826706</v>
      </c>
      <c r="F17" s="26">
        <v>102711394.94722435</v>
      </c>
      <c r="G17" s="26">
        <v>282726194.30946994</v>
      </c>
      <c r="H17" s="26">
        <v>17379205.946289178</v>
      </c>
      <c r="I17" s="26">
        <v>0</v>
      </c>
      <c r="J17" s="26">
        <v>0</v>
      </c>
      <c r="K17" s="26">
        <v>0</v>
      </c>
      <c r="L17" s="36">
        <v>0</v>
      </c>
      <c r="M17" s="26">
        <f t="shared" si="0"/>
        <v>497637913.1828022</v>
      </c>
      <c r="N17" s="26"/>
      <c r="O17" s="26">
        <f t="shared" si="1"/>
        <v>497637913.1828022</v>
      </c>
      <c r="R17" s="20"/>
    </row>
    <row r="18" spans="1:18" ht="19.5" customHeight="1">
      <c r="A18" s="35" t="s">
        <v>13</v>
      </c>
      <c r="B18" s="26">
        <v>6230165.793453608</v>
      </c>
      <c r="C18" s="26">
        <v>44913315.65784595</v>
      </c>
      <c r="D18" s="26">
        <v>86063340.70091923</v>
      </c>
      <c r="E18" s="26">
        <v>8257964.674100693</v>
      </c>
      <c r="F18" s="26">
        <v>147373236.33852398</v>
      </c>
      <c r="G18" s="26">
        <v>28768818.198940787</v>
      </c>
      <c r="H18" s="26">
        <v>468296.9353146239</v>
      </c>
      <c r="I18" s="26">
        <v>0</v>
      </c>
      <c r="J18" s="26">
        <v>0</v>
      </c>
      <c r="K18" s="26">
        <v>0</v>
      </c>
      <c r="L18" s="36">
        <v>0</v>
      </c>
      <c r="M18" s="26">
        <f t="shared" si="0"/>
        <v>322075138.29909885</v>
      </c>
      <c r="N18" s="26"/>
      <c r="O18" s="26">
        <f t="shared" si="1"/>
        <v>322075138.29909885</v>
      </c>
      <c r="R18" s="20"/>
    </row>
    <row r="19" spans="1:18" ht="19.5" customHeight="1">
      <c r="A19" s="35" t="s">
        <v>14</v>
      </c>
      <c r="B19" s="26">
        <v>5444234.6175968265</v>
      </c>
      <c r="C19" s="26">
        <v>31324611.11696525</v>
      </c>
      <c r="D19" s="26">
        <v>75206508.82875472</v>
      </c>
      <c r="E19" s="26">
        <v>7216228.049158973</v>
      </c>
      <c r="F19" s="26">
        <v>128782202.84675728</v>
      </c>
      <c r="G19" s="26">
        <v>33975331.16383463</v>
      </c>
      <c r="H19" s="26">
        <v>409368.22109019593</v>
      </c>
      <c r="I19" s="26">
        <v>0</v>
      </c>
      <c r="J19" s="26">
        <v>0</v>
      </c>
      <c r="K19" s="26">
        <v>146185.78153013528</v>
      </c>
      <c r="L19" s="36">
        <v>0</v>
      </c>
      <c r="M19" s="26">
        <f t="shared" si="0"/>
        <v>282504670.625688</v>
      </c>
      <c r="N19" s="26"/>
      <c r="O19" s="26">
        <f t="shared" si="1"/>
        <v>282504670.625688</v>
      </c>
      <c r="R19" s="20"/>
    </row>
    <row r="20" spans="1:18" ht="19.5" customHeight="1">
      <c r="A20" s="35" t="s">
        <v>15</v>
      </c>
      <c r="B20" s="26">
        <v>14357564.862736413</v>
      </c>
      <c r="C20" s="26">
        <v>103856527.56244536</v>
      </c>
      <c r="D20" s="26">
        <v>198335010.2361015</v>
      </c>
      <c r="E20" s="26">
        <v>19030675.486544665</v>
      </c>
      <c r="F20" s="26">
        <v>339625119.12364525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36">
        <v>0</v>
      </c>
      <c r="M20" s="26">
        <f t="shared" si="0"/>
        <v>675204897.2714732</v>
      </c>
      <c r="N20" s="26"/>
      <c r="O20" s="26">
        <f t="shared" si="1"/>
        <v>675204897.2714732</v>
      </c>
      <c r="R20" s="20"/>
    </row>
    <row r="21" spans="1:18" ht="19.5" customHeight="1">
      <c r="A21" s="35" t="s">
        <v>16</v>
      </c>
      <c r="B21" s="26">
        <v>22155010.31883153</v>
      </c>
      <c r="C21" s="26">
        <v>174111894.80562207</v>
      </c>
      <c r="D21" s="26">
        <v>306048709.53923804</v>
      </c>
      <c r="E21" s="26">
        <v>29366039.144494157</v>
      </c>
      <c r="F21" s="26">
        <v>524072019.918054</v>
      </c>
      <c r="G21" s="26">
        <v>13902015.182440702</v>
      </c>
      <c r="H21" s="26">
        <v>0</v>
      </c>
      <c r="I21" s="26">
        <v>0</v>
      </c>
      <c r="J21" s="26">
        <v>0</v>
      </c>
      <c r="K21" s="26">
        <v>2575233.408469864</v>
      </c>
      <c r="L21" s="36">
        <v>0</v>
      </c>
      <c r="M21" s="26">
        <f t="shared" si="0"/>
        <v>1072230922.3171505</v>
      </c>
      <c r="N21" s="26"/>
      <c r="O21" s="26">
        <f t="shared" si="1"/>
        <v>1072230922.3171505</v>
      </c>
      <c r="R21" s="20"/>
    </row>
    <row r="22" spans="1:18" ht="19.5" customHeight="1">
      <c r="A22" s="35" t="s">
        <v>17</v>
      </c>
      <c r="B22" s="26">
        <v>5831471.844185153</v>
      </c>
      <c r="C22" s="26">
        <v>15565243.383190623</v>
      </c>
      <c r="D22" s="26">
        <v>80555793.3371973</v>
      </c>
      <c r="E22" s="26">
        <v>7729503.5290865265</v>
      </c>
      <c r="F22" s="26">
        <v>137942216.43307966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36">
        <v>0</v>
      </c>
      <c r="M22" s="26">
        <f t="shared" si="0"/>
        <v>247624228.52673927</v>
      </c>
      <c r="N22" s="26"/>
      <c r="O22" s="26">
        <f t="shared" si="1"/>
        <v>247624228.52673927</v>
      </c>
      <c r="R22" s="20"/>
    </row>
    <row r="23" spans="1:18" ht="19.5" customHeight="1">
      <c r="A23" s="35" t="s">
        <v>18</v>
      </c>
      <c r="B23" s="26">
        <v>9055393.606373172</v>
      </c>
      <c r="C23" s="26">
        <v>44225056.596684456</v>
      </c>
      <c r="D23" s="26">
        <v>125090960.8128109</v>
      </c>
      <c r="E23" s="26">
        <v>12002749.684459705</v>
      </c>
      <c r="F23" s="26">
        <v>214203394.63400033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36">
        <v>0</v>
      </c>
      <c r="M23" s="26">
        <f t="shared" si="0"/>
        <v>404577555.3343286</v>
      </c>
      <c r="N23" s="26"/>
      <c r="O23" s="26">
        <f t="shared" si="1"/>
        <v>404577555.3343286</v>
      </c>
      <c r="R23" s="20"/>
    </row>
    <row r="24" spans="1:18" ht="19.5" customHeight="1">
      <c r="A24" s="35" t="s">
        <v>19</v>
      </c>
      <c r="B24" s="26">
        <v>5146359.8279134985</v>
      </c>
      <c r="C24" s="26">
        <v>28218621.507621095</v>
      </c>
      <c r="D24" s="26">
        <v>71091674.59149121</v>
      </c>
      <c r="E24" s="26">
        <v>6821400.756907009</v>
      </c>
      <c r="F24" s="26">
        <v>121736038.54958622</v>
      </c>
      <c r="G24" s="26">
        <v>45902930.43341504</v>
      </c>
      <c r="H24" s="26">
        <v>40700.440305047996</v>
      </c>
      <c r="I24" s="26">
        <v>0</v>
      </c>
      <c r="J24" s="26">
        <v>0</v>
      </c>
      <c r="K24" s="26">
        <v>0</v>
      </c>
      <c r="L24" s="36">
        <v>0</v>
      </c>
      <c r="M24" s="26">
        <f t="shared" si="0"/>
        <v>278957726.1072391</v>
      </c>
      <c r="N24" s="26"/>
      <c r="O24" s="26">
        <f t="shared" si="1"/>
        <v>278957726.1072391</v>
      </c>
      <c r="R24" s="20"/>
    </row>
    <row r="25" spans="1:17" s="39" customFormat="1" ht="17.25" customHeight="1">
      <c r="A25" s="37" t="s">
        <v>1</v>
      </c>
      <c r="B25" s="38">
        <f aca="true" t="shared" si="2" ref="B25:O25">SUM(B7:B24)</f>
        <v>229134453.60256</v>
      </c>
      <c r="C25" s="38">
        <f t="shared" si="2"/>
        <v>1764766823.4910002</v>
      </c>
      <c r="D25" s="38">
        <f t="shared" si="2"/>
        <v>3165257105.587321</v>
      </c>
      <c r="E25" s="38">
        <f t="shared" si="2"/>
        <v>303713301.73227996</v>
      </c>
      <c r="F25" s="38">
        <f t="shared" si="2"/>
        <v>5420126382.43928</v>
      </c>
      <c r="G25" s="38">
        <f t="shared" si="2"/>
        <v>445152955.98480004</v>
      </c>
      <c r="H25" s="38">
        <f t="shared" si="2"/>
        <v>18394805.9292</v>
      </c>
      <c r="I25" s="38">
        <f t="shared" si="2"/>
        <v>0</v>
      </c>
      <c r="J25" s="38">
        <f t="shared" si="2"/>
        <v>0</v>
      </c>
      <c r="K25" s="38">
        <f t="shared" si="2"/>
        <v>2721419.1899999995</v>
      </c>
      <c r="L25" s="38">
        <f t="shared" si="2"/>
        <v>6499998.000000001</v>
      </c>
      <c r="M25" s="38">
        <f t="shared" si="2"/>
        <v>11355767245.956438</v>
      </c>
      <c r="N25" s="38">
        <f t="shared" si="2"/>
        <v>140179747.23973417</v>
      </c>
      <c r="O25" s="38">
        <f t="shared" si="2"/>
        <v>11495946993.196173</v>
      </c>
      <c r="Q25" s="59"/>
    </row>
    <row r="26" spans="2:12" ht="12" customHeight="1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spans="1:11" ht="12.75">
      <c r="A27" s="21" t="s">
        <v>31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</row>
    <row r="28" ht="12.75">
      <c r="A28" s="19" t="s">
        <v>32</v>
      </c>
    </row>
    <row r="29" ht="12.75">
      <c r="A29" s="6" t="s">
        <v>33</v>
      </c>
    </row>
    <row r="30" ht="12.75">
      <c r="A30" s="19" t="s">
        <v>38</v>
      </c>
    </row>
    <row r="31" ht="12.75">
      <c r="A31" s="19"/>
    </row>
    <row r="32" ht="12.75">
      <c r="A32" s="19"/>
    </row>
    <row r="33" ht="12.75">
      <c r="A33" s="19"/>
    </row>
  </sheetData>
  <sheetProtection/>
  <printOptions/>
  <pageMargins left="0.75" right="0.75" top="1" bottom="1" header="0" footer="0"/>
  <pageSetup fitToHeight="1" fitToWidth="1" horizontalDpi="600" verticalDpi="600" orientation="landscape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2:O33"/>
  <sheetViews>
    <sheetView showGridLines="0" zoomScale="82" zoomScaleNormal="82" zoomScalePageLayoutView="0" workbookViewId="0" topLeftCell="A1">
      <selection activeCell="J37" sqref="J37"/>
    </sheetView>
  </sheetViews>
  <sheetFormatPr defaultColWidth="11.421875" defaultRowHeight="12" customHeight="1"/>
  <cols>
    <col min="1" max="1" width="15.7109375" style="17" customWidth="1"/>
    <col min="2" max="2" width="14.7109375" style="17" customWidth="1"/>
    <col min="3" max="3" width="15.7109375" style="17" customWidth="1"/>
    <col min="4" max="4" width="14.8515625" style="17" customWidth="1"/>
    <col min="5" max="5" width="14.28125" style="17" customWidth="1"/>
    <col min="6" max="6" width="19.421875" style="17" customWidth="1"/>
    <col min="7" max="11" width="14.140625" style="17" customWidth="1"/>
    <col min="12" max="12" width="14.421875" style="17" customWidth="1"/>
    <col min="13" max="13" width="16.28125" style="17" customWidth="1"/>
    <col min="14" max="14" width="15.57421875" style="17" customWidth="1"/>
    <col min="15" max="15" width="19.7109375" style="17" customWidth="1"/>
    <col min="16" max="16384" width="11.421875" style="17" customWidth="1"/>
  </cols>
  <sheetData>
    <row r="2" spans="1:7" ht="12.75">
      <c r="A2" s="5" t="s">
        <v>46</v>
      </c>
      <c r="B2" s="32"/>
      <c r="C2" s="21"/>
      <c r="D2" s="21"/>
      <c r="E2" s="33"/>
      <c r="F2" s="33"/>
      <c r="G2" s="33"/>
    </row>
    <row r="3" spans="1:7" ht="12.75">
      <c r="A3" s="18" t="s">
        <v>34</v>
      </c>
      <c r="B3" s="32"/>
      <c r="C3" s="21"/>
      <c r="D3" s="21"/>
      <c r="E3" s="33"/>
      <c r="F3" s="33"/>
      <c r="G3" s="33"/>
    </row>
    <row r="4" spans="1:7" ht="12.75">
      <c r="A4" s="18"/>
      <c r="B4" s="32"/>
      <c r="C4" s="21"/>
      <c r="D4" s="21"/>
      <c r="E4" s="33"/>
      <c r="F4" s="33"/>
      <c r="G4" s="33"/>
    </row>
    <row r="5" spans="1:15" s="34" customFormat="1" ht="28.5" customHeight="1">
      <c r="A5" s="23" t="s">
        <v>0</v>
      </c>
      <c r="B5" s="23" t="s">
        <v>20</v>
      </c>
      <c r="C5" s="23" t="s">
        <v>21</v>
      </c>
      <c r="D5" s="23" t="s">
        <v>22</v>
      </c>
      <c r="E5" s="23" t="s">
        <v>23</v>
      </c>
      <c r="F5" s="23" t="s">
        <v>39</v>
      </c>
      <c r="G5" s="23" t="s">
        <v>24</v>
      </c>
      <c r="H5" s="23" t="s">
        <v>25</v>
      </c>
      <c r="I5" s="23" t="s">
        <v>26</v>
      </c>
      <c r="J5" s="23" t="s">
        <v>27</v>
      </c>
      <c r="K5" s="23" t="s">
        <v>28</v>
      </c>
      <c r="L5" s="23" t="s">
        <v>29</v>
      </c>
      <c r="M5" s="23" t="s">
        <v>36</v>
      </c>
      <c r="N5" s="24" t="s">
        <v>35</v>
      </c>
      <c r="O5" s="23" t="s">
        <v>30</v>
      </c>
    </row>
    <row r="6" spans="1:15" ht="24.75" customHeight="1">
      <c r="A6" s="25"/>
      <c r="B6" s="25"/>
      <c r="C6" s="25"/>
      <c r="D6" s="25"/>
      <c r="E6" s="25"/>
      <c r="F6" s="27"/>
      <c r="G6" s="25"/>
      <c r="H6" s="25"/>
      <c r="I6" s="25"/>
      <c r="J6" s="25"/>
      <c r="K6" s="25"/>
      <c r="L6" s="25"/>
      <c r="M6" s="25"/>
      <c r="N6" s="25"/>
      <c r="O6" s="25"/>
    </row>
    <row r="7" spans="1:15" ht="19.5" customHeight="1">
      <c r="A7" s="35" t="s">
        <v>2</v>
      </c>
      <c r="B7" s="26">
        <v>15786424.305055808</v>
      </c>
      <c r="C7" s="26">
        <v>249307353.05214062</v>
      </c>
      <c r="D7" s="26">
        <v>228760146.76995507</v>
      </c>
      <c r="E7" s="26">
        <v>22990395.529674646</v>
      </c>
      <c r="F7" s="26">
        <v>405480015.1201985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36">
        <v>7291372.756500001</v>
      </c>
      <c r="M7" s="26">
        <f aca="true" t="shared" si="0" ref="M7:M24">SUM(B7:L7)</f>
        <v>929615707.5335246</v>
      </c>
      <c r="N7" s="26"/>
      <c r="O7" s="26">
        <f aca="true" t="shared" si="1" ref="O7:O24">+M7+N7</f>
        <v>929615707.5335246</v>
      </c>
    </row>
    <row r="8" spans="1:15" ht="19.5" customHeight="1">
      <c r="A8" s="35" t="s">
        <v>4</v>
      </c>
      <c r="B8" s="26">
        <v>9590882.238499349</v>
      </c>
      <c r="C8" s="26">
        <v>52375494.338685006</v>
      </c>
      <c r="D8" s="26">
        <v>138980910.8215725</v>
      </c>
      <c r="E8" s="26">
        <v>13967582.011020314</v>
      </c>
      <c r="F8" s="26">
        <v>246345277.43165275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36">
        <v>0</v>
      </c>
      <c r="M8" s="26">
        <f t="shared" si="0"/>
        <v>461260146.84142995</v>
      </c>
      <c r="N8" s="26"/>
      <c r="O8" s="26">
        <f t="shared" si="1"/>
        <v>461260146.84142995</v>
      </c>
    </row>
    <row r="9" spans="1:15" ht="19.5" customHeight="1">
      <c r="A9" s="35" t="s">
        <v>3</v>
      </c>
      <c r="B9" s="26">
        <v>27010121.817253537</v>
      </c>
      <c r="C9" s="26">
        <v>255612364.94205472</v>
      </c>
      <c r="D9" s="26">
        <v>391402087.7552638</v>
      </c>
      <c r="E9" s="26">
        <v>39335911.152754106</v>
      </c>
      <c r="F9" s="26">
        <v>693764743.124941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36">
        <v>0</v>
      </c>
      <c r="M9" s="26">
        <f t="shared" si="0"/>
        <v>1407125228.7922673</v>
      </c>
      <c r="N9" s="26"/>
      <c r="O9" s="26">
        <f t="shared" si="1"/>
        <v>1407125228.7922673</v>
      </c>
    </row>
    <row r="10" spans="1:15" ht="19.5" customHeight="1">
      <c r="A10" s="35" t="s">
        <v>5</v>
      </c>
      <c r="B10" s="26">
        <v>32483359.307906047</v>
      </c>
      <c r="C10" s="26">
        <v>309923258.50011206</v>
      </c>
      <c r="D10" s="26">
        <v>470714450.5471027</v>
      </c>
      <c r="E10" s="26">
        <v>47306803.883519344</v>
      </c>
      <c r="F10" s="26">
        <v>834346826.6658894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36">
        <v>0</v>
      </c>
      <c r="M10" s="26">
        <f t="shared" si="0"/>
        <v>1694774698.9045296</v>
      </c>
      <c r="N10" s="26">
        <v>140179747.23973417</v>
      </c>
      <c r="O10" s="26">
        <f t="shared" si="1"/>
        <v>1834954446.1442637</v>
      </c>
    </row>
    <row r="11" spans="1:15" ht="19.5" customHeight="1">
      <c r="A11" s="35" t="s">
        <v>6</v>
      </c>
      <c r="B11" s="26">
        <v>7586741.372963023</v>
      </c>
      <c r="C11" s="26">
        <v>38887557.51089413</v>
      </c>
      <c r="D11" s="26">
        <v>109939023.33088063</v>
      </c>
      <c r="E11" s="26">
        <v>11048872.219271705</v>
      </c>
      <c r="F11" s="26">
        <v>194868194.79677013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36">
        <v>0</v>
      </c>
      <c r="M11" s="26">
        <f t="shared" si="0"/>
        <v>362330389.23077965</v>
      </c>
      <c r="N11" s="26"/>
      <c r="O11" s="26">
        <f t="shared" si="1"/>
        <v>362330389.23077965</v>
      </c>
    </row>
    <row r="12" spans="1:15" ht="19.5" customHeight="1">
      <c r="A12" s="35" t="s">
        <v>7</v>
      </c>
      <c r="B12" s="26">
        <v>6223518.652242882</v>
      </c>
      <c r="C12" s="26">
        <v>14724996.12264744</v>
      </c>
      <c r="D12" s="26">
        <v>90184643.00726278</v>
      </c>
      <c r="E12" s="26">
        <v>9063556.929452853</v>
      </c>
      <c r="F12" s="26">
        <v>159853326.40553018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36">
        <v>291958.24350000004</v>
      </c>
      <c r="M12" s="26">
        <f t="shared" si="0"/>
        <v>280341999.3606361</v>
      </c>
      <c r="N12" s="26"/>
      <c r="O12" s="26">
        <f t="shared" si="1"/>
        <v>280341999.3606361</v>
      </c>
    </row>
    <row r="13" spans="1:15" ht="19.5" customHeight="1">
      <c r="A13" s="35" t="s">
        <v>8</v>
      </c>
      <c r="B13" s="26">
        <v>27625606.702354793</v>
      </c>
      <c r="C13" s="26">
        <v>166164996.89621663</v>
      </c>
      <c r="D13" s="26">
        <v>400321043.05062866</v>
      </c>
      <c r="E13" s="26">
        <v>40232266.19032157</v>
      </c>
      <c r="F13" s="26">
        <v>709573694.8985978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36">
        <v>0</v>
      </c>
      <c r="M13" s="26">
        <f t="shared" si="0"/>
        <v>1343917607.7381196</v>
      </c>
      <c r="N13" s="26"/>
      <c r="O13" s="26">
        <f t="shared" si="1"/>
        <v>1343917607.7381196</v>
      </c>
    </row>
    <row r="14" spans="1:15" ht="19.5" customHeight="1">
      <c r="A14" s="35" t="s">
        <v>9</v>
      </c>
      <c r="B14" s="26">
        <v>8843144.402880466</v>
      </c>
      <c r="C14" s="26">
        <v>29928853.907820005</v>
      </c>
      <c r="D14" s="26">
        <v>128145485.79331943</v>
      </c>
      <c r="E14" s="26">
        <v>12878621.758768927</v>
      </c>
      <c r="F14" s="26">
        <v>227139360.81406963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36">
        <v>0</v>
      </c>
      <c r="M14" s="26">
        <f t="shared" si="0"/>
        <v>406935466.6768584</v>
      </c>
      <c r="N14" s="26"/>
      <c r="O14" s="26">
        <f t="shared" si="1"/>
        <v>406935466.6768584</v>
      </c>
    </row>
    <row r="15" spans="1:15" ht="19.5" customHeight="1">
      <c r="A15" s="35" t="s">
        <v>10</v>
      </c>
      <c r="B15" s="26">
        <v>16173009.852722716</v>
      </c>
      <c r="C15" s="26">
        <v>161376380.27096546</v>
      </c>
      <c r="D15" s="26">
        <v>234362135.21993625</v>
      </c>
      <c r="E15" s="26">
        <v>23553395.387981486</v>
      </c>
      <c r="F15" s="26">
        <v>415409604.663983</v>
      </c>
      <c r="G15" s="26">
        <v>43537419.917970724</v>
      </c>
      <c r="H15" s="26">
        <v>105515.48510123999</v>
      </c>
      <c r="I15" s="26">
        <v>0</v>
      </c>
      <c r="J15" s="26">
        <v>0</v>
      </c>
      <c r="K15" s="26">
        <v>0</v>
      </c>
      <c r="L15" s="36">
        <v>0</v>
      </c>
      <c r="M15" s="26">
        <f t="shared" si="0"/>
        <v>894517460.7986609</v>
      </c>
      <c r="N15" s="26"/>
      <c r="O15" s="26">
        <f t="shared" si="1"/>
        <v>894517460.7986609</v>
      </c>
    </row>
    <row r="16" spans="1:15" ht="19.5" customHeight="1">
      <c r="A16" s="35" t="s">
        <v>11</v>
      </c>
      <c r="B16" s="26">
        <v>22467741.632167395</v>
      </c>
      <c r="C16" s="26">
        <v>189010688.71251926</v>
      </c>
      <c r="D16" s="26">
        <v>325578723.46798503</v>
      </c>
      <c r="E16" s="26">
        <v>32720662.817648754</v>
      </c>
      <c r="F16" s="26">
        <v>577092065.9854735</v>
      </c>
      <c r="G16" s="26">
        <v>3628368.729727644</v>
      </c>
      <c r="H16" s="26">
        <v>5245.660249067999</v>
      </c>
      <c r="I16" s="26">
        <v>0</v>
      </c>
      <c r="J16" s="26">
        <v>0</v>
      </c>
      <c r="K16" s="26">
        <v>0</v>
      </c>
      <c r="L16" s="36">
        <v>0</v>
      </c>
      <c r="M16" s="26">
        <f t="shared" si="0"/>
        <v>1150503497.0057707</v>
      </c>
      <c r="N16" s="26"/>
      <c r="O16" s="26">
        <f t="shared" si="1"/>
        <v>1150503497.0057707</v>
      </c>
    </row>
    <row r="17" spans="1:15" ht="19.5" customHeight="1">
      <c r="A17" s="35" t="s">
        <v>12</v>
      </c>
      <c r="B17" s="26">
        <v>4819602.715978856</v>
      </c>
      <c r="C17" s="26">
        <v>27973502.119175762</v>
      </c>
      <c r="D17" s="26">
        <v>69840579.68891008</v>
      </c>
      <c r="E17" s="26">
        <v>7018978.496654335</v>
      </c>
      <c r="F17" s="26">
        <v>123793238.0623129</v>
      </c>
      <c r="G17" s="26">
        <v>327234078.1263778</v>
      </c>
      <c r="H17" s="26">
        <v>20429603.12649049</v>
      </c>
      <c r="I17" s="26">
        <v>0</v>
      </c>
      <c r="J17" s="26">
        <v>0</v>
      </c>
      <c r="K17" s="26">
        <v>0</v>
      </c>
      <c r="L17" s="36">
        <v>0</v>
      </c>
      <c r="M17" s="26">
        <f t="shared" si="0"/>
        <v>581109582.3359002</v>
      </c>
      <c r="N17" s="26"/>
      <c r="O17" s="26">
        <f t="shared" si="1"/>
        <v>581109582.3359002</v>
      </c>
    </row>
    <row r="18" spans="1:15" ht="19.5" customHeight="1">
      <c r="A18" s="35" t="s">
        <v>13</v>
      </c>
      <c r="B18" s="26">
        <v>6915303.316488923</v>
      </c>
      <c r="C18" s="26">
        <v>50779288.796934605</v>
      </c>
      <c r="D18" s="26">
        <v>100209253.91775541</v>
      </c>
      <c r="E18" s="26">
        <v>10071030.360107195</v>
      </c>
      <c r="F18" s="26">
        <v>177622065.58914447</v>
      </c>
      <c r="G18" s="26">
        <v>33935375.11862646</v>
      </c>
      <c r="H18" s="26">
        <v>556850.3967625559</v>
      </c>
      <c r="I18" s="26">
        <v>0</v>
      </c>
      <c r="J18" s="26">
        <v>0</v>
      </c>
      <c r="K18" s="26">
        <v>0</v>
      </c>
      <c r="L18" s="36">
        <v>0</v>
      </c>
      <c r="M18" s="26">
        <f t="shared" si="0"/>
        <v>380089167.4958196</v>
      </c>
      <c r="N18" s="26"/>
      <c r="O18" s="26">
        <f t="shared" si="1"/>
        <v>380089167.4958196</v>
      </c>
    </row>
    <row r="19" spans="1:15" ht="19.5" customHeight="1">
      <c r="A19" s="35" t="s">
        <v>14</v>
      </c>
      <c r="B19" s="26">
        <v>6042942.508266892</v>
      </c>
      <c r="C19" s="26">
        <v>35415810.457587</v>
      </c>
      <c r="D19" s="26">
        <v>87567924.71812683</v>
      </c>
      <c r="E19" s="26">
        <v>8800576.73248058</v>
      </c>
      <c r="F19" s="26">
        <v>155215162.86863086</v>
      </c>
      <c r="G19" s="26">
        <v>40154996.69843214</v>
      </c>
      <c r="H19" s="26">
        <v>480068.94313575595</v>
      </c>
      <c r="I19" s="26">
        <v>0</v>
      </c>
      <c r="J19" s="26">
        <v>0</v>
      </c>
      <c r="K19" s="26">
        <v>151710.21950234406</v>
      </c>
      <c r="L19" s="36">
        <v>0</v>
      </c>
      <c r="M19" s="26">
        <f t="shared" si="0"/>
        <v>333829193.1461624</v>
      </c>
      <c r="N19" s="26"/>
      <c r="O19" s="26">
        <f t="shared" si="1"/>
        <v>333829193.1461624</v>
      </c>
    </row>
    <row r="20" spans="1:15" ht="19.5" customHeight="1">
      <c r="A20" s="35" t="s">
        <v>15</v>
      </c>
      <c r="B20" s="26">
        <v>15936480.537373886</v>
      </c>
      <c r="C20" s="26">
        <v>117420870.1650138</v>
      </c>
      <c r="D20" s="26">
        <v>230934602.8130399</v>
      </c>
      <c r="E20" s="26">
        <v>23208928.36941217</v>
      </c>
      <c r="F20" s="26">
        <v>409334263.6931149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36">
        <v>0</v>
      </c>
      <c r="M20" s="26">
        <f t="shared" si="0"/>
        <v>796835145.5779546</v>
      </c>
      <c r="N20" s="26"/>
      <c r="O20" s="26">
        <f t="shared" si="1"/>
        <v>796835145.5779546</v>
      </c>
    </row>
    <row r="21" spans="1:15" ht="19.5" customHeight="1">
      <c r="A21" s="35" t="s">
        <v>16</v>
      </c>
      <c r="B21" s="26">
        <v>24591418.818363886</v>
      </c>
      <c r="C21" s="26">
        <v>196852048.4363681</v>
      </c>
      <c r="D21" s="26">
        <v>356352804.7557106</v>
      </c>
      <c r="E21" s="26">
        <v>35813458.09190014</v>
      </c>
      <c r="F21" s="26">
        <v>631639482.2292895</v>
      </c>
      <c r="G21" s="26">
        <v>15435615.57359323</v>
      </c>
      <c r="H21" s="26">
        <v>0</v>
      </c>
      <c r="I21" s="26">
        <v>0</v>
      </c>
      <c r="J21" s="26">
        <v>0</v>
      </c>
      <c r="K21" s="26">
        <v>2672552.840497656</v>
      </c>
      <c r="L21" s="36">
        <v>0</v>
      </c>
      <c r="M21" s="26">
        <f t="shared" si="0"/>
        <v>1263357380.745723</v>
      </c>
      <c r="N21" s="26"/>
      <c r="O21" s="26">
        <f t="shared" si="1"/>
        <v>1263357380.745723</v>
      </c>
    </row>
    <row r="22" spans="1:15" ht="19.5" customHeight="1">
      <c r="A22" s="35" t="s">
        <v>17</v>
      </c>
      <c r="B22" s="26">
        <v>6472764.597449176</v>
      </c>
      <c r="C22" s="26">
        <v>17598166.09779816</v>
      </c>
      <c r="D22" s="26">
        <v>93796451.3500138</v>
      </c>
      <c r="E22" s="26">
        <v>9426543.680203315</v>
      </c>
      <c r="F22" s="26">
        <v>166255298.61139122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36">
        <v>0</v>
      </c>
      <c r="M22" s="26">
        <f t="shared" si="0"/>
        <v>293549224.33685565</v>
      </c>
      <c r="N22" s="26"/>
      <c r="O22" s="26">
        <f t="shared" si="1"/>
        <v>293549224.33685565</v>
      </c>
    </row>
    <row r="23" spans="1:15" ht="19.5" customHeight="1">
      <c r="A23" s="35" t="s">
        <v>18</v>
      </c>
      <c r="B23" s="26">
        <v>10051224.239339545</v>
      </c>
      <c r="C23" s="26">
        <v>50001138.59533128</v>
      </c>
      <c r="D23" s="26">
        <v>145651699.69951063</v>
      </c>
      <c r="E23" s="26">
        <v>14637996.3159778</v>
      </c>
      <c r="F23" s="26">
        <v>258169328.1383961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36">
        <v>0</v>
      </c>
      <c r="M23" s="26">
        <f t="shared" si="0"/>
        <v>478511386.98855543</v>
      </c>
      <c r="N23" s="26"/>
      <c r="O23" s="26">
        <f t="shared" si="1"/>
        <v>478511386.98855543</v>
      </c>
    </row>
    <row r="24" spans="1:15" ht="19.5" customHeight="1">
      <c r="A24" s="35" t="s">
        <v>19</v>
      </c>
      <c r="B24" s="26">
        <v>5712310.131972829</v>
      </c>
      <c r="C24" s="26">
        <v>31904158.26573612</v>
      </c>
      <c r="D24" s="26">
        <v>82776750.38590609</v>
      </c>
      <c r="E24" s="26">
        <v>8319063.695770783</v>
      </c>
      <c r="F24" s="26">
        <v>146722750.7588152</v>
      </c>
      <c r="G24" s="26">
        <v>51829652.80007197</v>
      </c>
      <c r="H24" s="26">
        <v>45865.789860888</v>
      </c>
      <c r="I24" s="26">
        <v>0</v>
      </c>
      <c r="J24" s="26">
        <v>0</v>
      </c>
      <c r="K24" s="26">
        <v>0</v>
      </c>
      <c r="L24" s="36">
        <v>0</v>
      </c>
      <c r="M24" s="26">
        <f t="shared" si="0"/>
        <v>327310551.8281339</v>
      </c>
      <c r="N24" s="26"/>
      <c r="O24" s="26">
        <f t="shared" si="1"/>
        <v>327310551.8281339</v>
      </c>
    </row>
    <row r="25" spans="1:15" s="39" customFormat="1" ht="17.25" customHeight="1">
      <c r="A25" s="37" t="s">
        <v>1</v>
      </c>
      <c r="B25" s="38">
        <f aca="true" t="shared" si="2" ref="B25:O25">SUM(B7:B24)</f>
        <v>254332597.14927998</v>
      </c>
      <c r="C25" s="38">
        <f t="shared" si="2"/>
        <v>1995256927.1879995</v>
      </c>
      <c r="D25" s="38">
        <f t="shared" si="2"/>
        <v>3685518717.0928802</v>
      </c>
      <c r="E25" s="38">
        <f t="shared" si="2"/>
        <v>370394643.62292</v>
      </c>
      <c r="F25" s="38">
        <f t="shared" si="2"/>
        <v>6532624699.8582</v>
      </c>
      <c r="G25" s="38">
        <f t="shared" si="2"/>
        <v>515755506.9648</v>
      </c>
      <c r="H25" s="38">
        <f t="shared" si="2"/>
        <v>21623149.4016</v>
      </c>
      <c r="I25" s="38">
        <f t="shared" si="2"/>
        <v>0</v>
      </c>
      <c r="J25" s="38">
        <f t="shared" si="2"/>
        <v>0</v>
      </c>
      <c r="K25" s="38">
        <f t="shared" si="2"/>
        <v>2824263.06</v>
      </c>
      <c r="L25" s="38">
        <f t="shared" si="2"/>
        <v>7583331.000000001</v>
      </c>
      <c r="M25" s="38">
        <f t="shared" si="2"/>
        <v>13385913835.337683</v>
      </c>
      <c r="N25" s="38">
        <f t="shared" si="2"/>
        <v>140179747.23973417</v>
      </c>
      <c r="O25" s="38">
        <f t="shared" si="2"/>
        <v>13526093582.577415</v>
      </c>
    </row>
    <row r="26" spans="2:12" ht="12" customHeight="1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spans="1:11" ht="12.75">
      <c r="A27" s="21" t="s">
        <v>31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</row>
    <row r="28" ht="12.75">
      <c r="A28" s="19" t="s">
        <v>32</v>
      </c>
    </row>
    <row r="29" ht="12.75">
      <c r="A29" s="6" t="s">
        <v>33</v>
      </c>
    </row>
    <row r="30" ht="12.75">
      <c r="A30" s="19" t="s">
        <v>38</v>
      </c>
    </row>
    <row r="31" ht="12.75">
      <c r="A31" s="19"/>
    </row>
    <row r="32" ht="12.75">
      <c r="A32" s="19"/>
    </row>
    <row r="33" ht="12.75">
      <c r="A33" s="19"/>
    </row>
  </sheetData>
  <sheetProtection/>
  <printOptions/>
  <pageMargins left="0.75" right="0.75" top="1" bottom="1" header="0" footer="0"/>
  <pageSetup fitToHeight="1" fitToWidth="1" horizontalDpi="600" verticalDpi="600" orientation="landscape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2:R33"/>
  <sheetViews>
    <sheetView showGridLines="0" zoomScale="82" zoomScaleNormal="82" zoomScalePageLayoutView="0" workbookViewId="0" topLeftCell="A1">
      <selection activeCell="B16" sqref="B16"/>
    </sheetView>
  </sheetViews>
  <sheetFormatPr defaultColWidth="11.421875" defaultRowHeight="12.75" customHeight="1"/>
  <cols>
    <col min="1" max="1" width="15.7109375" style="17" customWidth="1"/>
    <col min="2" max="2" width="14.7109375" style="17" customWidth="1"/>
    <col min="3" max="3" width="15.7109375" style="17" customWidth="1"/>
    <col min="4" max="4" width="14.8515625" style="17" customWidth="1"/>
    <col min="5" max="5" width="14.28125" style="17" customWidth="1"/>
    <col min="6" max="6" width="18.28125" style="17" customWidth="1"/>
    <col min="7" max="12" width="14.140625" style="17" customWidth="1"/>
    <col min="13" max="13" width="17.00390625" style="17" customWidth="1"/>
    <col min="14" max="14" width="15.57421875" style="17" customWidth="1"/>
    <col min="15" max="15" width="19.7109375" style="17" customWidth="1"/>
    <col min="16" max="16384" width="11.421875" style="17" customWidth="1"/>
  </cols>
  <sheetData>
    <row r="2" spans="1:7" ht="12.75">
      <c r="A2" s="5" t="s">
        <v>47</v>
      </c>
      <c r="B2" s="32"/>
      <c r="C2" s="21"/>
      <c r="D2" s="21"/>
      <c r="E2" s="33"/>
      <c r="F2" s="33"/>
      <c r="G2" s="33"/>
    </row>
    <row r="3" spans="1:7" ht="12.75">
      <c r="A3" s="18" t="s">
        <v>34</v>
      </c>
      <c r="B3" s="32"/>
      <c r="C3" s="21"/>
      <c r="D3" s="21"/>
      <c r="E3" s="33"/>
      <c r="F3" s="33"/>
      <c r="G3" s="33"/>
    </row>
    <row r="4" spans="1:7" ht="12.75">
      <c r="A4" s="18"/>
      <c r="B4" s="32"/>
      <c r="C4" s="21"/>
      <c r="D4" s="21"/>
      <c r="E4" s="33"/>
      <c r="F4" s="33"/>
      <c r="G4" s="33"/>
    </row>
    <row r="5" spans="1:15" s="34" customFormat="1" ht="28.5" customHeight="1">
      <c r="A5" s="23" t="s">
        <v>0</v>
      </c>
      <c r="B5" s="23" t="s">
        <v>20</v>
      </c>
      <c r="C5" s="23" t="s">
        <v>21</v>
      </c>
      <c r="D5" s="23" t="s">
        <v>22</v>
      </c>
      <c r="E5" s="23" t="s">
        <v>23</v>
      </c>
      <c r="F5" s="23" t="s">
        <v>39</v>
      </c>
      <c r="G5" s="23" t="s">
        <v>24</v>
      </c>
      <c r="H5" s="23" t="s">
        <v>25</v>
      </c>
      <c r="I5" s="23" t="s">
        <v>26</v>
      </c>
      <c r="J5" s="23" t="s">
        <v>27</v>
      </c>
      <c r="K5" s="23" t="s">
        <v>28</v>
      </c>
      <c r="L5" s="23" t="s">
        <v>29</v>
      </c>
      <c r="M5" s="23" t="s">
        <v>36</v>
      </c>
      <c r="N5" s="24" t="s">
        <v>35</v>
      </c>
      <c r="O5" s="23" t="s">
        <v>30</v>
      </c>
    </row>
    <row r="6" spans="1:15" ht="24.75" customHeight="1">
      <c r="A6" s="25"/>
      <c r="B6" s="25"/>
      <c r="C6" s="25"/>
      <c r="D6" s="25"/>
      <c r="E6" s="25"/>
      <c r="F6" s="27"/>
      <c r="G6" s="25"/>
      <c r="H6" s="25"/>
      <c r="I6" s="25"/>
      <c r="J6" s="25"/>
      <c r="K6" s="25"/>
      <c r="L6" s="25"/>
      <c r="M6" s="25"/>
      <c r="N6" s="25"/>
      <c r="O6" s="25"/>
    </row>
    <row r="7" spans="1:18" ht="19.5" customHeight="1">
      <c r="A7" s="35" t="s">
        <v>2</v>
      </c>
      <c r="B7" s="26">
        <v>17560535.11811794</v>
      </c>
      <c r="C7" s="26">
        <v>280717537.88219297</v>
      </c>
      <c r="D7" s="26">
        <v>264652497.12155017</v>
      </c>
      <c r="E7" s="26">
        <v>27606674.48455288</v>
      </c>
      <c r="F7" s="26">
        <v>484394593.68461394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36">
        <v>8332997.436000001</v>
      </c>
      <c r="M7" s="26">
        <f aca="true" t="shared" si="0" ref="M7:M24">SUM(B7:L7)</f>
        <v>1083264835.7270281</v>
      </c>
      <c r="N7" s="26"/>
      <c r="O7" s="26">
        <f aca="true" t="shared" si="1" ref="O7:O24">+M7+N7</f>
        <v>1083264835.7270281</v>
      </c>
      <c r="R7" s="20"/>
    </row>
    <row r="8" spans="1:18" ht="19.5" customHeight="1">
      <c r="A8" s="35" t="s">
        <v>4</v>
      </c>
      <c r="B8" s="26">
        <v>10668725.29892424</v>
      </c>
      <c r="C8" s="26">
        <v>58974272.66432626</v>
      </c>
      <c r="D8" s="26">
        <v>160786944.84378374</v>
      </c>
      <c r="E8" s="26">
        <v>16772155.547164315</v>
      </c>
      <c r="F8" s="26">
        <v>294289030.5759109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36">
        <v>0</v>
      </c>
      <c r="M8" s="26">
        <f t="shared" si="0"/>
        <v>541491128.9301095</v>
      </c>
      <c r="N8" s="26"/>
      <c r="O8" s="26">
        <f t="shared" si="1"/>
        <v>541491128.9301095</v>
      </c>
      <c r="R8" s="20"/>
    </row>
    <row r="9" spans="1:18" ht="19.5" customHeight="1">
      <c r="A9" s="35" t="s">
        <v>3</v>
      </c>
      <c r="B9" s="26">
        <v>30045574.827519335</v>
      </c>
      <c r="C9" s="26">
        <v>287816916.99149853</v>
      </c>
      <c r="D9" s="26">
        <v>452812875.6937107</v>
      </c>
      <c r="E9" s="26">
        <v>47234232.80585654</v>
      </c>
      <c r="F9" s="26">
        <v>828785336.7054294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36">
        <v>0</v>
      </c>
      <c r="M9" s="26">
        <f t="shared" si="0"/>
        <v>1646694937.0240145</v>
      </c>
      <c r="N9" s="26"/>
      <c r="O9" s="26">
        <f t="shared" si="1"/>
        <v>1646694937.0240145</v>
      </c>
      <c r="R9" s="20"/>
    </row>
    <row r="10" spans="1:18" ht="19.5" customHeight="1">
      <c r="A10" s="35" t="s">
        <v>5</v>
      </c>
      <c r="B10" s="26">
        <v>36133905.99784152</v>
      </c>
      <c r="C10" s="26">
        <v>348970429.44570655</v>
      </c>
      <c r="D10" s="26">
        <v>544569307.7551858</v>
      </c>
      <c r="E10" s="26">
        <v>56805614.06745762</v>
      </c>
      <c r="F10" s="26">
        <v>996727525.4615579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36">
        <v>0</v>
      </c>
      <c r="M10" s="26">
        <f t="shared" si="0"/>
        <v>1983206782.7277493</v>
      </c>
      <c r="N10" s="26">
        <v>140179747.23973417</v>
      </c>
      <c r="O10" s="26">
        <f t="shared" si="1"/>
        <v>2123386529.9674835</v>
      </c>
      <c r="R10" s="20"/>
    </row>
    <row r="11" spans="1:18" ht="19.5" customHeight="1">
      <c r="A11" s="35" t="s">
        <v>6</v>
      </c>
      <c r="B11" s="26">
        <v>8439354.963322993</v>
      </c>
      <c r="C11" s="26">
        <v>43786993.303913094</v>
      </c>
      <c r="D11" s="26">
        <v>127188400.01829937</v>
      </c>
      <c r="E11" s="26">
        <v>13267393.263641253</v>
      </c>
      <c r="F11" s="26">
        <v>232793470.75257027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36">
        <v>0</v>
      </c>
      <c r="M11" s="26">
        <f t="shared" si="0"/>
        <v>425475612.30174696</v>
      </c>
      <c r="N11" s="26"/>
      <c r="O11" s="26">
        <f t="shared" si="1"/>
        <v>425475612.30174696</v>
      </c>
      <c r="R11" s="20"/>
    </row>
    <row r="12" spans="1:18" ht="19.5" customHeight="1">
      <c r="A12" s="35" t="s">
        <v>7</v>
      </c>
      <c r="B12" s="26">
        <v>6922930.471086613</v>
      </c>
      <c r="C12" s="26">
        <v>16580195.514770582</v>
      </c>
      <c r="D12" s="26">
        <v>104334567.49741152</v>
      </c>
      <c r="E12" s="26">
        <v>10883443.283985967</v>
      </c>
      <c r="F12" s="26">
        <v>190964003.66461262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36">
        <v>333666.564</v>
      </c>
      <c r="M12" s="26">
        <f t="shared" si="0"/>
        <v>330018806.9958673</v>
      </c>
      <c r="N12" s="26"/>
      <c r="O12" s="26">
        <f t="shared" si="1"/>
        <v>330018806.9958673</v>
      </c>
      <c r="R12" s="20"/>
    </row>
    <row r="13" spans="1:18" ht="19.5" customHeight="1">
      <c r="A13" s="35" t="s">
        <v>8</v>
      </c>
      <c r="B13" s="26">
        <v>30730229.169163376</v>
      </c>
      <c r="C13" s="26">
        <v>187100092.47562248</v>
      </c>
      <c r="D13" s="26">
        <v>463131210.5259027</v>
      </c>
      <c r="E13" s="26">
        <v>48310568.43099942</v>
      </c>
      <c r="F13" s="26">
        <v>847671028.9354402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36">
        <v>0</v>
      </c>
      <c r="M13" s="26">
        <f t="shared" si="0"/>
        <v>1576943129.537128</v>
      </c>
      <c r="N13" s="26"/>
      <c r="O13" s="26">
        <f t="shared" si="1"/>
        <v>1576943129.537128</v>
      </c>
      <c r="R13" s="20"/>
    </row>
    <row r="14" spans="1:18" ht="19.5" customHeight="1">
      <c r="A14" s="35" t="s">
        <v>9</v>
      </c>
      <c r="B14" s="26">
        <v>9836955.148331895</v>
      </c>
      <c r="C14" s="26">
        <v>33699584.379615</v>
      </c>
      <c r="D14" s="26">
        <v>148251447.1550878</v>
      </c>
      <c r="E14" s="26">
        <v>15464541.192651903</v>
      </c>
      <c r="F14" s="26">
        <v>271345255.717964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36">
        <v>0</v>
      </c>
      <c r="M14" s="26">
        <f t="shared" si="0"/>
        <v>478597783.5936506</v>
      </c>
      <c r="N14" s="26"/>
      <c r="O14" s="26">
        <f t="shared" si="1"/>
        <v>478597783.5936506</v>
      </c>
      <c r="R14" s="20"/>
    </row>
    <row r="15" spans="1:18" ht="19.5" customHeight="1">
      <c r="A15" s="35" t="s">
        <v>10</v>
      </c>
      <c r="B15" s="26">
        <v>17990565.94427453</v>
      </c>
      <c r="C15" s="26">
        <v>181708158.97488406</v>
      </c>
      <c r="D15" s="26">
        <v>271133434.70210046</v>
      </c>
      <c r="E15" s="26">
        <v>28282720.001171544</v>
      </c>
      <c r="F15" s="26">
        <v>496256681.36627364</v>
      </c>
      <c r="G15" s="26">
        <v>50932062.6517449</v>
      </c>
      <c r="H15" s="26">
        <v>126314.28287642398</v>
      </c>
      <c r="I15" s="26">
        <v>0</v>
      </c>
      <c r="J15" s="26">
        <v>0</v>
      </c>
      <c r="K15" s="26">
        <v>0</v>
      </c>
      <c r="L15" s="36">
        <v>0</v>
      </c>
      <c r="M15" s="26">
        <f t="shared" si="0"/>
        <v>1046429937.9233254</v>
      </c>
      <c r="N15" s="26"/>
      <c r="O15" s="26">
        <f t="shared" si="1"/>
        <v>1046429937.9233254</v>
      </c>
      <c r="R15" s="20"/>
    </row>
    <row r="16" spans="1:18" ht="19.5" customHeight="1">
      <c r="A16" s="35" t="s">
        <v>11</v>
      </c>
      <c r="B16" s="26">
        <v>24992712.62017946</v>
      </c>
      <c r="C16" s="26">
        <v>212824108.55206195</v>
      </c>
      <c r="D16" s="26">
        <v>376661859.1222449</v>
      </c>
      <c r="E16" s="26">
        <v>39290697.98558726</v>
      </c>
      <c r="F16" s="26">
        <v>689405806.4459288</v>
      </c>
      <c r="G16" s="26">
        <v>4184991.475997604</v>
      </c>
      <c r="H16" s="26">
        <v>6257.493698699999</v>
      </c>
      <c r="I16" s="26">
        <v>0</v>
      </c>
      <c r="J16" s="26">
        <v>0</v>
      </c>
      <c r="K16" s="26">
        <v>0</v>
      </c>
      <c r="L16" s="36">
        <v>0</v>
      </c>
      <c r="M16" s="26">
        <f t="shared" si="0"/>
        <v>1347366433.6956985</v>
      </c>
      <c r="N16" s="26"/>
      <c r="O16" s="26">
        <f t="shared" si="1"/>
        <v>1347366433.6956985</v>
      </c>
      <c r="R16" s="20"/>
    </row>
    <row r="17" spans="1:18" ht="19.5" customHeight="1">
      <c r="A17" s="35" t="s">
        <v>12</v>
      </c>
      <c r="B17" s="26">
        <v>5361239.576096906</v>
      </c>
      <c r="C17" s="26">
        <v>31497878.200146824</v>
      </c>
      <c r="D17" s="26">
        <v>80798531.02067626</v>
      </c>
      <c r="E17" s="26">
        <v>8428330.618370825</v>
      </c>
      <c r="F17" s="26">
        <v>147885895.76805922</v>
      </c>
      <c r="G17" s="26">
        <v>371008921.20766705</v>
      </c>
      <c r="H17" s="26">
        <v>23738907.61685599</v>
      </c>
      <c r="I17" s="26">
        <v>0</v>
      </c>
      <c r="J17" s="26">
        <v>0</v>
      </c>
      <c r="K17" s="26">
        <v>0</v>
      </c>
      <c r="L17" s="36">
        <v>0</v>
      </c>
      <c r="M17" s="26">
        <f t="shared" si="0"/>
        <v>668719704.007873</v>
      </c>
      <c r="N17" s="26"/>
      <c r="O17" s="26">
        <f t="shared" si="1"/>
        <v>668719704.007873</v>
      </c>
      <c r="R17" s="20"/>
    </row>
    <row r="18" spans="1:18" ht="19.5" customHeight="1">
      <c r="A18" s="35" t="s">
        <v>13</v>
      </c>
      <c r="B18" s="26">
        <v>7692459.3178931335</v>
      </c>
      <c r="C18" s="26">
        <v>57176961.49741346</v>
      </c>
      <c r="D18" s="26">
        <v>115932034.74681729</v>
      </c>
      <c r="E18" s="26">
        <v>12093208.945303574</v>
      </c>
      <c r="F18" s="26">
        <v>212190897.41074035</v>
      </c>
      <c r="G18" s="26">
        <v>39542541.744238265</v>
      </c>
      <c r="H18" s="26">
        <v>648266.8428776398</v>
      </c>
      <c r="I18" s="26">
        <v>0</v>
      </c>
      <c r="J18" s="26">
        <v>0</v>
      </c>
      <c r="K18" s="26">
        <v>0</v>
      </c>
      <c r="L18" s="36">
        <v>0</v>
      </c>
      <c r="M18" s="26">
        <f t="shared" si="0"/>
        <v>445276370.5052837</v>
      </c>
      <c r="N18" s="26"/>
      <c r="O18" s="26">
        <f t="shared" si="1"/>
        <v>445276370.5052837</v>
      </c>
      <c r="R18" s="20"/>
    </row>
    <row r="19" spans="1:18" ht="19.5" customHeight="1">
      <c r="A19" s="35" t="s">
        <v>14</v>
      </c>
      <c r="B19" s="26">
        <v>6722060.808868733</v>
      </c>
      <c r="C19" s="26">
        <v>39877841.51587775</v>
      </c>
      <c r="D19" s="26">
        <v>101307287.44333868</v>
      </c>
      <c r="E19" s="26">
        <v>10567658.865039092</v>
      </c>
      <c r="F19" s="26">
        <v>185423160.07646897</v>
      </c>
      <c r="G19" s="26">
        <v>46851488.80774536</v>
      </c>
      <c r="H19" s="26">
        <v>551212.890941832</v>
      </c>
      <c r="I19" s="26">
        <v>0</v>
      </c>
      <c r="J19" s="26">
        <v>0</v>
      </c>
      <c r="K19" s="26">
        <v>163523.09367471715</v>
      </c>
      <c r="L19" s="36">
        <v>0</v>
      </c>
      <c r="M19" s="26">
        <f t="shared" si="0"/>
        <v>391464233.50195515</v>
      </c>
      <c r="N19" s="26"/>
      <c r="O19" s="26">
        <f t="shared" si="1"/>
        <v>391464233.50195515</v>
      </c>
      <c r="R19" s="20"/>
    </row>
    <row r="20" spans="1:18" ht="19.5" customHeight="1">
      <c r="A20" s="35" t="s">
        <v>15</v>
      </c>
      <c r="B20" s="26">
        <v>17727454.978270825</v>
      </c>
      <c r="C20" s="26">
        <v>132214702.71602285</v>
      </c>
      <c r="D20" s="26">
        <v>267168124.20873746</v>
      </c>
      <c r="E20" s="26">
        <v>27869086.88902986</v>
      </c>
      <c r="F20" s="26">
        <v>488998956.6663108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36">
        <v>0</v>
      </c>
      <c r="M20" s="26">
        <f t="shared" si="0"/>
        <v>933978325.4583718</v>
      </c>
      <c r="N20" s="26"/>
      <c r="O20" s="26">
        <f t="shared" si="1"/>
        <v>933978325.4583718</v>
      </c>
      <c r="R20" s="20"/>
    </row>
    <row r="21" spans="1:18" ht="19.5" customHeight="1">
      <c r="A21" s="35" t="s">
        <v>16</v>
      </c>
      <c r="B21" s="26">
        <v>27355053.0138686</v>
      </c>
      <c r="C21" s="26">
        <v>221653399.65952107</v>
      </c>
      <c r="D21" s="26">
        <v>412264378.0680311</v>
      </c>
      <c r="E21" s="26">
        <v>43004500.65911742</v>
      </c>
      <c r="F21" s="26">
        <v>754569248.6445194</v>
      </c>
      <c r="G21" s="26">
        <v>16850268.60847843</v>
      </c>
      <c r="H21" s="26">
        <v>0</v>
      </c>
      <c r="I21" s="26">
        <v>0</v>
      </c>
      <c r="J21" s="26">
        <v>0</v>
      </c>
      <c r="K21" s="26">
        <v>2880650.4263252825</v>
      </c>
      <c r="L21" s="36">
        <v>0</v>
      </c>
      <c r="M21" s="26">
        <f t="shared" si="0"/>
        <v>1478577499.0798616</v>
      </c>
      <c r="N21" s="26"/>
      <c r="O21" s="26">
        <f t="shared" si="1"/>
        <v>1478577499.0798616</v>
      </c>
      <c r="R21" s="20"/>
    </row>
    <row r="22" spans="1:18" ht="19.5" customHeight="1">
      <c r="A22" s="35" t="s">
        <v>17</v>
      </c>
      <c r="B22" s="26">
        <v>7200187.187950727</v>
      </c>
      <c r="C22" s="26">
        <v>19815355.61521362</v>
      </c>
      <c r="D22" s="26">
        <v>108513066.72697683</v>
      </c>
      <c r="E22" s="26">
        <v>11319314.735490106</v>
      </c>
      <c r="F22" s="26">
        <v>198611928.6172616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36">
        <v>0</v>
      </c>
      <c r="M22" s="26">
        <f t="shared" si="0"/>
        <v>345459852.88289285</v>
      </c>
      <c r="N22" s="26"/>
      <c r="O22" s="26">
        <f t="shared" si="1"/>
        <v>345459852.88289285</v>
      </c>
      <c r="R22" s="20"/>
    </row>
    <row r="23" spans="1:18" ht="19.5" customHeight="1">
      <c r="A23" s="35" t="s">
        <v>18</v>
      </c>
      <c r="B23" s="26">
        <v>11180801.480071228</v>
      </c>
      <c r="C23" s="26">
        <v>56300772.30354346</v>
      </c>
      <c r="D23" s="26">
        <v>168504377.09430745</v>
      </c>
      <c r="E23" s="26">
        <v>17577183.432085227</v>
      </c>
      <c r="F23" s="26">
        <v>308414279.72315043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36">
        <v>0</v>
      </c>
      <c r="M23" s="26">
        <f t="shared" si="0"/>
        <v>561977414.0331578</v>
      </c>
      <c r="N23" s="26"/>
      <c r="O23" s="26">
        <f t="shared" si="1"/>
        <v>561977414.0331578</v>
      </c>
      <c r="R23" s="20"/>
    </row>
    <row r="24" spans="1:18" ht="19.5" customHeight="1">
      <c r="A24" s="35" t="s">
        <v>19</v>
      </c>
      <c r="B24" s="26">
        <v>6354271.286497969</v>
      </c>
      <c r="C24" s="26">
        <v>35923756.9486696</v>
      </c>
      <c r="D24" s="26">
        <v>95764380.30207857</v>
      </c>
      <c r="E24" s="26">
        <v>9989462.041615237</v>
      </c>
      <c r="F24" s="26">
        <v>175277953.50662848</v>
      </c>
      <c r="G24" s="26">
        <v>56857809.91892833</v>
      </c>
      <c r="H24" s="26">
        <v>55314.051149412</v>
      </c>
      <c r="I24" s="26">
        <v>0</v>
      </c>
      <c r="J24" s="26">
        <v>0</v>
      </c>
      <c r="K24" s="26">
        <v>0</v>
      </c>
      <c r="L24" s="36">
        <v>0</v>
      </c>
      <c r="M24" s="26">
        <f t="shared" si="0"/>
        <v>380222948.0555676</v>
      </c>
      <c r="N24" s="26"/>
      <c r="O24" s="26">
        <f t="shared" si="1"/>
        <v>380222948.0555676</v>
      </c>
      <c r="R24" s="20"/>
    </row>
    <row r="25" spans="1:15" s="39" customFormat="1" ht="17.25" customHeight="1">
      <c r="A25" s="37" t="s">
        <v>1</v>
      </c>
      <c r="B25" s="38">
        <f aca="true" t="shared" si="2" ref="B25:O25">SUM(B7:B24)</f>
        <v>282915017.20828</v>
      </c>
      <c r="C25" s="38">
        <f t="shared" si="2"/>
        <v>2246638958.6410003</v>
      </c>
      <c r="D25" s="38">
        <f t="shared" si="2"/>
        <v>4263774724.0462403</v>
      </c>
      <c r="E25" s="38">
        <f t="shared" si="2"/>
        <v>444766787.24912</v>
      </c>
      <c r="F25" s="38">
        <f t="shared" si="2"/>
        <v>7804005053.72344</v>
      </c>
      <c r="G25" s="38">
        <f t="shared" si="2"/>
        <v>586228084.4147999</v>
      </c>
      <c r="H25" s="38">
        <f t="shared" si="2"/>
        <v>25126273.178400002</v>
      </c>
      <c r="I25" s="38">
        <f t="shared" si="2"/>
        <v>0</v>
      </c>
      <c r="J25" s="38">
        <f t="shared" si="2"/>
        <v>0</v>
      </c>
      <c r="K25" s="38">
        <f t="shared" si="2"/>
        <v>3044173.5199999996</v>
      </c>
      <c r="L25" s="38">
        <f t="shared" si="2"/>
        <v>8666664</v>
      </c>
      <c r="M25" s="38">
        <f t="shared" si="2"/>
        <v>15665165735.98128</v>
      </c>
      <c r="N25" s="38">
        <f t="shared" si="2"/>
        <v>140179747.23973417</v>
      </c>
      <c r="O25" s="38">
        <f t="shared" si="2"/>
        <v>15805345483.221014</v>
      </c>
    </row>
    <row r="26" spans="2:12" ht="12" customHeight="1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spans="1:11" ht="12.75">
      <c r="A27" s="21" t="s">
        <v>31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</row>
    <row r="28" ht="12.75">
      <c r="A28" s="19" t="s">
        <v>32</v>
      </c>
    </row>
    <row r="29" ht="12.75">
      <c r="A29" s="6" t="s">
        <v>33</v>
      </c>
    </row>
    <row r="30" ht="12.75">
      <c r="A30" s="19" t="s">
        <v>38</v>
      </c>
    </row>
    <row r="31" ht="12.75">
      <c r="A31" s="19"/>
    </row>
    <row r="32" ht="12.75">
      <c r="A32" s="19"/>
    </row>
    <row r="33" ht="12.75">
      <c r="A33" s="19"/>
    </row>
    <row r="34" ht="12" customHeight="1"/>
  </sheetData>
  <sheetProtection/>
  <printOptions/>
  <pageMargins left="0.75" right="0.75" top="1" bottom="1" header="0" footer="0"/>
  <pageSetup fitToHeight="1" fitToWidth="1" horizontalDpi="600" verticalDpi="600" orientation="landscape" paperSize="9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2:R33"/>
  <sheetViews>
    <sheetView showGridLines="0" zoomScale="86" zoomScaleNormal="86" zoomScalePageLayoutView="0" workbookViewId="0" topLeftCell="A1">
      <selection activeCell="E13" sqref="E13"/>
    </sheetView>
  </sheetViews>
  <sheetFormatPr defaultColWidth="11.421875" defaultRowHeight="12.75" customHeight="1"/>
  <cols>
    <col min="1" max="1" width="15.7109375" style="17" customWidth="1"/>
    <col min="2" max="2" width="14.7109375" style="17" customWidth="1"/>
    <col min="3" max="3" width="15.7109375" style="17" customWidth="1"/>
    <col min="4" max="4" width="14.8515625" style="17" customWidth="1"/>
    <col min="5" max="5" width="14.28125" style="17" customWidth="1"/>
    <col min="6" max="6" width="18.8515625" style="17" customWidth="1"/>
    <col min="7" max="12" width="14.140625" style="17" customWidth="1"/>
    <col min="13" max="13" width="14.57421875" style="17" bestFit="1" customWidth="1"/>
    <col min="14" max="14" width="15.57421875" style="17" customWidth="1"/>
    <col min="15" max="15" width="19.7109375" style="17" customWidth="1"/>
    <col min="16" max="16384" width="11.421875" style="17" customWidth="1"/>
  </cols>
  <sheetData>
    <row r="2" spans="1:7" ht="12.75">
      <c r="A2" s="5" t="s">
        <v>48</v>
      </c>
      <c r="B2" s="32"/>
      <c r="C2" s="21"/>
      <c r="D2" s="21"/>
      <c r="E2" s="33"/>
      <c r="F2" s="33"/>
      <c r="G2" s="33"/>
    </row>
    <row r="3" spans="1:7" ht="12.75">
      <c r="A3" s="18" t="s">
        <v>34</v>
      </c>
      <c r="B3" s="32"/>
      <c r="C3" s="21"/>
      <c r="D3" s="21"/>
      <c r="E3" s="33"/>
      <c r="F3" s="33"/>
      <c r="G3" s="33"/>
    </row>
    <row r="4" spans="1:7" ht="12.75">
      <c r="A4" s="18"/>
      <c r="B4" s="32"/>
      <c r="C4" s="21"/>
      <c r="D4" s="21"/>
      <c r="E4" s="33"/>
      <c r="F4" s="33"/>
      <c r="G4" s="33"/>
    </row>
    <row r="5" spans="1:15" s="34" customFormat="1" ht="28.5" customHeight="1">
      <c r="A5" s="23" t="s">
        <v>0</v>
      </c>
      <c r="B5" s="23" t="s">
        <v>20</v>
      </c>
      <c r="C5" s="23" t="s">
        <v>21</v>
      </c>
      <c r="D5" s="23" t="s">
        <v>22</v>
      </c>
      <c r="E5" s="23" t="s">
        <v>23</v>
      </c>
      <c r="F5" s="23" t="s">
        <v>39</v>
      </c>
      <c r="G5" s="23" t="s">
        <v>24</v>
      </c>
      <c r="H5" s="23" t="s">
        <v>25</v>
      </c>
      <c r="I5" s="23" t="s">
        <v>26</v>
      </c>
      <c r="J5" s="23" t="s">
        <v>27</v>
      </c>
      <c r="K5" s="23" t="s">
        <v>28</v>
      </c>
      <c r="L5" s="23" t="s">
        <v>29</v>
      </c>
      <c r="M5" s="23" t="s">
        <v>36</v>
      </c>
      <c r="N5" s="24" t="s">
        <v>35</v>
      </c>
      <c r="O5" s="23" t="s">
        <v>30</v>
      </c>
    </row>
    <row r="6" spans="1:15" ht="24.75" customHeight="1">
      <c r="A6" s="25"/>
      <c r="B6" s="25"/>
      <c r="C6" s="25"/>
      <c r="D6" s="25"/>
      <c r="E6" s="25"/>
      <c r="F6" s="27"/>
      <c r="G6" s="25"/>
      <c r="H6" s="25"/>
      <c r="I6" s="25"/>
      <c r="J6" s="25"/>
      <c r="K6" s="25"/>
      <c r="L6" s="25"/>
      <c r="M6" s="25"/>
      <c r="N6" s="25"/>
      <c r="O6" s="25"/>
    </row>
    <row r="7" spans="1:18" ht="19.5" customHeight="1">
      <c r="A7" s="35" t="s">
        <v>2</v>
      </c>
      <c r="B7" s="26">
        <v>19411748.75355651</v>
      </c>
      <c r="C7" s="26">
        <v>307710921.1019013</v>
      </c>
      <c r="D7" s="26">
        <v>302122340.7449424</v>
      </c>
      <c r="E7" s="26">
        <v>32142942.458476193</v>
      </c>
      <c r="F7" s="26">
        <v>551442334.1555496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36">
        <v>9374622.115500001</v>
      </c>
      <c r="M7" s="26">
        <f aca="true" t="shared" si="0" ref="M7:M24">SUM(B7:L7)</f>
        <v>1222204909.329926</v>
      </c>
      <c r="N7" s="26"/>
      <c r="O7" s="26">
        <f aca="true" t="shared" si="1" ref="O7:O24">+M7+N7</f>
        <v>1222204909.329926</v>
      </c>
      <c r="R7" s="20"/>
    </row>
    <row r="8" spans="1:18" ht="19.5" customHeight="1">
      <c r="A8" s="35" t="s">
        <v>4</v>
      </c>
      <c r="B8" s="26">
        <v>11797745.748651853</v>
      </c>
      <c r="C8" s="26">
        <v>64814152.189334676</v>
      </c>
      <c r="D8" s="26">
        <v>183626205.79667225</v>
      </c>
      <c r="E8" s="26">
        <v>19536549.680411097</v>
      </c>
      <c r="F8" s="26">
        <v>335158656.1308975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36">
        <v>0</v>
      </c>
      <c r="M8" s="26">
        <f t="shared" si="0"/>
        <v>614933309.5459673</v>
      </c>
      <c r="N8" s="26"/>
      <c r="O8" s="26">
        <f t="shared" si="1"/>
        <v>614933309.5459673</v>
      </c>
      <c r="R8" s="20"/>
    </row>
    <row r="9" spans="1:18" ht="19.5" customHeight="1">
      <c r="A9" s="35" t="s">
        <v>3</v>
      </c>
      <c r="B9" s="26">
        <v>33220150.006384354</v>
      </c>
      <c r="C9" s="26">
        <v>315141128.9959666</v>
      </c>
      <c r="D9" s="26">
        <v>517047049.62562335</v>
      </c>
      <c r="E9" s="26">
        <v>55009664.993861996</v>
      </c>
      <c r="F9" s="26">
        <v>943727155.7891281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36">
        <v>0</v>
      </c>
      <c r="M9" s="26">
        <f t="shared" si="0"/>
        <v>1864145149.4109645</v>
      </c>
      <c r="N9" s="26"/>
      <c r="O9" s="26">
        <f t="shared" si="1"/>
        <v>1864145149.4109645</v>
      </c>
      <c r="R9" s="20"/>
    </row>
    <row r="10" spans="1:18" ht="19.5" customHeight="1">
      <c r="A10" s="35" t="s">
        <v>5</v>
      </c>
      <c r="B10" s="26">
        <v>39972105.494082645</v>
      </c>
      <c r="C10" s="26">
        <v>381689234.29201525</v>
      </c>
      <c r="D10" s="26">
        <v>622170852.1330487</v>
      </c>
      <c r="E10" s="26">
        <v>66196193.721155204</v>
      </c>
      <c r="F10" s="26">
        <v>1135596368.8791559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36">
        <v>0</v>
      </c>
      <c r="M10" s="26">
        <f t="shared" si="0"/>
        <v>2245624754.519458</v>
      </c>
      <c r="N10" s="26">
        <v>220837450</v>
      </c>
      <c r="O10" s="26">
        <f t="shared" si="1"/>
        <v>2466462204.519458</v>
      </c>
      <c r="R10" s="20"/>
    </row>
    <row r="11" spans="1:18" ht="19.5" customHeight="1">
      <c r="A11" s="35" t="s">
        <v>6</v>
      </c>
      <c r="B11" s="26">
        <v>9336501.00805793</v>
      </c>
      <c r="C11" s="26">
        <v>48088285.54516951</v>
      </c>
      <c r="D11" s="26">
        <v>145325011.67183337</v>
      </c>
      <c r="E11" s="26">
        <v>15462006.853866551</v>
      </c>
      <c r="F11" s="26">
        <v>265249391.39182857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36">
        <v>0</v>
      </c>
      <c r="M11" s="26">
        <f t="shared" si="0"/>
        <v>483461196.47075593</v>
      </c>
      <c r="N11" s="26"/>
      <c r="O11" s="26">
        <f t="shared" si="1"/>
        <v>483461196.47075593</v>
      </c>
      <c r="R11" s="20"/>
    </row>
    <row r="12" spans="1:18" ht="19.5" customHeight="1">
      <c r="A12" s="35" t="s">
        <v>7</v>
      </c>
      <c r="B12" s="26">
        <v>7658294.875040731</v>
      </c>
      <c r="C12" s="26">
        <v>18230597.551060144</v>
      </c>
      <c r="D12" s="26">
        <v>119202323.4551809</v>
      </c>
      <c r="E12" s="26">
        <v>12682593.6451352</v>
      </c>
      <c r="F12" s="26">
        <v>217570021.50385955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36">
        <v>375374.88450000004</v>
      </c>
      <c r="M12" s="26">
        <f t="shared" si="0"/>
        <v>375719205.91477656</v>
      </c>
      <c r="N12" s="26"/>
      <c r="O12" s="26">
        <f t="shared" si="1"/>
        <v>375719205.91477656</v>
      </c>
      <c r="R12" s="20"/>
    </row>
    <row r="13" spans="1:18" ht="19.5" customHeight="1">
      <c r="A13" s="35" t="s">
        <v>8</v>
      </c>
      <c r="B13" s="26">
        <v>33997260.46202592</v>
      </c>
      <c r="C13" s="26">
        <v>204066091.00858587</v>
      </c>
      <c r="D13" s="26">
        <v>529176431.60885227</v>
      </c>
      <c r="E13" s="26">
        <v>56302308.08555422</v>
      </c>
      <c r="F13" s="26">
        <v>965860694.7013028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36">
        <v>0</v>
      </c>
      <c r="M13" s="26">
        <f t="shared" si="0"/>
        <v>1789402785.866321</v>
      </c>
      <c r="N13" s="26"/>
      <c r="O13" s="26">
        <f t="shared" si="1"/>
        <v>1789402785.866321</v>
      </c>
      <c r="R13" s="20"/>
    </row>
    <row r="14" spans="1:18" ht="19.5" customHeight="1">
      <c r="A14" s="35" t="s">
        <v>9</v>
      </c>
      <c r="B14" s="26">
        <v>10887489.217934875</v>
      </c>
      <c r="C14" s="26">
        <v>37030534.201302804</v>
      </c>
      <c r="D14" s="26">
        <v>169474728.32326823</v>
      </c>
      <c r="E14" s="26">
        <v>18031961.392693203</v>
      </c>
      <c r="F14" s="26">
        <v>309326545.7651207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36">
        <v>0</v>
      </c>
      <c r="M14" s="26">
        <f t="shared" si="0"/>
        <v>544751258.9003198</v>
      </c>
      <c r="N14" s="26"/>
      <c r="O14" s="26">
        <f t="shared" si="1"/>
        <v>544751258.9003198</v>
      </c>
      <c r="R14" s="20"/>
    </row>
    <row r="15" spans="1:18" ht="19.5" customHeight="1">
      <c r="A15" s="35" t="s">
        <v>10</v>
      </c>
      <c r="B15" s="26">
        <v>19910712.59440551</v>
      </c>
      <c r="C15" s="26">
        <v>200248234.00134715</v>
      </c>
      <c r="D15" s="26">
        <v>309928328.5148047</v>
      </c>
      <c r="E15" s="26">
        <v>32975976.31919316</v>
      </c>
      <c r="F15" s="26">
        <v>565683813.8170537</v>
      </c>
      <c r="G15" s="26">
        <v>59401267.95652359</v>
      </c>
      <c r="H15" s="26">
        <v>137704.044856356</v>
      </c>
      <c r="I15" s="26">
        <v>0</v>
      </c>
      <c r="J15" s="26">
        <v>0</v>
      </c>
      <c r="K15" s="26">
        <v>0</v>
      </c>
      <c r="L15" s="36">
        <v>0</v>
      </c>
      <c r="M15" s="26">
        <f t="shared" si="0"/>
        <v>1188286037.2481842</v>
      </c>
      <c r="N15" s="26"/>
      <c r="O15" s="26">
        <f t="shared" si="1"/>
        <v>1188286037.2481842</v>
      </c>
      <c r="R15" s="20"/>
    </row>
    <row r="16" spans="1:18" ht="19.5" customHeight="1">
      <c r="A16" s="35" t="s">
        <v>11</v>
      </c>
      <c r="B16" s="26">
        <v>27657342.823337696</v>
      </c>
      <c r="C16" s="26">
        <v>233177972.76463398</v>
      </c>
      <c r="D16" s="26">
        <v>430506801.4390974</v>
      </c>
      <c r="E16" s="26">
        <v>45805062.22016691</v>
      </c>
      <c r="F16" s="26">
        <v>785765419.7883835</v>
      </c>
      <c r="G16" s="26">
        <v>4806505.070267652</v>
      </c>
      <c r="H16" s="26">
        <v>6979.611172931999</v>
      </c>
      <c r="I16" s="26">
        <v>0</v>
      </c>
      <c r="J16" s="26">
        <v>0</v>
      </c>
      <c r="K16" s="26">
        <v>0</v>
      </c>
      <c r="L16" s="36">
        <v>0</v>
      </c>
      <c r="M16" s="26">
        <f t="shared" si="0"/>
        <v>1527726083.71706</v>
      </c>
      <c r="N16" s="26"/>
      <c r="O16" s="26">
        <f t="shared" si="1"/>
        <v>1527726083.71706</v>
      </c>
      <c r="R16" s="20"/>
    </row>
    <row r="17" spans="1:18" ht="19.5" customHeight="1">
      <c r="A17" s="35" t="s">
        <v>12</v>
      </c>
      <c r="B17" s="26">
        <v>5932832.795919878</v>
      </c>
      <c r="C17" s="26">
        <v>34602131.95477797</v>
      </c>
      <c r="D17" s="26">
        <v>92348884.76913886</v>
      </c>
      <c r="E17" s="26">
        <v>9825736.306273252</v>
      </c>
      <c r="F17" s="26">
        <v>168556130.16722023</v>
      </c>
      <c r="G17" s="26">
        <v>429184664.28105545</v>
      </c>
      <c r="H17" s="26">
        <v>26838793.816126186</v>
      </c>
      <c r="I17" s="26">
        <v>0</v>
      </c>
      <c r="J17" s="26">
        <v>0</v>
      </c>
      <c r="K17" s="26">
        <v>0</v>
      </c>
      <c r="L17" s="36">
        <v>0</v>
      </c>
      <c r="M17" s="26">
        <f t="shared" si="0"/>
        <v>767289174.0905119</v>
      </c>
      <c r="N17" s="26"/>
      <c r="O17" s="26">
        <f t="shared" si="1"/>
        <v>767289174.0905119</v>
      </c>
      <c r="R17" s="20"/>
    </row>
    <row r="18" spans="1:18" ht="19.5" customHeight="1">
      <c r="A18" s="35" t="s">
        <v>13</v>
      </c>
      <c r="B18" s="26">
        <v>8508859.587562114</v>
      </c>
      <c r="C18" s="26">
        <v>62469799.48144378</v>
      </c>
      <c r="D18" s="26">
        <v>132440271.67162448</v>
      </c>
      <c r="E18" s="26">
        <v>14090975.967776649</v>
      </c>
      <c r="F18" s="26">
        <v>241732326.06424305</v>
      </c>
      <c r="G18" s="26">
        <v>46479465.88823053</v>
      </c>
      <c r="H18" s="26">
        <v>740139.8797128838</v>
      </c>
      <c r="I18" s="26">
        <v>0</v>
      </c>
      <c r="J18" s="26">
        <v>0</v>
      </c>
      <c r="K18" s="26">
        <v>0</v>
      </c>
      <c r="L18" s="36">
        <v>0</v>
      </c>
      <c r="M18" s="26">
        <f t="shared" si="0"/>
        <v>506461838.54059356</v>
      </c>
      <c r="N18" s="26"/>
      <c r="O18" s="26">
        <f t="shared" si="1"/>
        <v>506461838.54059356</v>
      </c>
      <c r="R18" s="20"/>
    </row>
    <row r="19" spans="1:18" ht="19.5" customHeight="1">
      <c r="A19" s="35" t="s">
        <v>14</v>
      </c>
      <c r="B19" s="26">
        <v>7438907.250094722</v>
      </c>
      <c r="C19" s="26">
        <v>43842686.36849366</v>
      </c>
      <c r="D19" s="26">
        <v>115792321.74343953</v>
      </c>
      <c r="E19" s="26">
        <v>12320089.175616603</v>
      </c>
      <c r="F19" s="26">
        <v>211345287.06674933</v>
      </c>
      <c r="G19" s="26">
        <v>55428964.239402264</v>
      </c>
      <c r="H19" s="26">
        <v>622932.285541692</v>
      </c>
      <c r="I19" s="26">
        <v>0</v>
      </c>
      <c r="J19" s="26">
        <v>0</v>
      </c>
      <c r="K19" s="26">
        <v>161750.19079730043</v>
      </c>
      <c r="L19" s="36">
        <v>0</v>
      </c>
      <c r="M19" s="26">
        <f t="shared" si="0"/>
        <v>446952938.3201352</v>
      </c>
      <c r="N19" s="26"/>
      <c r="O19" s="26">
        <f t="shared" si="1"/>
        <v>446952938.3201352</v>
      </c>
      <c r="R19" s="20"/>
    </row>
    <row r="20" spans="1:18" ht="19.5" customHeight="1">
      <c r="A20" s="35" t="s">
        <v>15</v>
      </c>
      <c r="B20" s="26">
        <v>19608378.67739741</v>
      </c>
      <c r="C20" s="26">
        <v>144332144.14178383</v>
      </c>
      <c r="D20" s="26">
        <v>305203285.9369221</v>
      </c>
      <c r="E20" s="26">
        <v>32472035.14364435</v>
      </c>
      <c r="F20" s="26">
        <v>557062564.3538251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36">
        <v>0</v>
      </c>
      <c r="M20" s="26">
        <f t="shared" si="0"/>
        <v>1058678408.2535727</v>
      </c>
      <c r="N20" s="26"/>
      <c r="O20" s="26">
        <f t="shared" si="1"/>
        <v>1058678408.2535727</v>
      </c>
      <c r="R20" s="20"/>
    </row>
    <row r="21" spans="1:18" ht="19.5" customHeight="1">
      <c r="A21" s="35" t="s">
        <v>16</v>
      </c>
      <c r="B21" s="26">
        <v>30256521.05432829</v>
      </c>
      <c r="C21" s="26">
        <v>243280586.784483</v>
      </c>
      <c r="D21" s="26">
        <v>470939366.2946931</v>
      </c>
      <c r="E21" s="26">
        <v>50105383.893327914</v>
      </c>
      <c r="F21" s="26">
        <v>859567314.4185003</v>
      </c>
      <c r="G21" s="26">
        <v>19329386.349599447</v>
      </c>
      <c r="H21" s="26">
        <v>0</v>
      </c>
      <c r="I21" s="26">
        <v>0</v>
      </c>
      <c r="J21" s="26">
        <v>0</v>
      </c>
      <c r="K21" s="26">
        <v>2882423.329202699</v>
      </c>
      <c r="L21" s="36">
        <v>0</v>
      </c>
      <c r="M21" s="26">
        <f t="shared" si="0"/>
        <v>1676360982.1241345</v>
      </c>
      <c r="N21" s="26"/>
      <c r="O21" s="26">
        <f t="shared" si="1"/>
        <v>1676360982.1241345</v>
      </c>
      <c r="R21" s="20"/>
    </row>
    <row r="22" spans="1:18" ht="19.5" customHeight="1">
      <c r="A22" s="35" t="s">
        <v>17</v>
      </c>
      <c r="B22" s="26">
        <v>7965706.911095183</v>
      </c>
      <c r="C22" s="26">
        <v>21625197.472045697</v>
      </c>
      <c r="D22" s="26">
        <v>123988429.05092236</v>
      </c>
      <c r="E22" s="26">
        <v>13191889.969285749</v>
      </c>
      <c r="F22" s="26">
        <v>226305513.41116223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36">
        <v>0</v>
      </c>
      <c r="M22" s="26">
        <f t="shared" si="0"/>
        <v>393076736.81451124</v>
      </c>
      <c r="N22" s="26"/>
      <c r="O22" s="26">
        <f t="shared" si="1"/>
        <v>393076736.81451124</v>
      </c>
      <c r="R22" s="20"/>
    </row>
    <row r="23" spans="1:18" ht="19.5" customHeight="1">
      <c r="A23" s="35" t="s">
        <v>18</v>
      </c>
      <c r="B23" s="26">
        <v>12371966.946676431</v>
      </c>
      <c r="C23" s="26">
        <v>61868822.89117927</v>
      </c>
      <c r="D23" s="26">
        <v>192577215.27001768</v>
      </c>
      <c r="E23" s="26">
        <v>20489734.256411955</v>
      </c>
      <c r="F23" s="26">
        <v>351494138.9179443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36">
        <v>0</v>
      </c>
      <c r="M23" s="26">
        <f t="shared" si="0"/>
        <v>638801878.2822297</v>
      </c>
      <c r="N23" s="26"/>
      <c r="O23" s="26">
        <f t="shared" si="1"/>
        <v>638801878.2822297</v>
      </c>
      <c r="R23" s="20"/>
    </row>
    <row r="24" spans="1:18" ht="19.5" customHeight="1">
      <c r="A24" s="35" t="s">
        <v>19</v>
      </c>
      <c r="B24" s="26">
        <v>7034164.597727931</v>
      </c>
      <c r="C24" s="26">
        <v>39338867.97147527</v>
      </c>
      <c r="D24" s="26">
        <v>109496047.1350789</v>
      </c>
      <c r="E24" s="26">
        <v>11650422.077149853</v>
      </c>
      <c r="F24" s="26">
        <v>199852666.29595745</v>
      </c>
      <c r="G24" s="26">
        <v>63239087.12972104</v>
      </c>
      <c r="H24" s="26">
        <v>62075.696589948</v>
      </c>
      <c r="I24" s="26">
        <v>0</v>
      </c>
      <c r="J24" s="26">
        <v>0</v>
      </c>
      <c r="K24" s="26">
        <v>0</v>
      </c>
      <c r="L24" s="36">
        <v>0</v>
      </c>
      <c r="M24" s="26">
        <f t="shared" si="0"/>
        <v>430673330.9037004</v>
      </c>
      <c r="N24" s="26"/>
      <c r="O24" s="26">
        <f t="shared" si="1"/>
        <v>430673330.9037004</v>
      </c>
      <c r="R24" s="20"/>
    </row>
    <row r="25" spans="1:15" s="39" customFormat="1" ht="17.25" customHeight="1">
      <c r="A25" s="37" t="s">
        <v>1</v>
      </c>
      <c r="B25" s="38">
        <f aca="true" t="shared" si="2" ref="B25:O25">SUM(B7:B24)</f>
        <v>312966688.80428</v>
      </c>
      <c r="C25" s="38">
        <f t="shared" si="2"/>
        <v>2461557388.7169995</v>
      </c>
      <c r="D25" s="38">
        <f t="shared" si="2"/>
        <v>4871365895.185162</v>
      </c>
      <c r="E25" s="38">
        <f t="shared" si="2"/>
        <v>518291526.1600001</v>
      </c>
      <c r="F25" s="38">
        <f t="shared" si="2"/>
        <v>8891296342.617882</v>
      </c>
      <c r="G25" s="38">
        <f t="shared" si="2"/>
        <v>677869340.9148</v>
      </c>
      <c r="H25" s="38">
        <f t="shared" si="2"/>
        <v>28408625.333999995</v>
      </c>
      <c r="I25" s="38">
        <f t="shared" si="2"/>
        <v>0</v>
      </c>
      <c r="J25" s="38">
        <f t="shared" si="2"/>
        <v>0</v>
      </c>
      <c r="K25" s="38">
        <f t="shared" si="2"/>
        <v>3044173.5199999996</v>
      </c>
      <c r="L25" s="38">
        <f t="shared" si="2"/>
        <v>9749997.000000002</v>
      </c>
      <c r="M25" s="38">
        <f t="shared" si="2"/>
        <v>17774549978.25312</v>
      </c>
      <c r="N25" s="38">
        <f t="shared" si="2"/>
        <v>220837450</v>
      </c>
      <c r="O25" s="38">
        <f t="shared" si="2"/>
        <v>17995387428.25312</v>
      </c>
    </row>
    <row r="26" spans="2:12" ht="12" customHeight="1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spans="1:11" ht="12.75">
      <c r="A27" s="21" t="s">
        <v>31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</row>
    <row r="28" ht="12.75">
      <c r="A28" s="19" t="s">
        <v>32</v>
      </c>
    </row>
    <row r="29" ht="12.75">
      <c r="A29" s="6" t="s">
        <v>33</v>
      </c>
    </row>
    <row r="30" ht="12.75">
      <c r="A30" s="19" t="s">
        <v>38</v>
      </c>
    </row>
    <row r="31" ht="12.75">
      <c r="A31" s="19"/>
    </row>
    <row r="32" ht="12.75">
      <c r="A32" s="19"/>
    </row>
    <row r="33" ht="12.75">
      <c r="A33" s="19"/>
    </row>
    <row r="34" ht="12" customHeight="1"/>
  </sheetData>
  <sheetProtection/>
  <printOptions/>
  <pageMargins left="0.75" right="0.75" top="1" bottom="1" header="0" footer="0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Alejandra Egas</dc:creator>
  <cp:keywords/>
  <dc:description/>
  <cp:lastModifiedBy>Luciana Orsini</cp:lastModifiedBy>
  <cp:lastPrinted>2018-08-08T14:58:07Z</cp:lastPrinted>
  <dcterms:created xsi:type="dcterms:W3CDTF">2011-02-15T14:46:32Z</dcterms:created>
  <dcterms:modified xsi:type="dcterms:W3CDTF">2021-03-22T16:05:02Z</dcterms:modified>
  <cp:category/>
  <cp:version/>
  <cp:contentType/>
  <cp:contentStatus/>
</cp:coreProperties>
</file>