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21\Anexo 30 AdmCentral\"/>
    </mc:Choice>
  </mc:AlternateContent>
  <bookViews>
    <workbookView xWindow="-15" yWindow="-15" windowWidth="10215" windowHeight="8565"/>
  </bookViews>
  <sheets>
    <sheet name="Flujo-Cuatro-Años" sheetId="4" r:id="rId1"/>
    <sheet name="Devengado" sheetId="14" r:id="rId2"/>
    <sheet name="Pagado" sheetId="15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C61" i="4" l="1"/>
  <c r="D61" i="4"/>
  <c r="E61" i="4"/>
  <c r="F61" i="4"/>
  <c r="G61" i="4"/>
  <c r="H61" i="4"/>
  <c r="I61" i="4"/>
  <c r="B61" i="4"/>
  <c r="D38" i="15" l="1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S38" i="15"/>
  <c r="T38" i="15"/>
  <c r="AB27" i="15"/>
  <c r="AB28" i="15"/>
  <c r="AB29" i="15"/>
  <c r="AB30" i="15"/>
  <c r="AB31" i="15"/>
  <c r="AB32" i="15"/>
  <c r="AB33" i="15"/>
  <c r="AB34" i="15"/>
  <c r="AB35" i="15"/>
  <c r="AB36" i="15"/>
  <c r="AB37" i="15"/>
  <c r="AB26" i="15"/>
  <c r="AA38" i="15"/>
  <c r="AB27" i="14"/>
  <c r="AB28" i="14"/>
  <c r="AB29" i="14"/>
  <c r="AB30" i="14"/>
  <c r="AB31" i="14"/>
  <c r="AB32" i="14"/>
  <c r="AB33" i="14"/>
  <c r="AB34" i="14"/>
  <c r="AB35" i="14"/>
  <c r="AB36" i="14"/>
  <c r="AB37" i="14"/>
  <c r="AB26" i="14"/>
  <c r="AA38" i="14"/>
  <c r="Y38" i="14"/>
  <c r="Z38" i="14"/>
  <c r="V38" i="14"/>
  <c r="W38" i="14"/>
  <c r="X38" i="14"/>
  <c r="S38" i="14"/>
  <c r="T38" i="14"/>
  <c r="U38" i="14"/>
  <c r="O38" i="14"/>
  <c r="P38" i="14"/>
  <c r="Q38" i="14"/>
  <c r="R38" i="14"/>
  <c r="L38" i="14"/>
  <c r="M38" i="14"/>
  <c r="N38" i="14"/>
  <c r="J38" i="14"/>
  <c r="K38" i="14"/>
  <c r="H38" i="14"/>
  <c r="I38" i="14"/>
  <c r="D38" i="14"/>
  <c r="E38" i="14"/>
  <c r="F38" i="14"/>
  <c r="U38" i="15"/>
  <c r="V38" i="15"/>
  <c r="W38" i="15"/>
  <c r="X38" i="15"/>
  <c r="Y38" i="15"/>
  <c r="Z38" i="15"/>
  <c r="AB38" i="15" l="1"/>
  <c r="G38" i="14" l="1"/>
  <c r="AB38" i="14" s="1"/>
  <c r="F62" i="4" l="1"/>
  <c r="B62" i="4"/>
  <c r="D62" i="4" l="1"/>
  <c r="H62" i="4"/>
</calcChain>
</file>

<file path=xl/sharedStrings.xml><?xml version="1.0" encoding="utf-8"?>
<sst xmlns="http://schemas.openxmlformats.org/spreadsheetml/2006/main" count="215" uniqueCount="120">
  <si>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</si>
  <si>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</si>
  <si>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</si>
  <si>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</si>
  <si>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</si>
  <si>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</si>
  <si>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</si>
  <si>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</si>
  <si>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</si>
  <si>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</si>
  <si>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</si>
  <si>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</si>
  <si>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</si>
  <si>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</si>
  <si>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</si>
  <si>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</si>
  <si>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</si>
  <si>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</si>
  <si>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</si>
  <si>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</si>
  <si>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</si>
  <si>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</si>
  <si>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</si>
  <si>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</si>
  <si>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</si>
  <si>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</si>
  <si>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</si>
  <si>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</si>
  <si>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</si>
  <si>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</si>
  <si>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</si>
  <si>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</si>
  <si>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</si>
  <si>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</si>
  <si>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</si>
  <si>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</si>
  <si>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</si>
  <si>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</si>
  <si>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</si>
  <si>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</si>
  <si>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</si>
  <si>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</si>
  <si>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</si>
  <si>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</si>
  <si>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</si>
  <si>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</si>
  <si>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</si>
  <si>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</si>
  <si>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</si>
  <si>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ANSES Régimen Policial</t>
  </si>
  <si>
    <t>FFFIR Ley 8066</t>
  </si>
  <si>
    <t>FFFIR Ley 8067</t>
  </si>
  <si>
    <t>Fideicomiso PROFEDESS</t>
  </si>
  <si>
    <t>Banco de la Nación Argentina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</si>
  <si>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</si>
  <si>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</si>
  <si>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</si>
  <si>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</si>
  <si>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</si>
  <si>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</si>
  <si>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Tenedores de Bonos</t>
  </si>
  <si>
    <t>BONO PESOS 2021 - Clase 1</t>
  </si>
  <si>
    <t>SUBTOTAL SERVICIOS DE LA DEUDA</t>
  </si>
  <si>
    <t>TOTAL SERVICIOS DE LA DEUDA</t>
  </si>
  <si>
    <t>Tipo de cambio proyectado</t>
  </si>
  <si>
    <t>FLUJO DE VENCIMIENTOS ESTIMADO</t>
  </si>
  <si>
    <t>ANSES 3% 2018</t>
  </si>
  <si>
    <t>ANSES 6% 2016</t>
  </si>
  <si>
    <t>ANSES 3% 2017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</si>
  <si>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</si>
  <si>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</si>
  <si>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</si>
  <si>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</si>
  <si>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</si>
  <si>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Bancos Internacionales y Otros Nacionales</t>
  </si>
  <si>
    <t>Multilateral</t>
  </si>
  <si>
    <t>BONO DE INTERESES</t>
  </si>
  <si>
    <t>2019/04</t>
  </si>
  <si>
    <t>2019/05</t>
  </si>
  <si>
    <t>2019/06</t>
  </si>
  <si>
    <t>2019/07</t>
  </si>
  <si>
    <t>2019/08</t>
  </si>
  <si>
    <t>2019/09</t>
  </si>
  <si>
    <t>BADLAR promedio proyectada</t>
  </si>
  <si>
    <t>UVA proyectado</t>
  </si>
  <si>
    <t>2019/10</t>
  </si>
  <si>
    <t>2019/11</t>
  </si>
  <si>
    <t>2019/12</t>
  </si>
  <si>
    <t>Refinanciación 2019 FFDP</t>
  </si>
  <si>
    <t>2020/01</t>
  </si>
  <si>
    <t>2020/02</t>
  </si>
  <si>
    <t>2020/03</t>
  </si>
  <si>
    <t>Ejercicio 2021: Primer Trimestre</t>
  </si>
  <si>
    <t>Proyección 2021/2024</t>
  </si>
  <si>
    <t>EJERCICIO 2021</t>
  </si>
  <si>
    <t>Primer Trimestre (corte al 31/03/2021)</t>
  </si>
  <si>
    <t>Periodo: abril 2019 a marzo 2021.</t>
  </si>
  <si>
    <t>2020/04</t>
  </si>
  <si>
    <t>2020/05</t>
  </si>
  <si>
    <t>2020/06</t>
  </si>
  <si>
    <t>2020/07</t>
  </si>
  <si>
    <t>2020/08</t>
  </si>
  <si>
    <t>2020/09</t>
  </si>
  <si>
    <t>2020/10</t>
  </si>
  <si>
    <t>2020/11</t>
  </si>
  <si>
    <t>2020/12</t>
  </si>
  <si>
    <t>2021/01</t>
  </si>
  <si>
    <t>2021/02</t>
  </si>
  <si>
    <t>2021/03</t>
  </si>
  <si>
    <t>Programa para la Emergencia Financiera Provincial II</t>
  </si>
  <si>
    <t>Programa para la Emergencia Financiera Provincial</t>
  </si>
  <si>
    <t>Banco Nación-Refinanciación 2020</t>
  </si>
  <si>
    <t>BONO MENDOZA 2029</t>
  </si>
  <si>
    <t>Datos provisorios al 31/03/2021, sujetos a revisión.</t>
  </si>
  <si>
    <t>CER proyectado</t>
  </si>
  <si>
    <t>BICE Compra de Helicópteros</t>
  </si>
  <si>
    <t>Se incluye endeudamiento del CUC 20 (Dir. Gral. de Crédito al Sector Público) y CUC 361 (Unidad de Financiamiento Internacional).</t>
  </si>
  <si>
    <t>Operaciones financieras no consolidadas</t>
  </si>
  <si>
    <t>Letras de Tesorería Serie I</t>
  </si>
  <si>
    <t>Letras de Tesorería Serie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</si>
</sst>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  <numFmt numFmtId="174" formatCode="&quot;$&quot;\ #,##0.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3" borderId="0" applyNumberFormat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1" fontId="13" fillId="0" borderId="0" applyFont="0" applyFill="0" applyBorder="0" applyAlignment="0" applyProtection="0"/>
    <xf numFmtId="16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72" fontId="14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  <xf numFmtId="0" fontId="2" fillId="0" borderId="0"/>
  </cellStyleXfs>
  <cellXfs count="78">
    <xf numFmtId="0" fontId="0" fillId="0" borderId="0" xfId="0"/>
    <xf numFmtId="0" fontId="8" fillId="0" borderId="0" xfId="2" applyFont="1"/>
    <xf numFmtId="0" fontId="10" fillId="0" borderId="0" xfId="2" applyFont="1"/>
    <xf numFmtId="0" fontId="4" fillId="0" borderId="0" xfId="3" applyFont="1"/>
    <xf numFmtId="0" fontId="9" fillId="0" borderId="0" xfId="4" applyFont="1" applyAlignment="1">
      <alignment vertical="center"/>
    </xf>
    <xf numFmtId="0" fontId="18" fillId="4" borderId="17" xfId="0" applyFont="1" applyFill="1" applyBorder="1" applyAlignment="1">
      <alignment horizontal="center" vertical="center"/>
    </xf>
    <xf numFmtId="165" fontId="17" fillId="5" borderId="17" xfId="4" applyNumberFormat="1" applyFont="1" applyFill="1" applyBorder="1" applyAlignment="1">
      <alignment vertical="center"/>
    </xf>
    <xf numFmtId="0" fontId="17" fillId="5" borderId="17" xfId="4" applyFont="1" applyFill="1" applyBorder="1" applyAlignment="1">
      <alignment horizontal="center" vertical="center"/>
    </xf>
    <xf numFmtId="165" fontId="11" fillId="0" borderId="17" xfId="4" applyNumberFormat="1" applyFont="1" applyFill="1" applyBorder="1" applyAlignment="1">
      <alignment vertical="center"/>
    </xf>
    <xf numFmtId="167" fontId="9" fillId="0" borderId="17" xfId="6" applyNumberFormat="1" applyFont="1" applyFill="1" applyBorder="1" applyAlignment="1">
      <alignment vertical="center"/>
    </xf>
    <xf numFmtId="165" fontId="17" fillId="2" borderId="17" xfId="4" applyNumberFormat="1" applyFont="1" applyFill="1" applyBorder="1" applyAlignment="1">
      <alignment vertical="center"/>
    </xf>
    <xf numFmtId="0" fontId="17" fillId="2" borderId="17" xfId="4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vertical="center"/>
    </xf>
    <xf numFmtId="165" fontId="17" fillId="0" borderId="1" xfId="6" applyNumberFormat="1" applyFont="1" applyFill="1" applyBorder="1" applyAlignment="1">
      <alignment vertical="center"/>
    </xf>
    <xf numFmtId="167" fontId="18" fillId="0" borderId="17" xfId="4" applyNumberFormat="1" applyFont="1" applyBorder="1" applyAlignment="1">
      <alignment vertical="center"/>
    </xf>
    <xf numFmtId="0" fontId="18" fillId="0" borderId="0" xfId="4" applyFont="1" applyAlignment="1">
      <alignment vertical="center"/>
    </xf>
    <xf numFmtId="169" fontId="18" fillId="0" borderId="17" xfId="6" applyNumberFormat="1" applyFont="1" applyBorder="1" applyAlignment="1">
      <alignment vertical="center"/>
    </xf>
    <xf numFmtId="165" fontId="9" fillId="0" borderId="0" xfId="4" applyNumberFormat="1" applyFont="1" applyAlignment="1">
      <alignment vertical="center"/>
    </xf>
    <xf numFmtId="0" fontId="20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0" fontId="23" fillId="0" borderId="0" xfId="0" applyFont="1" applyFill="1" applyAlignment="1">
      <alignment vertical="center"/>
    </xf>
    <xf numFmtId="164" fontId="20" fillId="0" borderId="0" xfId="0" applyNumberFormat="1" applyFont="1" applyAlignment="1">
      <alignment vertical="center"/>
    </xf>
    <xf numFmtId="165" fontId="25" fillId="0" borderId="0" xfId="4" applyNumberFormat="1" applyFont="1" applyAlignment="1">
      <alignment vertical="center"/>
    </xf>
    <xf numFmtId="173" fontId="9" fillId="0" borderId="0" xfId="32" applyNumberFormat="1" applyFont="1" applyAlignment="1">
      <alignment vertical="center"/>
    </xf>
    <xf numFmtId="10" fontId="9" fillId="0" borderId="0" xfId="32" applyNumberFormat="1" applyFont="1" applyAlignment="1">
      <alignment vertical="center"/>
    </xf>
    <xf numFmtId="3" fontId="11" fillId="0" borderId="4" xfId="0" pivotButton="1" applyNumberFormat="1" applyFont="1" applyBorder="1"/>
    <xf numFmtId="3" fontId="11" fillId="0" borderId="4" xfId="0" applyNumberFormat="1" applyFont="1" applyBorder="1"/>
    <xf numFmtId="0" fontId="11" fillId="0" borderId="0" xfId="0" applyFont="1"/>
    <xf numFmtId="3" fontId="9" fillId="0" borderId="0" xfId="33" applyNumberFormat="1" applyFont="1"/>
    <xf numFmtId="0" fontId="9" fillId="0" borderId="0" xfId="33" applyFont="1"/>
    <xf numFmtId="0" fontId="2" fillId="0" borderId="0" xfId="2" applyFont="1"/>
    <xf numFmtId="0" fontId="9" fillId="0" borderId="0" xfId="3" applyFont="1"/>
    <xf numFmtId="3" fontId="9" fillId="0" borderId="5" xfId="34" applyNumberFormat="1" applyFont="1" applyBorder="1"/>
    <xf numFmtId="3" fontId="9" fillId="0" borderId="6" xfId="34" applyNumberFormat="1" applyFont="1" applyBorder="1"/>
    <xf numFmtId="3" fontId="9" fillId="0" borderId="7" xfId="34" applyNumberFormat="1" applyFont="1" applyBorder="1"/>
    <xf numFmtId="0" fontId="9" fillId="0" borderId="0" xfId="34" applyFont="1"/>
    <xf numFmtId="3" fontId="9" fillId="0" borderId="0" xfId="34" applyNumberFormat="1" applyFont="1"/>
    <xf numFmtId="3" fontId="18" fillId="0" borderId="5" xfId="34" applyNumberFormat="1" applyFont="1" applyBorder="1"/>
    <xf numFmtId="3" fontId="18" fillId="0" borderId="8" xfId="34" applyNumberFormat="1" applyFont="1" applyBorder="1"/>
    <xf numFmtId="3" fontId="18" fillId="0" borderId="9" xfId="34" applyNumberFormat="1" applyFont="1" applyBorder="1"/>
    <xf numFmtId="0" fontId="18" fillId="0" borderId="0" xfId="34" applyFont="1"/>
    <xf numFmtId="3" fontId="18" fillId="0" borderId="0" xfId="34" applyNumberFormat="1" applyFont="1"/>
    <xf numFmtId="3" fontId="9" fillId="0" borderId="8" xfId="34" applyNumberFormat="1" applyFont="1" applyBorder="1"/>
    <xf numFmtId="3" fontId="9" fillId="0" borderId="9" xfId="34" applyNumberFormat="1" applyFont="1" applyBorder="1"/>
    <xf numFmtId="3" fontId="9" fillId="0" borderId="10" xfId="34" applyNumberFormat="1" applyFont="1" applyBorder="1"/>
    <xf numFmtId="3" fontId="9" fillId="0" borderId="11" xfId="34" applyNumberFormat="1" applyFont="1" applyBorder="1"/>
    <xf numFmtId="3" fontId="9" fillId="0" borderId="12" xfId="34" applyNumberFormat="1" applyFont="1" applyBorder="1"/>
    <xf numFmtId="3" fontId="18" fillId="0" borderId="6" xfId="34" applyNumberFormat="1" applyFont="1" applyBorder="1"/>
    <xf numFmtId="3" fontId="18" fillId="0" borderId="13" xfId="34" applyNumberFormat="1" applyFont="1" applyBorder="1"/>
    <xf numFmtId="3" fontId="18" fillId="0" borderId="14" xfId="34" applyNumberFormat="1" applyFont="1" applyBorder="1"/>
    <xf numFmtId="3" fontId="18" fillId="0" borderId="15" xfId="34" applyNumberFormat="1" applyFont="1" applyBorder="1"/>
    <xf numFmtId="3" fontId="18" fillId="0" borderId="4" xfId="34" applyNumberFormat="1" applyFont="1" applyBorder="1"/>
    <xf numFmtId="49" fontId="18" fillId="0" borderId="8" xfId="34" applyNumberFormat="1" applyFont="1" applyBorder="1"/>
    <xf numFmtId="0" fontId="1" fillId="0" borderId="0" xfId="2" applyFont="1"/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170" fontId="18" fillId="0" borderId="17" xfId="6" applyNumberFormat="1" applyFont="1" applyBorder="1" applyAlignment="1">
      <alignment horizontal="center" vertical="center"/>
    </xf>
    <xf numFmtId="10" fontId="18" fillId="0" borderId="17" xfId="5" applyNumberFormat="1" applyFont="1" applyBorder="1" applyAlignment="1">
      <alignment horizontal="center" vertical="center"/>
    </xf>
    <xf numFmtId="165" fontId="17" fillId="4" borderId="16" xfId="4" applyNumberFormat="1" applyFont="1" applyFill="1" applyBorder="1" applyAlignment="1">
      <alignment horizontal="left" vertical="center" wrapText="1"/>
    </xf>
    <xf numFmtId="165" fontId="17" fillId="4" borderId="18" xfId="4" applyNumberFormat="1" applyFont="1" applyFill="1" applyBorder="1" applyAlignment="1">
      <alignment horizontal="left" vertical="center" wrapText="1"/>
    </xf>
    <xf numFmtId="165" fontId="17" fillId="4" borderId="19" xfId="4" applyNumberFormat="1" applyFont="1" applyFill="1" applyBorder="1" applyAlignment="1">
      <alignment horizontal="left" vertical="center" wrapText="1"/>
    </xf>
    <xf numFmtId="0" fontId="18" fillId="4" borderId="20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174" fontId="18" fillId="0" borderId="17" xfId="6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168" fontId="18" fillId="0" borderId="17" xfId="6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5 2" xfId="34"/>
    <cellStyle name="Normal 6" xfId="33"/>
    <cellStyle name="Normal 7" xfId="26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showGridLines="0" tabSelected="1" zoomScaleNormal="100" workbookViewId="0"/>
  </sheetViews>
  <sheetFormatPr baseColWidth="10" defaultRowHeight="12" x14ac:dyDescent="0.2"/>
  <cols>
    <col min="1" max="1" width="54.140625" style="18" customWidth="1"/>
    <col min="2" max="9" width="15.42578125" style="18" customWidth="1"/>
    <col min="10" max="11" width="11.42578125" style="18"/>
    <col min="12" max="19" width="10" style="19" bestFit="1" customWidth="1"/>
    <col min="20" max="16384" width="11.42578125" style="18"/>
  </cols>
  <sheetData>
    <row r="1" spans="1:9" s="18" customFormat="1" ht="23.25" x14ac:dyDescent="0.2">
      <c r="A1" s="54" t="s">
        <v>1</v>
      </c>
      <c r="B1" s="55"/>
      <c r="C1" s="55"/>
      <c r="D1" s="55"/>
      <c r="E1" s="55"/>
    </row>
    <row r="2" spans="1:9" x14ac:dyDescent="0.2">
      <c r="A2" s="55"/>
      <c r="B2" s="55"/>
      <c r="C2" s="55"/>
      <c r="D2" s="55"/>
      <c r="E2" s="55"/>
    </row>
    <row r="3" spans="1:9" s="18" customFormat="1" ht="18.75" x14ac:dyDescent="0.2">
      <c r="A3" s="56" t="s">
        <v>69</v>
      </c>
      <c r="B3" s="55"/>
      <c r="C3" s="55"/>
      <c r="D3" s="55"/>
      <c r="E3" s="55"/>
    </row>
    <row r="4" spans="1:9" s="18" customFormat="1" x14ac:dyDescent="0.2">
      <c r="A4" s="57"/>
      <c r="B4" s="55"/>
      <c r="C4" s="55"/>
      <c r="D4" s="55"/>
      <c r="E4" s="55"/>
    </row>
    <row r="5" spans="1:9" s="18" customFormat="1" ht="15.75" customHeight="1" x14ac:dyDescent="0.2">
      <c r="A5" s="20" t="s">
        <v>2</v>
      </c>
      <c r="B5" s="74" t="s">
        <v>92</v>
      </c>
      <c r="C5" s="75"/>
      <c r="D5" s="75"/>
      <c r="E5" s="76"/>
    </row>
    <row r="6" spans="1:9" s="18" customFormat="1" x14ac:dyDescent="0.2">
      <c r="A6" s="57"/>
      <c r="B6" s="55"/>
      <c r="C6" s="55"/>
      <c r="D6" s="55"/>
      <c r="E6" s="55"/>
    </row>
    <row r="7" spans="1:9" s="18" customFormat="1" ht="15" x14ac:dyDescent="0.2">
      <c r="A7" s="58" t="s">
        <v>7</v>
      </c>
      <c r="B7" s="55"/>
      <c r="C7" s="55"/>
      <c r="D7" s="55"/>
      <c r="E7" s="55"/>
    </row>
    <row r="8" spans="1:9" s="18" customFormat="1" x14ac:dyDescent="0.2">
      <c r="A8" s="57"/>
      <c r="B8" s="55"/>
      <c r="C8" s="55"/>
      <c r="D8" s="55"/>
      <c r="E8" s="55"/>
    </row>
    <row r="9" spans="1:9" s="18" customFormat="1" ht="15" x14ac:dyDescent="0.2">
      <c r="A9" s="58" t="s">
        <v>8</v>
      </c>
      <c r="B9" s="55"/>
      <c r="C9" s="55"/>
      <c r="D9" s="55"/>
      <c r="E9" s="55"/>
    </row>
    <row r="10" spans="1:9" s="18" customFormat="1" ht="15" x14ac:dyDescent="0.2">
      <c r="A10" s="20" t="s">
        <v>93</v>
      </c>
      <c r="B10" s="55"/>
      <c r="C10" s="55"/>
      <c r="D10" s="55"/>
      <c r="E10" s="55"/>
    </row>
    <row r="11" spans="1:9" s="18" customFormat="1" ht="15" x14ac:dyDescent="0.2">
      <c r="A11" s="20"/>
    </row>
    <row r="12" spans="1:9" s="18" customFormat="1" ht="15" x14ac:dyDescent="0.2">
      <c r="A12" s="20"/>
    </row>
    <row r="13" spans="1:9" s="4" customFormat="1" ht="12.75" x14ac:dyDescent="0.2">
      <c r="A13" s="61" t="s">
        <v>45</v>
      </c>
      <c r="B13" s="64" t="s">
        <v>65</v>
      </c>
      <c r="C13" s="65"/>
      <c r="D13" s="65"/>
      <c r="E13" s="65"/>
      <c r="F13" s="65"/>
      <c r="G13" s="65"/>
      <c r="H13" s="65"/>
      <c r="I13" s="66"/>
    </row>
    <row r="14" spans="1:9" s="4" customFormat="1" ht="12.75" x14ac:dyDescent="0.2">
      <c r="A14" s="62"/>
      <c r="B14" s="67"/>
      <c r="C14" s="68"/>
      <c r="D14" s="68"/>
      <c r="E14" s="68"/>
      <c r="F14" s="68"/>
      <c r="G14" s="68"/>
      <c r="H14" s="68"/>
      <c r="I14" s="69"/>
    </row>
    <row r="15" spans="1:9" s="4" customFormat="1" ht="12.75" x14ac:dyDescent="0.2">
      <c r="A15" s="62"/>
      <c r="B15" s="71">
        <v>2021</v>
      </c>
      <c r="C15" s="72"/>
      <c r="D15" s="71">
        <v>2022</v>
      </c>
      <c r="E15" s="72"/>
      <c r="F15" s="71">
        <v>2023</v>
      </c>
      <c r="G15" s="72">
        <v>2021</v>
      </c>
      <c r="H15" s="71">
        <v>2024</v>
      </c>
      <c r="I15" s="72">
        <v>2021</v>
      </c>
    </row>
    <row r="16" spans="1:9" s="4" customFormat="1" ht="12.75" x14ac:dyDescent="0.2">
      <c r="A16" s="63"/>
      <c r="B16" s="5" t="s">
        <v>0</v>
      </c>
      <c r="C16" s="5" t="s">
        <v>46</v>
      </c>
      <c r="D16" s="5" t="s">
        <v>0</v>
      </c>
      <c r="E16" s="5" t="s">
        <v>46</v>
      </c>
      <c r="F16" s="5" t="s">
        <v>0</v>
      </c>
      <c r="G16" s="5" t="s">
        <v>46</v>
      </c>
      <c r="H16" s="5" t="s">
        <v>0</v>
      </c>
      <c r="I16" s="5" t="s">
        <v>46</v>
      </c>
    </row>
    <row r="17" spans="1:9" s="4" customFormat="1" ht="12.75" x14ac:dyDescent="0.2">
      <c r="A17" s="6" t="s">
        <v>47</v>
      </c>
      <c r="B17" s="7"/>
      <c r="C17" s="7"/>
      <c r="D17" s="7"/>
      <c r="E17" s="7"/>
      <c r="F17" s="7"/>
      <c r="G17" s="7"/>
      <c r="H17" s="7"/>
      <c r="I17" s="7"/>
    </row>
    <row r="18" spans="1:9" s="4" customFormat="1" ht="12.75" x14ac:dyDescent="0.2">
      <c r="A18" s="8" t="s">
        <v>88</v>
      </c>
      <c r="B18" s="9">
        <v>0</v>
      </c>
      <c r="C18" s="9">
        <v>1580392283.3028033</v>
      </c>
      <c r="D18" s="9">
        <v>4185710174.3711433</v>
      </c>
      <c r="E18" s="9">
        <v>2047342656.3512278</v>
      </c>
      <c r="F18" s="9">
        <v>5232137717.9639282</v>
      </c>
      <c r="G18" s="9">
        <v>596320353.60903919</v>
      </c>
      <c r="H18" s="9">
        <v>0</v>
      </c>
      <c r="I18" s="9">
        <v>0</v>
      </c>
    </row>
    <row r="19" spans="1:9" s="4" customFormat="1" ht="12.75" x14ac:dyDescent="0.2">
      <c r="A19" s="8" t="s">
        <v>109</v>
      </c>
      <c r="B19" s="9">
        <v>1189228010.8520377</v>
      </c>
      <c r="C19" s="9">
        <v>3011970.0142570017</v>
      </c>
      <c r="D19" s="9">
        <v>1212643764.2746255</v>
      </c>
      <c r="E19" s="9">
        <v>1866862.3065077167</v>
      </c>
      <c r="F19" s="9">
        <v>1212643764.2746255</v>
      </c>
      <c r="G19" s="9">
        <v>654218.54223309038</v>
      </c>
      <c r="H19" s="9">
        <v>0</v>
      </c>
      <c r="I19" s="9">
        <v>0</v>
      </c>
    </row>
    <row r="20" spans="1:9" s="4" customFormat="1" ht="12.75" x14ac:dyDescent="0.2">
      <c r="A20" s="8" t="s">
        <v>110</v>
      </c>
      <c r="B20" s="9">
        <v>834465621.15906596</v>
      </c>
      <c r="C20" s="9">
        <v>2113459.6611617827</v>
      </c>
      <c r="D20" s="9">
        <v>850896146.71546268</v>
      </c>
      <c r="E20" s="9">
        <v>1309952.6751831877</v>
      </c>
      <c r="F20" s="9">
        <v>850896146.71546268</v>
      </c>
      <c r="G20" s="9">
        <v>459056.52846772474</v>
      </c>
      <c r="H20" s="9">
        <v>0</v>
      </c>
      <c r="I20" s="9">
        <v>0</v>
      </c>
    </row>
    <row r="21" spans="1:9" s="4" customFormat="1" ht="12.75" x14ac:dyDescent="0.2">
      <c r="A21" s="8" t="s">
        <v>72</v>
      </c>
      <c r="B21" s="9">
        <v>0</v>
      </c>
      <c r="C21" s="9">
        <v>229816791.36000001</v>
      </c>
      <c r="D21" s="9">
        <v>0</v>
      </c>
      <c r="E21" s="9">
        <v>229816791.36000001</v>
      </c>
      <c r="F21" s="9">
        <v>1915139928</v>
      </c>
      <c r="G21" s="9">
        <v>114908395.68000001</v>
      </c>
      <c r="H21" s="9">
        <v>0</v>
      </c>
      <c r="I21" s="9">
        <v>0</v>
      </c>
    </row>
    <row r="22" spans="1:9" s="4" customFormat="1" ht="12.75" x14ac:dyDescent="0.2">
      <c r="A22" s="8" t="s">
        <v>67</v>
      </c>
      <c r="B22" s="9">
        <v>1284148444</v>
      </c>
      <c r="C22" s="9">
        <v>283152466.01278675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s="4" customFormat="1" ht="12.75" x14ac:dyDescent="0.2">
      <c r="A23" s="8" t="s">
        <v>66</v>
      </c>
      <c r="B23" s="9">
        <v>0</v>
      </c>
      <c r="C23" s="9">
        <v>113715123.48</v>
      </c>
      <c r="D23" s="9">
        <v>947626029</v>
      </c>
      <c r="E23" s="9">
        <v>56857561.740000002</v>
      </c>
      <c r="F23" s="9">
        <v>0</v>
      </c>
      <c r="G23" s="9">
        <v>0</v>
      </c>
      <c r="H23" s="9">
        <v>0</v>
      </c>
      <c r="I23" s="9">
        <v>0</v>
      </c>
    </row>
    <row r="24" spans="1:9" s="4" customFormat="1" ht="12.75" x14ac:dyDescent="0.2">
      <c r="A24" s="8" t="s">
        <v>68</v>
      </c>
      <c r="B24" s="9">
        <v>844609818.39999998</v>
      </c>
      <c r="C24" s="9">
        <v>148339456.26406878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</row>
    <row r="25" spans="1:9" s="4" customFormat="1" ht="12.75" x14ac:dyDescent="0.2">
      <c r="A25" s="8" t="s">
        <v>48</v>
      </c>
      <c r="B25" s="9">
        <v>156741288.1578272</v>
      </c>
      <c r="C25" s="9">
        <v>27450279.440000001</v>
      </c>
      <c r="D25" s="9">
        <v>159795530.17998564</v>
      </c>
      <c r="E25" s="9">
        <v>19115431.09</v>
      </c>
      <c r="F25" s="9">
        <v>159795530.17998564</v>
      </c>
      <c r="G25" s="9">
        <v>10767630.270000001</v>
      </c>
      <c r="H25" s="9">
        <v>133162941.81665468</v>
      </c>
      <c r="I25" s="9">
        <v>3265893.1799999997</v>
      </c>
    </row>
    <row r="26" spans="1:9" s="4" customFormat="1" ht="12.75" x14ac:dyDescent="0.2">
      <c r="A26" s="8" t="s">
        <v>70</v>
      </c>
      <c r="B26" s="9">
        <v>84734860.699827373</v>
      </c>
      <c r="C26" s="9">
        <v>20575385.542667054</v>
      </c>
      <c r="D26" s="9">
        <v>85284342.474676967</v>
      </c>
      <c r="E26" s="9">
        <v>15692302.025940863</v>
      </c>
      <c r="F26" s="9">
        <v>85284342.474676907</v>
      </c>
      <c r="G26" s="9">
        <v>11111071.404973473</v>
      </c>
      <c r="H26" s="9">
        <v>85284342.474676833</v>
      </c>
      <c r="I26" s="9">
        <v>8088646.5262381583</v>
      </c>
    </row>
    <row r="27" spans="1:9" s="4" customFormat="1" ht="12.75" x14ac:dyDescent="0.2">
      <c r="A27" s="8" t="s">
        <v>49</v>
      </c>
      <c r="B27" s="9">
        <v>74561111.052009702</v>
      </c>
      <c r="C27" s="9">
        <v>10920820.067990284</v>
      </c>
      <c r="D27" s="9">
        <v>54624889.239793219</v>
      </c>
      <c r="E27" s="9">
        <v>2363064.8402067819</v>
      </c>
      <c r="F27" s="9">
        <v>0</v>
      </c>
      <c r="G27" s="9">
        <v>0</v>
      </c>
      <c r="H27" s="9">
        <v>0</v>
      </c>
      <c r="I27" s="9">
        <v>0</v>
      </c>
    </row>
    <row r="28" spans="1:9" s="4" customFormat="1" ht="12.75" x14ac:dyDescent="0.2">
      <c r="A28" s="8" t="s">
        <v>73</v>
      </c>
      <c r="B28" s="9">
        <v>15227437.139999999</v>
      </c>
      <c r="C28" s="9">
        <v>37145058.950000003</v>
      </c>
      <c r="D28" s="9">
        <v>17718220.009999998</v>
      </c>
      <c r="E28" s="9">
        <v>33653074.890000001</v>
      </c>
      <c r="F28" s="9">
        <v>20167997.41</v>
      </c>
      <c r="G28" s="9">
        <v>24946863.600000001</v>
      </c>
      <c r="H28" s="9">
        <v>22077448.800000001</v>
      </c>
      <c r="I28" s="9">
        <v>15737796.98</v>
      </c>
    </row>
    <row r="29" spans="1:9" s="4" customFormat="1" ht="12.75" x14ac:dyDescent="0.2">
      <c r="A29" s="8" t="s">
        <v>71</v>
      </c>
      <c r="B29" s="9">
        <v>9153161.563236434</v>
      </c>
      <c r="C29" s="9">
        <v>2183297.8036671216</v>
      </c>
      <c r="D29" s="9">
        <v>9212517.2364119589</v>
      </c>
      <c r="E29" s="9">
        <v>1652136.0599429058</v>
      </c>
      <c r="F29" s="9">
        <v>9212517.2364119589</v>
      </c>
      <c r="G29" s="9">
        <v>1185349.1820967291</v>
      </c>
      <c r="H29" s="9">
        <v>9212517.2364119589</v>
      </c>
      <c r="I29" s="9">
        <v>860506.86307565041</v>
      </c>
    </row>
    <row r="30" spans="1:9" s="4" customFormat="1" ht="12.75" x14ac:dyDescent="0.2">
      <c r="A30" s="8" t="s">
        <v>51</v>
      </c>
      <c r="B30" s="9">
        <v>6756987.2749186531</v>
      </c>
      <c r="C30" s="9">
        <v>75380.539999999979</v>
      </c>
      <c r="D30" s="9">
        <v>180627.5</v>
      </c>
      <c r="E30" s="9">
        <v>2338.5700000000002</v>
      </c>
      <c r="F30" s="9">
        <v>0</v>
      </c>
      <c r="G30" s="9">
        <v>0</v>
      </c>
      <c r="H30" s="9">
        <v>0</v>
      </c>
      <c r="I30" s="9">
        <v>0</v>
      </c>
    </row>
    <row r="31" spans="1:9" s="4" customFormat="1" ht="12.75" x14ac:dyDescent="0.2">
      <c r="A31" s="8" t="s">
        <v>50</v>
      </c>
      <c r="B31" s="9">
        <v>4631124.6500000004</v>
      </c>
      <c r="C31" s="9">
        <v>27722.42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</row>
    <row r="32" spans="1:9" s="4" customFormat="1" ht="12.75" x14ac:dyDescent="0.2">
      <c r="A32" s="8" t="s">
        <v>52</v>
      </c>
      <c r="B32" s="9">
        <v>750520.02</v>
      </c>
      <c r="C32" s="9">
        <v>52215.240000000005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</row>
    <row r="33" spans="1:9" s="4" customFormat="1" ht="12.75" x14ac:dyDescent="0.2">
      <c r="A33" s="6" t="s">
        <v>53</v>
      </c>
      <c r="B33" s="7"/>
      <c r="C33" s="7"/>
      <c r="D33" s="7"/>
      <c r="E33" s="7"/>
      <c r="F33" s="7"/>
      <c r="G33" s="7"/>
      <c r="H33" s="7"/>
      <c r="I33" s="7"/>
    </row>
    <row r="34" spans="1:9" s="4" customFormat="1" ht="12.75" x14ac:dyDescent="0.2">
      <c r="A34" s="8" t="s">
        <v>111</v>
      </c>
      <c r="B34" s="9">
        <v>2674597302.6404333</v>
      </c>
      <c r="C34" s="9">
        <v>717379886.37666655</v>
      </c>
      <c r="D34" s="9">
        <v>4845739009.1959019</v>
      </c>
      <c r="E34" s="9">
        <v>790771655.69311666</v>
      </c>
      <c r="F34" s="9">
        <v>6584268989.6334486</v>
      </c>
      <c r="G34" s="9">
        <v>746694586.02486622</v>
      </c>
      <c r="H34" s="9">
        <v>8535511943.0757208</v>
      </c>
      <c r="I34" s="9">
        <v>544337834.98951471</v>
      </c>
    </row>
    <row r="35" spans="1:9" s="4" customFormat="1" ht="12.75" x14ac:dyDescent="0.2">
      <c r="A35" s="6" t="s">
        <v>74</v>
      </c>
      <c r="B35" s="7"/>
      <c r="C35" s="7"/>
      <c r="D35" s="7"/>
      <c r="E35" s="7"/>
      <c r="F35" s="7"/>
      <c r="G35" s="7"/>
      <c r="H35" s="7"/>
      <c r="I35" s="7"/>
    </row>
    <row r="36" spans="1:9" s="4" customFormat="1" ht="12.75" x14ac:dyDescent="0.2">
      <c r="A36" s="8" t="s">
        <v>115</v>
      </c>
      <c r="B36" s="9">
        <v>73162913.557908326</v>
      </c>
      <c r="C36" s="9">
        <v>777327.19689175335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9" s="4" customFormat="1" ht="12.75" x14ac:dyDescent="0.2">
      <c r="A37" s="6" t="s">
        <v>75</v>
      </c>
      <c r="B37" s="7"/>
      <c r="C37" s="7"/>
      <c r="D37" s="7"/>
      <c r="E37" s="7"/>
      <c r="F37" s="7"/>
      <c r="G37" s="7"/>
      <c r="H37" s="7"/>
      <c r="I37" s="7"/>
    </row>
    <row r="38" spans="1:9" s="4" customFormat="1" ht="12.75" x14ac:dyDescent="0.2">
      <c r="A38" s="10" t="s">
        <v>3</v>
      </c>
      <c r="B38" s="11"/>
      <c r="C38" s="11"/>
      <c r="D38" s="11"/>
      <c r="E38" s="11"/>
      <c r="F38" s="11"/>
      <c r="G38" s="11"/>
      <c r="H38" s="11"/>
      <c r="I38" s="11"/>
    </row>
    <row r="39" spans="1:9" s="4" customFormat="1" ht="12.75" x14ac:dyDescent="0.2">
      <c r="A39" s="8" t="s">
        <v>6</v>
      </c>
      <c r="B39" s="9">
        <v>298895286.4045018</v>
      </c>
      <c r="C39" s="9">
        <v>54421025.398865342</v>
      </c>
      <c r="D39" s="9">
        <v>417985890.48032355</v>
      </c>
      <c r="E39" s="9">
        <v>81768205.404919982</v>
      </c>
      <c r="F39" s="9">
        <v>528783562.13998049</v>
      </c>
      <c r="G39" s="9">
        <v>97128561.382282078</v>
      </c>
      <c r="H39" s="9">
        <v>625460619.8557483</v>
      </c>
      <c r="I39" s="9">
        <v>188229951.49845779</v>
      </c>
    </row>
    <row r="40" spans="1:9" s="4" customFormat="1" ht="12.75" x14ac:dyDescent="0.2">
      <c r="A40" s="8" t="s">
        <v>5</v>
      </c>
      <c r="B40" s="9">
        <v>287461199.16987145</v>
      </c>
      <c r="C40" s="9">
        <v>87890619.07979168</v>
      </c>
      <c r="D40" s="9">
        <v>400443822.30068457</v>
      </c>
      <c r="E40" s="9">
        <v>99733670.279917121</v>
      </c>
      <c r="F40" s="9">
        <v>519397336.87336308</v>
      </c>
      <c r="G40" s="9">
        <v>120183371.37349805</v>
      </c>
      <c r="H40" s="9">
        <v>618709539.45361948</v>
      </c>
      <c r="I40" s="9">
        <v>169339054.068088</v>
      </c>
    </row>
    <row r="41" spans="1:9" s="4" customFormat="1" ht="12.75" x14ac:dyDescent="0.2">
      <c r="A41" s="8" t="s">
        <v>10</v>
      </c>
      <c r="B41" s="9">
        <v>167188135.8714034</v>
      </c>
      <c r="C41" s="9">
        <v>33115671.628871229</v>
      </c>
      <c r="D41" s="9">
        <v>229708120.2790553</v>
      </c>
      <c r="E41" s="9">
        <v>52716167.751552895</v>
      </c>
      <c r="F41" s="9">
        <v>305360442.43845475</v>
      </c>
      <c r="G41" s="9">
        <v>70349241.100582689</v>
      </c>
      <c r="H41" s="9">
        <v>366288436.26640296</v>
      </c>
      <c r="I41" s="9">
        <v>105386497.64691019</v>
      </c>
    </row>
    <row r="42" spans="1:9" s="4" customFormat="1" ht="12.75" x14ac:dyDescent="0.2">
      <c r="A42" s="8" t="s">
        <v>9</v>
      </c>
      <c r="B42" s="9">
        <v>466071532.81292164</v>
      </c>
      <c r="C42" s="9">
        <v>21731963.602571897</v>
      </c>
      <c r="D42" s="9">
        <v>636566691.07807279</v>
      </c>
      <c r="E42" s="9">
        <v>29916318.26189632</v>
      </c>
      <c r="F42" s="9">
        <v>846214257.43697214</v>
      </c>
      <c r="G42" s="9">
        <v>30978429.083253153</v>
      </c>
      <c r="H42" s="9">
        <v>1015057794.086724</v>
      </c>
      <c r="I42" s="9">
        <v>31026545.232000895</v>
      </c>
    </row>
    <row r="43" spans="1:9" s="4" customFormat="1" ht="12.75" x14ac:dyDescent="0.2">
      <c r="A43" s="8" t="s">
        <v>56</v>
      </c>
      <c r="B43" s="9">
        <v>0</v>
      </c>
      <c r="C43" s="9">
        <v>10001402.497113127</v>
      </c>
      <c r="D43" s="9">
        <v>32525162.429339051</v>
      </c>
      <c r="E43" s="9">
        <v>15520941.77822331</v>
      </c>
      <c r="F43" s="9">
        <v>77740935.768120885</v>
      </c>
      <c r="G43" s="9">
        <v>19996433.369099677</v>
      </c>
      <c r="H43" s="9">
        <v>92605516.338091582</v>
      </c>
      <c r="I43" s="9">
        <v>34328253.149379708</v>
      </c>
    </row>
    <row r="44" spans="1:9" s="4" customFormat="1" ht="12.75" x14ac:dyDescent="0.2">
      <c r="A44" s="8" t="s">
        <v>54</v>
      </c>
      <c r="B44" s="9">
        <v>48434565.860578664</v>
      </c>
      <c r="C44" s="9">
        <v>11703005.061071202</v>
      </c>
      <c r="D44" s="9">
        <v>68007620.259831667</v>
      </c>
      <c r="E44" s="9">
        <v>16271260.116038959</v>
      </c>
      <c r="F44" s="9">
        <v>87127225.119723976</v>
      </c>
      <c r="G44" s="9">
        <v>19178339.216503277</v>
      </c>
      <c r="H44" s="9">
        <v>103422104.70524569</v>
      </c>
      <c r="I44" s="9">
        <v>27752711.707539827</v>
      </c>
    </row>
    <row r="45" spans="1:9" s="4" customFormat="1" ht="12.75" x14ac:dyDescent="0.2">
      <c r="A45" s="8" t="s">
        <v>55</v>
      </c>
      <c r="B45" s="9">
        <v>23913179.873329159</v>
      </c>
      <c r="C45" s="9">
        <v>4865463.0255317669</v>
      </c>
      <c r="D45" s="9">
        <v>33302108.883399196</v>
      </c>
      <c r="E45" s="9">
        <v>4951249.525651033</v>
      </c>
      <c r="F45" s="9">
        <v>43194639.804722339</v>
      </c>
      <c r="G45" s="9">
        <v>4088896.618629978</v>
      </c>
      <c r="H45" s="9">
        <v>51453667.022927657</v>
      </c>
      <c r="I45" s="9">
        <v>2081448.8009664686</v>
      </c>
    </row>
    <row r="46" spans="1:9" s="4" customFormat="1" ht="12.75" x14ac:dyDescent="0.2">
      <c r="A46" s="8" t="s">
        <v>58</v>
      </c>
      <c r="B46" s="9">
        <v>3198348.2727803327</v>
      </c>
      <c r="C46" s="9">
        <v>495356.22148661036</v>
      </c>
      <c r="D46" s="9">
        <v>5744086.5972310752</v>
      </c>
      <c r="E46" s="9">
        <v>829874.58966481371</v>
      </c>
      <c r="F46" s="9">
        <v>7399209.6735663265</v>
      </c>
      <c r="G46" s="9">
        <v>983429.8382339403</v>
      </c>
      <c r="H46" s="9">
        <v>8797291.4557942674</v>
      </c>
      <c r="I46" s="9">
        <v>1066660.348502846</v>
      </c>
    </row>
    <row r="47" spans="1:9" s="4" customFormat="1" ht="12.75" x14ac:dyDescent="0.2">
      <c r="A47" s="8" t="s">
        <v>59</v>
      </c>
      <c r="B47" s="9">
        <v>10702927.197351033</v>
      </c>
      <c r="C47" s="9">
        <v>280190.45743492199</v>
      </c>
      <c r="D47" s="9">
        <v>19221965.65916837</v>
      </c>
      <c r="E47" s="9">
        <v>303219.7735969224</v>
      </c>
      <c r="F47" s="9">
        <v>18120416.90546295</v>
      </c>
      <c r="G47" s="9">
        <v>104244.83506965663</v>
      </c>
      <c r="H47" s="9">
        <v>0</v>
      </c>
      <c r="I47" s="9">
        <v>0</v>
      </c>
    </row>
    <row r="48" spans="1:9" s="4" customFormat="1" ht="12.75" x14ac:dyDescent="0.2">
      <c r="A48" s="8" t="s">
        <v>57</v>
      </c>
      <c r="B48" s="9">
        <v>13170769.019637991</v>
      </c>
      <c r="C48" s="9">
        <v>877620.43029893097</v>
      </c>
      <c r="D48" s="9">
        <v>8251976.5413151691</v>
      </c>
      <c r="E48" s="9">
        <v>224218.13792466771</v>
      </c>
      <c r="F48" s="9">
        <v>0</v>
      </c>
      <c r="G48" s="9">
        <v>0</v>
      </c>
      <c r="H48" s="9">
        <v>0</v>
      </c>
      <c r="I48" s="9">
        <v>0</v>
      </c>
    </row>
    <row r="49" spans="1:9" s="4" customFormat="1" ht="12.75" x14ac:dyDescent="0.2">
      <c r="A49" s="10" t="s">
        <v>4</v>
      </c>
      <c r="B49" s="11"/>
      <c r="C49" s="11"/>
      <c r="D49" s="11"/>
      <c r="E49" s="11"/>
      <c r="F49" s="11"/>
      <c r="G49" s="11"/>
      <c r="H49" s="11"/>
      <c r="I49" s="11"/>
    </row>
    <row r="50" spans="1:9" s="4" customFormat="1" ht="12.75" x14ac:dyDescent="0.2">
      <c r="A50" s="8" t="s">
        <v>12</v>
      </c>
      <c r="B50" s="9">
        <v>174030066.90372366</v>
      </c>
      <c r="C50" s="9">
        <v>56116149.653317928</v>
      </c>
      <c r="D50" s="9">
        <v>240055777.26717809</v>
      </c>
      <c r="E50" s="9">
        <v>55355285.938577369</v>
      </c>
      <c r="F50" s="9">
        <v>315260801.99069142</v>
      </c>
      <c r="G50" s="9">
        <v>75274069.846121848</v>
      </c>
      <c r="H50" s="9">
        <v>376854968.0677892</v>
      </c>
      <c r="I50" s="9">
        <v>101615271.82620957</v>
      </c>
    </row>
    <row r="51" spans="1:9" s="4" customFormat="1" ht="12.75" x14ac:dyDescent="0.2">
      <c r="A51" s="8" t="s">
        <v>11</v>
      </c>
      <c r="B51" s="9">
        <v>45124498.980101451</v>
      </c>
      <c r="C51" s="9">
        <v>688015.38078927447</v>
      </c>
      <c r="D51" s="9">
        <v>28859852.845013682</v>
      </c>
      <c r="E51" s="9">
        <v>174398.46035840033</v>
      </c>
      <c r="F51" s="9">
        <v>0</v>
      </c>
      <c r="G51" s="9">
        <v>0</v>
      </c>
      <c r="H51" s="9">
        <v>0</v>
      </c>
      <c r="I51" s="9">
        <v>0</v>
      </c>
    </row>
    <row r="52" spans="1:9" s="4" customFormat="1" ht="12.75" x14ac:dyDescent="0.2">
      <c r="A52" s="6" t="s">
        <v>60</v>
      </c>
      <c r="B52" s="7"/>
      <c r="C52" s="7"/>
      <c r="D52" s="7"/>
      <c r="E52" s="7"/>
      <c r="F52" s="7"/>
      <c r="G52" s="7"/>
      <c r="H52" s="7"/>
      <c r="I52" s="7"/>
    </row>
    <row r="53" spans="1:9" s="4" customFormat="1" ht="12.75" x14ac:dyDescent="0.2">
      <c r="A53" s="8" t="s">
        <v>112</v>
      </c>
      <c r="B53" s="9">
        <v>0</v>
      </c>
      <c r="C53" s="9">
        <v>2009255013.3333335</v>
      </c>
      <c r="D53" s="9">
        <v>0</v>
      </c>
      <c r="E53" s="9">
        <v>3029797404.7697268</v>
      </c>
      <c r="F53" s="9">
        <v>14403535795.580465</v>
      </c>
      <c r="G53" s="9">
        <v>4498748545.0902309</v>
      </c>
      <c r="H53" s="9">
        <v>17217630571.361061</v>
      </c>
      <c r="I53" s="9">
        <v>5187836790.6348066</v>
      </c>
    </row>
    <row r="54" spans="1:9" s="4" customFormat="1" ht="12.75" x14ac:dyDescent="0.2">
      <c r="A54" s="8" t="s">
        <v>61</v>
      </c>
      <c r="B54" s="9">
        <v>5218752500</v>
      </c>
      <c r="C54" s="9">
        <v>1015203004.2010783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</row>
    <row r="55" spans="1:9" s="4" customFormat="1" ht="12.75" x14ac:dyDescent="0.2">
      <c r="A55" s="8" t="s">
        <v>76</v>
      </c>
      <c r="B55" s="9">
        <v>7042825.7423999999</v>
      </c>
      <c r="C55" s="9">
        <v>10644252.987251285</v>
      </c>
      <c r="D55" s="9">
        <v>7042825.7423999999</v>
      </c>
      <c r="E55" s="9">
        <v>9201742.0083951894</v>
      </c>
      <c r="F55" s="9">
        <v>7042825.7423999999</v>
      </c>
      <c r="G55" s="9">
        <v>6666141.0392015651</v>
      </c>
      <c r="H55" s="9">
        <v>7042825.7423999999</v>
      </c>
      <c r="I55" s="9">
        <v>3560685.4738654308</v>
      </c>
    </row>
    <row r="56" spans="1:9" s="4" customFormat="1" ht="12.75" x14ac:dyDescent="0.2">
      <c r="A56" s="12"/>
    </row>
    <row r="57" spans="1:9" s="4" customFormat="1" ht="12.75" x14ac:dyDescent="0.2">
      <c r="A57" s="6" t="s">
        <v>117</v>
      </c>
      <c r="B57" s="7"/>
      <c r="C57" s="7"/>
      <c r="D57" s="7"/>
      <c r="E57" s="7"/>
      <c r="F57" s="7"/>
      <c r="G57" s="7"/>
      <c r="H57" s="7"/>
      <c r="I57" s="7"/>
    </row>
    <row r="58" spans="1:9" s="4" customFormat="1" ht="12.75" x14ac:dyDescent="0.2">
      <c r="A58" s="8" t="s">
        <v>118</v>
      </c>
      <c r="B58" s="9">
        <v>0</v>
      </c>
      <c r="C58" s="9">
        <v>357659126.39457726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</row>
    <row r="59" spans="1:9" s="4" customFormat="1" ht="12.75" x14ac:dyDescent="0.2">
      <c r="A59" s="8" t="s">
        <v>119</v>
      </c>
      <c r="B59" s="9">
        <v>0</v>
      </c>
      <c r="C59" s="9">
        <v>409129295.59122699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</row>
    <row r="60" spans="1:9" s="4" customFormat="1" ht="12.75" x14ac:dyDescent="0.2">
      <c r="A60" s="12"/>
    </row>
    <row r="61" spans="1:9" s="15" customFormat="1" ht="12.75" x14ac:dyDescent="0.2">
      <c r="A61" s="13" t="s">
        <v>62</v>
      </c>
      <c r="B61" s="14">
        <f>SUM(B18:B60)</f>
        <v>14016754437.275864</v>
      </c>
      <c r="C61" s="14">
        <f t="shared" ref="C61:I61" si="0">SUM(C18:C60)</f>
        <v>7261206098.6175709</v>
      </c>
      <c r="D61" s="14">
        <f t="shared" si="0"/>
        <v>14497147150.561014</v>
      </c>
      <c r="E61" s="14">
        <f t="shared" si="0"/>
        <v>6597207784.3985701</v>
      </c>
      <c r="F61" s="14">
        <f t="shared" si="0"/>
        <v>33228724383.362465</v>
      </c>
      <c r="G61" s="14">
        <f t="shared" si="0"/>
        <v>6450727227.6343832</v>
      </c>
      <c r="H61" s="14">
        <f t="shared" si="0"/>
        <v>29268572527.75927</v>
      </c>
      <c r="I61" s="14">
        <f t="shared" si="0"/>
        <v>6424514548.9255562</v>
      </c>
    </row>
    <row r="62" spans="1:9" s="4" customFormat="1" ht="12.75" x14ac:dyDescent="0.2">
      <c r="A62" s="13" t="s">
        <v>63</v>
      </c>
      <c r="B62" s="73">
        <f>+B61+C61</f>
        <v>21277960535.893433</v>
      </c>
      <c r="C62" s="73"/>
      <c r="D62" s="73">
        <f>+D61+E61</f>
        <v>21094354934.959583</v>
      </c>
      <c r="E62" s="73"/>
      <c r="F62" s="73">
        <f>+F61+G61</f>
        <v>39679451610.996849</v>
      </c>
      <c r="G62" s="73"/>
      <c r="H62" s="73">
        <f>+H61+I61</f>
        <v>35693087076.68483</v>
      </c>
      <c r="I62" s="73"/>
    </row>
    <row r="63" spans="1:9" s="4" customFormat="1" ht="12.75" x14ac:dyDescent="0.2">
      <c r="A63" s="16" t="s">
        <v>64</v>
      </c>
      <c r="B63" s="70">
        <v>112.6384</v>
      </c>
      <c r="C63" s="70"/>
      <c r="D63" s="70">
        <v>159.08940000000001</v>
      </c>
      <c r="E63" s="70"/>
      <c r="F63" s="70">
        <v>194.2132</v>
      </c>
      <c r="G63" s="70"/>
      <c r="H63" s="70">
        <v>227.3819</v>
      </c>
      <c r="I63" s="70"/>
    </row>
    <row r="64" spans="1:9" s="4" customFormat="1" ht="12.75" x14ac:dyDescent="0.2">
      <c r="A64" s="16" t="s">
        <v>83</v>
      </c>
      <c r="B64" s="60">
        <v>0.35</v>
      </c>
      <c r="C64" s="60"/>
      <c r="D64" s="60">
        <v>0.34399999999999997</v>
      </c>
      <c r="E64" s="60"/>
      <c r="F64" s="60">
        <v>0.27947899999999998</v>
      </c>
      <c r="G64" s="60"/>
      <c r="H64" s="60">
        <v>0.220552</v>
      </c>
      <c r="I64" s="60"/>
    </row>
    <row r="65" spans="1:19" s="4" customFormat="1" ht="12.75" x14ac:dyDescent="0.2">
      <c r="A65" s="16" t="s">
        <v>84</v>
      </c>
      <c r="B65" s="59">
        <v>95.364400000000003</v>
      </c>
      <c r="C65" s="59"/>
      <c r="D65" s="59">
        <v>134.51009999999999</v>
      </c>
      <c r="E65" s="59"/>
      <c r="F65" s="59">
        <v>178.53370000000001</v>
      </c>
      <c r="G65" s="59"/>
      <c r="H65" s="59">
        <v>227.07769999999999</v>
      </c>
      <c r="I65" s="59"/>
    </row>
    <row r="66" spans="1:19" s="4" customFormat="1" ht="12.75" x14ac:dyDescent="0.2">
      <c r="A66" s="16" t="s">
        <v>114</v>
      </c>
      <c r="B66" s="59">
        <v>37.8249</v>
      </c>
      <c r="C66" s="59"/>
      <c r="D66" s="59">
        <v>53.350499999999997</v>
      </c>
      <c r="E66" s="59"/>
      <c r="F66" s="59">
        <v>70.801199999999994</v>
      </c>
      <c r="G66" s="59"/>
      <c r="H66" s="59">
        <v>90.1524</v>
      </c>
      <c r="I66" s="59"/>
    </row>
    <row r="67" spans="1:19" s="4" customFormat="1" ht="12.75" x14ac:dyDescent="0.2">
      <c r="A67" s="17"/>
      <c r="D67" s="23"/>
      <c r="E67" s="23"/>
      <c r="F67" s="23"/>
      <c r="G67" s="23"/>
      <c r="H67" s="23"/>
      <c r="I67" s="23"/>
    </row>
    <row r="68" spans="1:19" s="4" customFormat="1" ht="12.75" x14ac:dyDescent="0.2">
      <c r="A68" s="22" t="s">
        <v>113</v>
      </c>
      <c r="D68" s="24"/>
      <c r="F68" s="24"/>
      <c r="H68" s="24"/>
    </row>
    <row r="69" spans="1:19" x14ac:dyDescent="0.2">
      <c r="A69" s="22" t="s">
        <v>116</v>
      </c>
      <c r="L69" s="18"/>
      <c r="M69" s="18"/>
      <c r="N69" s="18"/>
      <c r="O69" s="18"/>
      <c r="P69" s="18"/>
      <c r="Q69" s="18"/>
      <c r="R69" s="18"/>
      <c r="S69" s="18"/>
    </row>
    <row r="72" spans="1:19" x14ac:dyDescent="0.2">
      <c r="C72" s="21"/>
      <c r="L72" s="18"/>
      <c r="M72" s="18"/>
      <c r="N72" s="18"/>
      <c r="O72" s="18"/>
      <c r="P72" s="18"/>
      <c r="Q72" s="18"/>
      <c r="R72" s="18"/>
      <c r="S72" s="18"/>
    </row>
    <row r="73" spans="1:19" x14ac:dyDescent="0.2">
      <c r="B73" s="77"/>
      <c r="C73" s="77"/>
      <c r="D73" s="77"/>
      <c r="E73" s="77"/>
      <c r="F73" s="77"/>
      <c r="G73" s="77"/>
      <c r="L73" s="18"/>
      <c r="M73" s="18"/>
      <c r="N73" s="18"/>
      <c r="O73" s="18"/>
      <c r="P73" s="18"/>
      <c r="Q73" s="18"/>
      <c r="R73" s="18"/>
      <c r="S73" s="18"/>
    </row>
  </sheetData>
  <sortState ref="A49:S52">
    <sortCondition descending="1" ref="C49:C52"/>
  </sortState>
  <mergeCells count="30">
    <mergeCell ref="B5:E5"/>
    <mergeCell ref="B73:C73"/>
    <mergeCell ref="D73:E73"/>
    <mergeCell ref="F73:G73"/>
    <mergeCell ref="F15:G15"/>
    <mergeCell ref="B62:C62"/>
    <mergeCell ref="D62:E62"/>
    <mergeCell ref="F62:G62"/>
    <mergeCell ref="D63:E63"/>
    <mergeCell ref="F63:G63"/>
    <mergeCell ref="B64:C64"/>
    <mergeCell ref="D64:E64"/>
    <mergeCell ref="F64:G64"/>
    <mergeCell ref="B66:C66"/>
    <mergeCell ref="D66:E66"/>
    <mergeCell ref="F66:G66"/>
    <mergeCell ref="H66:I66"/>
    <mergeCell ref="H64:I64"/>
    <mergeCell ref="A13:A16"/>
    <mergeCell ref="B13:I14"/>
    <mergeCell ref="B63:C63"/>
    <mergeCell ref="H15:I15"/>
    <mergeCell ref="H62:I62"/>
    <mergeCell ref="H63:I63"/>
    <mergeCell ref="B15:C15"/>
    <mergeCell ref="D15:E15"/>
    <mergeCell ref="B65:C65"/>
    <mergeCell ref="D65:E65"/>
    <mergeCell ref="F65:G65"/>
    <mergeCell ref="H65:I65"/>
  </mergeCells>
  <phoneticPr fontId="7" type="noConversion"/>
  <printOptions horizontalCentered="1"/>
  <pageMargins left="0" right="0" top="0.23622047244094491" bottom="1.1811023622047245" header="0" footer="0"/>
  <pageSetup paperSize="5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5.28515625" style="28" customWidth="1"/>
    <col min="2" max="2" width="31.85546875" style="28" bestFit="1" customWidth="1"/>
    <col min="3" max="3" width="24.85546875" style="28" customWidth="1"/>
    <col min="4" max="4" width="12.28515625" style="28" bestFit="1" customWidth="1"/>
    <col min="5" max="5" width="10.85546875" style="28" bestFit="1" customWidth="1"/>
    <col min="6" max="6" width="12.28515625" style="28" bestFit="1" customWidth="1"/>
    <col min="7" max="7" width="10.85546875" style="28" bestFit="1" customWidth="1"/>
    <col min="8" max="8" width="12.28515625" style="28" bestFit="1" customWidth="1"/>
    <col min="9" max="11" width="12.28515625" style="28" customWidth="1"/>
    <col min="12" max="12" width="11.42578125" style="28" bestFit="1" customWidth="1"/>
    <col min="13" max="13" width="11.42578125" style="28" customWidth="1"/>
    <col min="14" max="14" width="12.28515625" style="28" bestFit="1" customWidth="1"/>
    <col min="15" max="15" width="11.42578125" style="28" customWidth="1"/>
    <col min="16" max="16" width="9.85546875" style="28" bestFit="1" customWidth="1"/>
    <col min="17" max="17" width="12.28515625" style="28" bestFit="1" customWidth="1"/>
    <col min="18" max="19" width="10.85546875" style="28" bestFit="1" customWidth="1"/>
    <col min="20" max="20" width="12.85546875" style="28" bestFit="1" customWidth="1"/>
    <col min="21" max="21" width="12.28515625" style="28" bestFit="1" customWidth="1"/>
    <col min="22" max="23" width="10.85546875" style="28" bestFit="1" customWidth="1"/>
    <col min="24" max="24" width="12.28515625" style="28" bestFit="1" customWidth="1"/>
    <col min="25" max="26" width="11.42578125" style="28" customWidth="1"/>
    <col min="27" max="27" width="12.28515625" style="28" bestFit="1" customWidth="1"/>
    <col min="28" max="28" width="13.28515625" style="28" customWidth="1"/>
    <col min="29" max="31" width="14.140625" style="28" bestFit="1" customWidth="1"/>
    <col min="32" max="32" width="13.28515625" style="28" bestFit="1" customWidth="1"/>
    <col min="33" max="34" width="11.140625" style="28" bestFit="1" customWidth="1"/>
    <col min="35" max="35" width="12.7109375" style="28" bestFit="1" customWidth="1"/>
    <col min="36" max="37" width="11.140625" style="28" bestFit="1" customWidth="1"/>
    <col min="38" max="38" width="12.7109375" style="28" bestFit="1" customWidth="1"/>
    <col min="39" max="40" width="11.140625" style="28" bestFit="1" customWidth="1"/>
    <col min="41" max="41" width="12.7109375" style="28" bestFit="1" customWidth="1"/>
    <col min="42" max="42" width="11.140625" style="28" bestFit="1" customWidth="1"/>
    <col min="43" max="43" width="12.7109375" style="28" bestFit="1" customWidth="1"/>
    <col min="44" max="44" width="13.7109375" style="28" customWidth="1"/>
    <col min="45" max="45" width="13.7109375" style="28" bestFit="1" customWidth="1"/>
    <col min="46" max="16384" width="9.140625" style="28"/>
  </cols>
  <sheetData>
    <row r="1" spans="1:2" s="3" customFormat="1" ht="15" customHeight="1" x14ac:dyDescent="0.25">
      <c r="A1" s="1" t="s">
        <v>94</v>
      </c>
    </row>
    <row r="2" spans="1:2" s="3" customFormat="1" ht="15" customHeight="1" x14ac:dyDescent="0.25">
      <c r="A2" s="1" t="s">
        <v>95</v>
      </c>
    </row>
    <row r="3" spans="1:2" s="3" customFormat="1" ht="15" customHeight="1" x14ac:dyDescent="0.25">
      <c r="A3" s="30"/>
    </row>
    <row r="4" spans="1:2" s="3" customFormat="1" ht="15" customHeight="1" x14ac:dyDescent="0.25">
      <c r="A4" s="30" t="s">
        <v>1</v>
      </c>
    </row>
    <row r="5" spans="1:2" s="3" customFormat="1" ht="15" customHeight="1" x14ac:dyDescent="0.25">
      <c r="A5" s="30"/>
    </row>
    <row r="6" spans="1:2" s="3" customFormat="1" ht="15" customHeight="1" x14ac:dyDescent="0.25">
      <c r="A6" s="2" t="s">
        <v>13</v>
      </c>
    </row>
    <row r="7" spans="1:2" s="3" customFormat="1" ht="15" customHeight="1" x14ac:dyDescent="0.25">
      <c r="A7" s="30"/>
    </row>
    <row r="8" spans="1:2" s="3" customFormat="1" ht="15" customHeight="1" x14ac:dyDescent="0.25">
      <c r="A8" s="30" t="s">
        <v>14</v>
      </c>
    </row>
    <row r="9" spans="1:2" s="3" customFormat="1" ht="15" customHeight="1" x14ac:dyDescent="0.25">
      <c r="A9" s="30"/>
    </row>
    <row r="10" spans="1:2" s="3" customFormat="1" ht="15" customHeight="1" x14ac:dyDescent="0.25">
      <c r="A10" s="1" t="s">
        <v>15</v>
      </c>
    </row>
    <row r="11" spans="1:2" s="3" customFormat="1" ht="15" customHeight="1" x14ac:dyDescent="0.25">
      <c r="A11" s="53" t="s">
        <v>96</v>
      </c>
    </row>
    <row r="14" spans="1:2" hidden="1" x14ac:dyDescent="0.2">
      <c r="A14" s="25" t="s">
        <v>23</v>
      </c>
      <c r="B14" s="26" t="s">
        <v>17</v>
      </c>
    </row>
    <row r="15" spans="1:2" hidden="1" x14ac:dyDescent="0.2">
      <c r="A15" s="25" t="s">
        <v>24</v>
      </c>
      <c r="B15" s="26" t="s">
        <v>17</v>
      </c>
    </row>
    <row r="16" spans="1:2" hidden="1" x14ac:dyDescent="0.2">
      <c r="A16" s="25" t="s">
        <v>16</v>
      </c>
      <c r="B16" s="26" t="s">
        <v>17</v>
      </c>
    </row>
    <row r="17" spans="1:30" hidden="1" x14ac:dyDescent="0.2">
      <c r="A17" s="25" t="s">
        <v>18</v>
      </c>
      <c r="B17" s="26" t="s">
        <v>17</v>
      </c>
    </row>
    <row r="18" spans="1:30" hidden="1" x14ac:dyDescent="0.2">
      <c r="A18" s="25" t="s">
        <v>19</v>
      </c>
      <c r="B18" s="26" t="s">
        <v>17</v>
      </c>
    </row>
    <row r="19" spans="1:30" hidden="1" x14ac:dyDescent="0.2">
      <c r="A19" s="25" t="s">
        <v>27</v>
      </c>
      <c r="B19" s="26" t="s">
        <v>17</v>
      </c>
    </row>
    <row r="20" spans="1:30" hidden="1" x14ac:dyDescent="0.2">
      <c r="A20" s="25" t="s">
        <v>20</v>
      </c>
      <c r="B20" s="26" t="s">
        <v>17</v>
      </c>
    </row>
    <row r="21" spans="1:30" hidden="1" x14ac:dyDescent="0.2">
      <c r="A21" s="25" t="s">
        <v>21</v>
      </c>
      <c r="B21" s="26" t="s">
        <v>17</v>
      </c>
    </row>
    <row r="22" spans="1:30" hidden="1" x14ac:dyDescent="0.2">
      <c r="A22" s="25" t="s">
        <v>22</v>
      </c>
      <c r="B22" s="26" t="s">
        <v>17</v>
      </c>
    </row>
    <row r="24" spans="1:30" s="36" customFormat="1" x14ac:dyDescent="0.2">
      <c r="A24" s="32" t="s">
        <v>40</v>
      </c>
      <c r="B24" s="33"/>
      <c r="C24" s="33"/>
      <c r="D24" s="32" t="s">
        <v>25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1" customFormat="1" x14ac:dyDescent="0.2">
      <c r="A25" s="37" t="s">
        <v>26</v>
      </c>
      <c r="B25" s="37" t="s">
        <v>41</v>
      </c>
      <c r="C25" s="37" t="s">
        <v>28</v>
      </c>
      <c r="D25" s="38" t="s">
        <v>77</v>
      </c>
      <c r="E25" s="38" t="s">
        <v>78</v>
      </c>
      <c r="F25" s="38" t="s">
        <v>79</v>
      </c>
      <c r="G25" s="38" t="s">
        <v>80</v>
      </c>
      <c r="H25" s="38" t="s">
        <v>81</v>
      </c>
      <c r="I25" s="38" t="s">
        <v>82</v>
      </c>
      <c r="J25" s="38" t="s">
        <v>85</v>
      </c>
      <c r="K25" s="38" t="s">
        <v>86</v>
      </c>
      <c r="L25" s="38" t="s">
        <v>87</v>
      </c>
      <c r="M25" s="52" t="s">
        <v>89</v>
      </c>
      <c r="N25" s="52" t="s">
        <v>90</v>
      </c>
      <c r="O25" s="52" t="s">
        <v>91</v>
      </c>
      <c r="P25" s="52" t="s">
        <v>97</v>
      </c>
      <c r="Q25" s="52" t="s">
        <v>98</v>
      </c>
      <c r="R25" s="52" t="s">
        <v>99</v>
      </c>
      <c r="S25" s="52" t="s">
        <v>100</v>
      </c>
      <c r="T25" s="52" t="s">
        <v>101</v>
      </c>
      <c r="U25" s="52" t="s">
        <v>102</v>
      </c>
      <c r="V25" s="52" t="s">
        <v>103</v>
      </c>
      <c r="W25" s="52" t="s">
        <v>104</v>
      </c>
      <c r="X25" s="52" t="s">
        <v>105</v>
      </c>
      <c r="Y25" s="52" t="s">
        <v>106</v>
      </c>
      <c r="Z25" s="52" t="s">
        <v>107</v>
      </c>
      <c r="AA25" s="52" t="s">
        <v>108</v>
      </c>
      <c r="AB25" s="39" t="s">
        <v>29</v>
      </c>
      <c r="AC25" s="40"/>
      <c r="AD25" s="40"/>
    </row>
    <row r="26" spans="1:30" s="36" customFormat="1" x14ac:dyDescent="0.2">
      <c r="A26" s="32" t="s">
        <v>30</v>
      </c>
      <c r="B26" s="32" t="s">
        <v>31</v>
      </c>
      <c r="C26" s="32" t="s">
        <v>32</v>
      </c>
      <c r="D26" s="42">
        <v>1396114562.3099999</v>
      </c>
      <c r="E26" s="42">
        <v>224974657.62</v>
      </c>
      <c r="F26" s="42">
        <v>953235485.98000002</v>
      </c>
      <c r="G26" s="42">
        <v>529877486.20999998</v>
      </c>
      <c r="H26" s="42">
        <v>1186292223.6800001</v>
      </c>
      <c r="I26" s="42">
        <v>372968265.37</v>
      </c>
      <c r="J26" s="42">
        <v>2005199769.0799999</v>
      </c>
      <c r="K26" s="42">
        <v>857610978.02999997</v>
      </c>
      <c r="L26" s="42">
        <v>245848986.80000001</v>
      </c>
      <c r="M26" s="42">
        <v>291121756.76999998</v>
      </c>
      <c r="N26" s="42">
        <v>816215363.48000002</v>
      </c>
      <c r="O26" s="42">
        <v>102795943.62</v>
      </c>
      <c r="P26" s="42">
        <v>4650827.87</v>
      </c>
      <c r="Q26" s="42">
        <v>2082970253.1800001</v>
      </c>
      <c r="R26" s="42">
        <v>440456899.57999998</v>
      </c>
      <c r="S26" s="42">
        <v>303732217.44999999</v>
      </c>
      <c r="T26" s="42">
        <v>-1716776398.55</v>
      </c>
      <c r="U26" s="42">
        <v>2366144584.8400002</v>
      </c>
      <c r="V26" s="42">
        <v>41745640.079999998</v>
      </c>
      <c r="W26" s="42">
        <v>51797563.5</v>
      </c>
      <c r="X26" s="42">
        <v>2598082277.5</v>
      </c>
      <c r="Y26" s="42">
        <v>248860759.59</v>
      </c>
      <c r="Z26" s="42">
        <v>110937229.33</v>
      </c>
      <c r="AA26" s="42">
        <v>978151615.49000001</v>
      </c>
      <c r="AB26" s="43">
        <f>SUM(D26:AA26)</f>
        <v>16493008948.810003</v>
      </c>
      <c r="AC26" s="35"/>
      <c r="AD26" s="35"/>
    </row>
    <row r="27" spans="1:30" s="36" customFormat="1" x14ac:dyDescent="0.2">
      <c r="A27" s="44"/>
      <c r="B27" s="44"/>
      <c r="C27" s="45" t="s">
        <v>33</v>
      </c>
      <c r="D27" s="36">
        <v>3315710.86</v>
      </c>
      <c r="E27" s="36">
        <v>2320938.4</v>
      </c>
      <c r="F27" s="36">
        <v>2802271.75</v>
      </c>
      <c r="G27" s="36">
        <v>473414.69</v>
      </c>
      <c r="H27" s="36">
        <v>-307162.94</v>
      </c>
      <c r="I27" s="36">
        <v>2708355.74</v>
      </c>
      <c r="J27" s="36">
        <v>17212.5</v>
      </c>
      <c r="K27" s="36">
        <v>1894210.46</v>
      </c>
      <c r="L27" s="36">
        <v>40092.42</v>
      </c>
      <c r="M27" s="36">
        <v>1913040.72</v>
      </c>
      <c r="N27" s="36">
        <v>24329.31</v>
      </c>
      <c r="O27" s="36">
        <v>1163985.8400000001</v>
      </c>
      <c r="P27" s="36">
        <v>8964.98</v>
      </c>
      <c r="Q27" s="36">
        <v>7841.25</v>
      </c>
      <c r="R27" s="36">
        <v>55957.64</v>
      </c>
      <c r="S27" s="36">
        <v>3766402.31</v>
      </c>
      <c r="T27" s="36">
        <v>-112052.71</v>
      </c>
      <c r="U27" s="36">
        <v>5404282.9500000002</v>
      </c>
      <c r="V27" s="36">
        <v>141870839.96000001</v>
      </c>
      <c r="W27" s="36">
        <v>10354360.720000001</v>
      </c>
      <c r="X27" s="36">
        <v>-1477604.66</v>
      </c>
      <c r="Y27" s="36">
        <v>1005.66</v>
      </c>
      <c r="Z27" s="36">
        <v>773.02</v>
      </c>
      <c r="AA27" s="36">
        <v>2853042.5</v>
      </c>
      <c r="AB27" s="46">
        <f t="shared" ref="AB27:AB38" si="0">SUM(D27:AA27)</f>
        <v>179100213.37</v>
      </c>
      <c r="AC27" s="35"/>
      <c r="AD27" s="35"/>
    </row>
    <row r="28" spans="1:30" s="36" customFormat="1" x14ac:dyDescent="0.2">
      <c r="A28" s="44"/>
      <c r="B28" s="32" t="s">
        <v>34</v>
      </c>
      <c r="C28" s="33"/>
      <c r="D28" s="42">
        <v>1399430273.1699998</v>
      </c>
      <c r="E28" s="42">
        <v>227295596.02000001</v>
      </c>
      <c r="F28" s="42">
        <v>956037757.73000002</v>
      </c>
      <c r="G28" s="42">
        <v>530350900.89999998</v>
      </c>
      <c r="H28" s="42">
        <v>1185985060.74</v>
      </c>
      <c r="I28" s="42">
        <v>375676621.11000001</v>
      </c>
      <c r="J28" s="42">
        <v>2005216981.5799999</v>
      </c>
      <c r="K28" s="42">
        <v>859505188.49000001</v>
      </c>
      <c r="L28" s="42">
        <v>245889079.22</v>
      </c>
      <c r="M28" s="42">
        <v>293034797.49000001</v>
      </c>
      <c r="N28" s="42">
        <v>816239692.78999996</v>
      </c>
      <c r="O28" s="42">
        <v>103959929.46000001</v>
      </c>
      <c r="P28" s="42">
        <v>4659792.8500000006</v>
      </c>
      <c r="Q28" s="42">
        <v>2082978094.4300001</v>
      </c>
      <c r="R28" s="42">
        <v>440512857.21999997</v>
      </c>
      <c r="S28" s="42">
        <v>307498619.75999999</v>
      </c>
      <c r="T28" s="42">
        <v>-1716888451.26</v>
      </c>
      <c r="U28" s="42">
        <v>2371548867.79</v>
      </c>
      <c r="V28" s="42">
        <v>183616480.04000002</v>
      </c>
      <c r="W28" s="42">
        <v>62151924.219999999</v>
      </c>
      <c r="X28" s="42">
        <v>2596604672.8400002</v>
      </c>
      <c r="Y28" s="42">
        <v>248861765.25</v>
      </c>
      <c r="Z28" s="42">
        <v>110938002.34999999</v>
      </c>
      <c r="AA28" s="42">
        <v>981004657.99000001</v>
      </c>
      <c r="AB28" s="43">
        <f t="shared" si="0"/>
        <v>16672109162.179998</v>
      </c>
      <c r="AC28" s="35"/>
      <c r="AD28" s="35"/>
    </row>
    <row r="29" spans="1:30" s="36" customFormat="1" x14ac:dyDescent="0.2">
      <c r="A29" s="44"/>
      <c r="B29" s="32" t="s">
        <v>42</v>
      </c>
      <c r="C29" s="32" t="s">
        <v>35</v>
      </c>
      <c r="D29" s="42">
        <v>94436801.430000007</v>
      </c>
      <c r="E29" s="42">
        <v>96169829.469999999</v>
      </c>
      <c r="F29" s="42">
        <v>92254442.329999998</v>
      </c>
      <c r="G29" s="42">
        <v>101757404.88</v>
      </c>
      <c r="H29" s="42">
        <v>100900307.09</v>
      </c>
      <c r="I29" s="42">
        <v>101489488.05</v>
      </c>
      <c r="J29" s="42">
        <v>104873900.01000001</v>
      </c>
      <c r="K29" s="42">
        <v>40741924.560000002</v>
      </c>
      <c r="L29" s="42">
        <v>271073101.01999998</v>
      </c>
      <c r="M29" s="42">
        <v>283011500.12</v>
      </c>
      <c r="N29" s="42">
        <v>321108414.56</v>
      </c>
      <c r="O29" s="42">
        <v>305356003.94</v>
      </c>
      <c r="P29" s="42">
        <v>45485145.609999999</v>
      </c>
      <c r="Q29" s="42">
        <v>572891374.27999997</v>
      </c>
      <c r="R29" s="42">
        <v>311862966.44999999</v>
      </c>
      <c r="S29" s="42">
        <v>313558731.36000001</v>
      </c>
      <c r="T29" s="42">
        <v>355595896.11000001</v>
      </c>
      <c r="U29" s="42">
        <v>324002443.72000003</v>
      </c>
      <c r="V29" s="42">
        <v>38925297.060000002</v>
      </c>
      <c r="W29" s="42">
        <v>36671160.170000002</v>
      </c>
      <c r="X29" s="42">
        <v>37924390.469999999</v>
      </c>
      <c r="Y29" s="42">
        <v>194203095.25</v>
      </c>
      <c r="Z29" s="42">
        <v>228983758.36000001</v>
      </c>
      <c r="AA29" s="42">
        <v>211698633.58000001</v>
      </c>
      <c r="AB29" s="43">
        <f t="shared" si="0"/>
        <v>4584976009.8799992</v>
      </c>
      <c r="AC29" s="35"/>
      <c r="AD29" s="35"/>
    </row>
    <row r="30" spans="1:30" s="36" customFormat="1" x14ac:dyDescent="0.2">
      <c r="A30" s="44"/>
      <c r="B30" s="32" t="s">
        <v>43</v>
      </c>
      <c r="C30" s="33"/>
      <c r="D30" s="42">
        <v>94436801.430000007</v>
      </c>
      <c r="E30" s="42">
        <v>96169829.469999999</v>
      </c>
      <c r="F30" s="42">
        <v>92254442.329999998</v>
      </c>
      <c r="G30" s="42">
        <v>101757404.88</v>
      </c>
      <c r="H30" s="42">
        <v>100900307.09</v>
      </c>
      <c r="I30" s="42">
        <v>101489488.05</v>
      </c>
      <c r="J30" s="42">
        <v>104873900.01000001</v>
      </c>
      <c r="K30" s="42">
        <v>40741924.560000002</v>
      </c>
      <c r="L30" s="42">
        <v>271073101.01999998</v>
      </c>
      <c r="M30" s="42">
        <v>283011500.12</v>
      </c>
      <c r="N30" s="42">
        <v>321108414.56</v>
      </c>
      <c r="O30" s="42">
        <v>305356003.94</v>
      </c>
      <c r="P30" s="42">
        <v>45485145.609999999</v>
      </c>
      <c r="Q30" s="42">
        <v>572891374.27999997</v>
      </c>
      <c r="R30" s="42">
        <v>311862966.44999999</v>
      </c>
      <c r="S30" s="42">
        <v>313558731.36000001</v>
      </c>
      <c r="T30" s="42">
        <v>355595896.11000001</v>
      </c>
      <c r="U30" s="42">
        <v>324002443.72000003</v>
      </c>
      <c r="V30" s="42">
        <v>38925297.060000002</v>
      </c>
      <c r="W30" s="42">
        <v>36671160.170000002</v>
      </c>
      <c r="X30" s="42">
        <v>37924390.469999999</v>
      </c>
      <c r="Y30" s="42">
        <v>194203095.25</v>
      </c>
      <c r="Z30" s="42">
        <v>228983758.36000001</v>
      </c>
      <c r="AA30" s="42">
        <v>211698633.58000001</v>
      </c>
      <c r="AB30" s="43">
        <f t="shared" si="0"/>
        <v>4584976009.8799992</v>
      </c>
      <c r="AC30" s="35"/>
      <c r="AD30" s="35"/>
    </row>
    <row r="31" spans="1:30" s="41" customFormat="1" x14ac:dyDescent="0.2">
      <c r="A31" s="37" t="s">
        <v>36</v>
      </c>
      <c r="B31" s="47"/>
      <c r="C31" s="47"/>
      <c r="D31" s="38">
        <v>1493867074.5999999</v>
      </c>
      <c r="E31" s="38">
        <v>323465425.49000001</v>
      </c>
      <c r="F31" s="38">
        <v>1048292200.0600001</v>
      </c>
      <c r="G31" s="38">
        <v>632108305.77999997</v>
      </c>
      <c r="H31" s="38">
        <v>1286885367.8299999</v>
      </c>
      <c r="I31" s="38">
        <v>477166109.16000003</v>
      </c>
      <c r="J31" s="38">
        <v>2110090881.5899999</v>
      </c>
      <c r="K31" s="38">
        <v>900247113.04999995</v>
      </c>
      <c r="L31" s="38">
        <v>516962180.24000001</v>
      </c>
      <c r="M31" s="38">
        <v>576046297.61000001</v>
      </c>
      <c r="N31" s="38">
        <v>1137348107.3499999</v>
      </c>
      <c r="O31" s="38">
        <v>409315933.39999998</v>
      </c>
      <c r="P31" s="38">
        <v>50144938.460000001</v>
      </c>
      <c r="Q31" s="38">
        <v>2655869468.71</v>
      </c>
      <c r="R31" s="38">
        <v>752375823.66999996</v>
      </c>
      <c r="S31" s="38">
        <v>621057351.12</v>
      </c>
      <c r="T31" s="38">
        <v>-1361292555.1500001</v>
      </c>
      <c r="U31" s="38">
        <v>2695551311.5100002</v>
      </c>
      <c r="V31" s="38">
        <v>222541777.10000002</v>
      </c>
      <c r="W31" s="38">
        <v>98823084.390000001</v>
      </c>
      <c r="X31" s="38">
        <v>2634529063.3099999</v>
      </c>
      <c r="Y31" s="38">
        <v>443064860.5</v>
      </c>
      <c r="Z31" s="38">
        <v>339921760.71000004</v>
      </c>
      <c r="AA31" s="38">
        <v>1192703291.5699999</v>
      </c>
      <c r="AB31" s="39">
        <f t="shared" si="0"/>
        <v>21257085172.060001</v>
      </c>
      <c r="AC31" s="40"/>
      <c r="AD31" s="40"/>
    </row>
    <row r="32" spans="1:30" s="36" customFormat="1" x14ac:dyDescent="0.2">
      <c r="A32" s="32" t="s">
        <v>37</v>
      </c>
      <c r="B32" s="32" t="s">
        <v>31</v>
      </c>
      <c r="C32" s="32" t="s">
        <v>32</v>
      </c>
      <c r="D32" s="42">
        <v>21769066.23</v>
      </c>
      <c r="E32" s="42">
        <v>37487720.049999997</v>
      </c>
      <c r="F32" s="42">
        <v>38693523.530000001</v>
      </c>
      <c r="G32" s="42">
        <v>1135948.05</v>
      </c>
      <c r="H32" s="42">
        <v>32329496.16</v>
      </c>
      <c r="I32" s="42">
        <v>63044263.68</v>
      </c>
      <c r="J32" s="42">
        <v>0</v>
      </c>
      <c r="K32" s="42">
        <v>562754.88</v>
      </c>
      <c r="L32" s="42">
        <v>99929516.75</v>
      </c>
      <c r="M32" s="42">
        <v>0</v>
      </c>
      <c r="N32" s="42"/>
      <c r="O32" s="42">
        <v>56294556.130000003</v>
      </c>
      <c r="P32" s="42"/>
      <c r="Q32" s="42">
        <v>78860951.359999999</v>
      </c>
      <c r="R32" s="42">
        <v>757014.37</v>
      </c>
      <c r="S32" s="42">
        <v>58339428.380000003</v>
      </c>
      <c r="T32" s="42">
        <v>27203756.399999999</v>
      </c>
      <c r="U32" s="42"/>
      <c r="V32" s="42"/>
      <c r="W32" s="42">
        <v>105309125.91</v>
      </c>
      <c r="X32" s="42">
        <v>54443694.880000003</v>
      </c>
      <c r="Y32" s="42">
        <v>0</v>
      </c>
      <c r="Z32" s="42"/>
      <c r="AA32" s="42">
        <v>23305820.789999999</v>
      </c>
      <c r="AB32" s="43">
        <f t="shared" si="0"/>
        <v>699466637.54999995</v>
      </c>
      <c r="AC32" s="35"/>
      <c r="AD32" s="35"/>
    </row>
    <row r="33" spans="1:45" s="36" customFormat="1" x14ac:dyDescent="0.2">
      <c r="A33" s="44"/>
      <c r="B33" s="44"/>
      <c r="C33" s="45" t="s">
        <v>33</v>
      </c>
      <c r="E33" s="36">
        <v>1242733.71</v>
      </c>
      <c r="H33" s="36">
        <v>2501964.2999999998</v>
      </c>
      <c r="J33" s="36">
        <v>0</v>
      </c>
      <c r="L33" s="36">
        <v>1522538.55</v>
      </c>
      <c r="M33" s="36">
        <v>0</v>
      </c>
      <c r="O33" s="36">
        <v>2871650.73</v>
      </c>
      <c r="Q33" s="36">
        <v>1430251.98</v>
      </c>
      <c r="T33" s="36">
        <v>3152415.91</v>
      </c>
      <c r="W33" s="36">
        <v>1463528.4</v>
      </c>
      <c r="X33" s="36">
        <v>16717424.630000001</v>
      </c>
      <c r="Y33" s="36">
        <v>0</v>
      </c>
      <c r="AA33" s="36">
        <v>3328941.32</v>
      </c>
      <c r="AB33" s="46">
        <f t="shared" si="0"/>
        <v>34231449.530000001</v>
      </c>
      <c r="AC33" s="35"/>
      <c r="AD33" s="35"/>
    </row>
    <row r="34" spans="1:45" s="36" customFormat="1" x14ac:dyDescent="0.2">
      <c r="A34" s="44"/>
      <c r="B34" s="32" t="s">
        <v>34</v>
      </c>
      <c r="C34" s="33"/>
      <c r="D34" s="42">
        <v>21769066.23</v>
      </c>
      <c r="E34" s="42">
        <v>38730453.759999998</v>
      </c>
      <c r="F34" s="42">
        <v>38693523.530000001</v>
      </c>
      <c r="G34" s="42">
        <v>1135948.05</v>
      </c>
      <c r="H34" s="42">
        <v>34831460.460000001</v>
      </c>
      <c r="I34" s="42">
        <v>63044263.68</v>
      </c>
      <c r="J34" s="42">
        <v>0</v>
      </c>
      <c r="K34" s="42">
        <v>562754.88</v>
      </c>
      <c r="L34" s="42">
        <v>101452055.3</v>
      </c>
      <c r="M34" s="42">
        <v>0</v>
      </c>
      <c r="N34" s="42"/>
      <c r="O34" s="42">
        <v>59166206.859999999</v>
      </c>
      <c r="P34" s="42"/>
      <c r="Q34" s="42">
        <v>80291203.340000004</v>
      </c>
      <c r="R34" s="42">
        <v>757014.37</v>
      </c>
      <c r="S34" s="42">
        <v>58339428.380000003</v>
      </c>
      <c r="T34" s="42">
        <v>30356172.309999999</v>
      </c>
      <c r="U34" s="42"/>
      <c r="V34" s="42"/>
      <c r="W34" s="42">
        <v>106772654.31</v>
      </c>
      <c r="X34" s="42">
        <v>71161119.510000005</v>
      </c>
      <c r="Y34" s="42">
        <v>0</v>
      </c>
      <c r="Z34" s="42"/>
      <c r="AA34" s="42">
        <v>26634762.109999999</v>
      </c>
      <c r="AB34" s="43">
        <f t="shared" si="0"/>
        <v>733698087.08000004</v>
      </c>
      <c r="AC34" s="35"/>
      <c r="AD34" s="35"/>
    </row>
    <row r="35" spans="1:45" s="36" customFormat="1" x14ac:dyDescent="0.2">
      <c r="A35" s="44"/>
      <c r="B35" s="32" t="s">
        <v>42</v>
      </c>
      <c r="C35" s="32" t="s">
        <v>35</v>
      </c>
      <c r="D35" s="42">
        <v>36628046.789999999</v>
      </c>
      <c r="E35" s="42">
        <v>115710959.83</v>
      </c>
      <c r="F35" s="42">
        <v>60628795.630000003</v>
      </c>
      <c r="G35" s="42">
        <v>9006027.3599999994</v>
      </c>
      <c r="H35" s="42">
        <v>3806208.87</v>
      </c>
      <c r="I35" s="42">
        <v>188948579.97999999</v>
      </c>
      <c r="J35" s="42">
        <v>0</v>
      </c>
      <c r="K35" s="42">
        <v>22998474.309999999</v>
      </c>
      <c r="L35" s="42">
        <v>231225869.06999999</v>
      </c>
      <c r="M35" s="42">
        <v>0</v>
      </c>
      <c r="N35" s="42"/>
      <c r="O35" s="42">
        <v>155626856.44</v>
      </c>
      <c r="P35" s="42"/>
      <c r="Q35" s="42">
        <v>188040899.44</v>
      </c>
      <c r="R35" s="42">
        <v>33765277.140000001</v>
      </c>
      <c r="S35" s="42">
        <v>128216537.05</v>
      </c>
      <c r="T35" s="42">
        <v>69758184.739999995</v>
      </c>
      <c r="U35" s="42"/>
      <c r="V35" s="42"/>
      <c r="W35" s="42">
        <v>439272297.50999999</v>
      </c>
      <c r="X35" s="42">
        <v>152288818.88</v>
      </c>
      <c r="Y35" s="42">
        <v>0</v>
      </c>
      <c r="Z35" s="42"/>
      <c r="AA35" s="42">
        <v>304376468.56</v>
      </c>
      <c r="AB35" s="43">
        <f t="shared" si="0"/>
        <v>2140298301.5999999</v>
      </c>
      <c r="AC35" s="35"/>
      <c r="AD35" s="35"/>
    </row>
    <row r="36" spans="1:45" s="36" customFormat="1" x14ac:dyDescent="0.2">
      <c r="A36" s="44"/>
      <c r="B36" s="32" t="s">
        <v>43</v>
      </c>
      <c r="C36" s="33"/>
      <c r="D36" s="42">
        <v>36628046.789999999</v>
      </c>
      <c r="E36" s="42">
        <v>115710959.83</v>
      </c>
      <c r="F36" s="42">
        <v>60628795.630000003</v>
      </c>
      <c r="G36" s="42">
        <v>9006027.3599999994</v>
      </c>
      <c r="H36" s="42">
        <v>3806208.87</v>
      </c>
      <c r="I36" s="42">
        <v>188948579.97999999</v>
      </c>
      <c r="J36" s="42">
        <v>0</v>
      </c>
      <c r="K36" s="42">
        <v>22998474.309999999</v>
      </c>
      <c r="L36" s="42">
        <v>231225869.06999999</v>
      </c>
      <c r="M36" s="42">
        <v>0</v>
      </c>
      <c r="N36" s="42"/>
      <c r="O36" s="42">
        <v>155626856.44</v>
      </c>
      <c r="P36" s="42"/>
      <c r="Q36" s="42">
        <v>188040899.44</v>
      </c>
      <c r="R36" s="42">
        <v>33765277.140000001</v>
      </c>
      <c r="S36" s="42">
        <v>128216537.05</v>
      </c>
      <c r="T36" s="42">
        <v>69758184.739999995</v>
      </c>
      <c r="U36" s="42"/>
      <c r="V36" s="42"/>
      <c r="W36" s="42">
        <v>439272297.50999999</v>
      </c>
      <c r="X36" s="42">
        <v>152288818.88</v>
      </c>
      <c r="Y36" s="42">
        <v>0</v>
      </c>
      <c r="Z36" s="42"/>
      <c r="AA36" s="42">
        <v>304376468.56</v>
      </c>
      <c r="AB36" s="43">
        <f t="shared" si="0"/>
        <v>2140298301.5999999</v>
      </c>
      <c r="AC36" s="35"/>
      <c r="AD36" s="35"/>
    </row>
    <row r="37" spans="1:45" s="41" customFormat="1" x14ac:dyDescent="0.2">
      <c r="A37" s="37" t="s">
        <v>38</v>
      </c>
      <c r="B37" s="47"/>
      <c r="C37" s="47"/>
      <c r="D37" s="38">
        <v>58397113.019999996</v>
      </c>
      <c r="E37" s="38">
        <v>154441413.59</v>
      </c>
      <c r="F37" s="38">
        <v>99322319.159999996</v>
      </c>
      <c r="G37" s="38">
        <v>10141975.41</v>
      </c>
      <c r="H37" s="38">
        <v>38637669.329999998</v>
      </c>
      <c r="I37" s="38">
        <v>251992843.66</v>
      </c>
      <c r="J37" s="38">
        <v>0</v>
      </c>
      <c r="K37" s="38">
        <v>23561229.189999998</v>
      </c>
      <c r="L37" s="38">
        <v>332677924.37</v>
      </c>
      <c r="M37" s="38">
        <v>0</v>
      </c>
      <c r="N37" s="38"/>
      <c r="O37" s="38">
        <v>214793063.30000001</v>
      </c>
      <c r="P37" s="38"/>
      <c r="Q37" s="38">
        <v>268332102.78</v>
      </c>
      <c r="R37" s="38">
        <v>34522291.509999998</v>
      </c>
      <c r="S37" s="38">
        <v>186555965.43000001</v>
      </c>
      <c r="T37" s="38">
        <v>100114357.05</v>
      </c>
      <c r="U37" s="38"/>
      <c r="V37" s="38"/>
      <c r="W37" s="38">
        <v>546044951.81999993</v>
      </c>
      <c r="X37" s="38">
        <v>223449938.38999999</v>
      </c>
      <c r="Y37" s="38">
        <v>0</v>
      </c>
      <c r="Z37" s="38"/>
      <c r="AA37" s="38">
        <v>331011230.67000002</v>
      </c>
      <c r="AB37" s="39">
        <f t="shared" si="0"/>
        <v>2873996388.6799998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AA38" si="1">+D37+D31</f>
        <v>1552264187.6199999</v>
      </c>
      <c r="E38" s="50">
        <f t="shared" si="1"/>
        <v>477906839.08000004</v>
      </c>
      <c r="F38" s="50">
        <f t="shared" si="1"/>
        <v>1147614519.22</v>
      </c>
      <c r="G38" s="50">
        <f t="shared" si="1"/>
        <v>642250281.18999994</v>
      </c>
      <c r="H38" s="50">
        <f t="shared" si="1"/>
        <v>1325523037.1599998</v>
      </c>
      <c r="I38" s="50">
        <f t="shared" si="1"/>
        <v>729158952.82000005</v>
      </c>
      <c r="J38" s="50">
        <f t="shared" si="1"/>
        <v>2110090881.5899999</v>
      </c>
      <c r="K38" s="50">
        <f t="shared" si="1"/>
        <v>923808342.24000001</v>
      </c>
      <c r="L38" s="50">
        <f t="shared" si="1"/>
        <v>849640104.61000001</v>
      </c>
      <c r="M38" s="50">
        <f t="shared" si="1"/>
        <v>576046297.61000001</v>
      </c>
      <c r="N38" s="50">
        <f t="shared" si="1"/>
        <v>1137348107.3499999</v>
      </c>
      <c r="O38" s="50">
        <f t="shared" si="1"/>
        <v>624108996.70000005</v>
      </c>
      <c r="P38" s="50">
        <f t="shared" si="1"/>
        <v>50144938.460000001</v>
      </c>
      <c r="Q38" s="50">
        <f t="shared" si="1"/>
        <v>2924201571.4900002</v>
      </c>
      <c r="R38" s="50">
        <f t="shared" si="1"/>
        <v>786898115.17999995</v>
      </c>
      <c r="S38" s="50">
        <f t="shared" si="1"/>
        <v>807613316.54999995</v>
      </c>
      <c r="T38" s="50">
        <f t="shared" si="1"/>
        <v>-1261178198.1000001</v>
      </c>
      <c r="U38" s="50">
        <f t="shared" si="1"/>
        <v>2695551311.5100002</v>
      </c>
      <c r="V38" s="50">
        <f t="shared" si="1"/>
        <v>222541777.10000002</v>
      </c>
      <c r="W38" s="50">
        <f t="shared" si="1"/>
        <v>644868036.20999992</v>
      </c>
      <c r="X38" s="50">
        <f t="shared" si="1"/>
        <v>2857979001.6999998</v>
      </c>
      <c r="Y38" s="50">
        <f t="shared" si="1"/>
        <v>443064860.5</v>
      </c>
      <c r="Z38" s="50">
        <f t="shared" si="1"/>
        <v>339921760.71000004</v>
      </c>
      <c r="AA38" s="50">
        <f t="shared" si="1"/>
        <v>1523714522.24</v>
      </c>
      <c r="AB38" s="51">
        <f t="shared" si="0"/>
        <v>24131081560.739998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7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7"/>
    </row>
    <row r="41" spans="1:45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</row>
    <row r="42" spans="1:45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</row>
    <row r="43" spans="1:45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</row>
    <row r="44" spans="1:45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</row>
    <row r="45" spans="1:45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</row>
    <row r="46" spans="1:45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</row>
    <row r="47" spans="1:45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</row>
    <row r="48" spans="1:45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</row>
    <row r="49" spans="1:45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</row>
    <row r="50" spans="1:45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</row>
    <row r="51" spans="1:45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</row>
    <row r="52" spans="1:45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</row>
    <row r="53" spans="1:45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</row>
    <row r="54" spans="1:45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</row>
    <row r="55" spans="1:45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</row>
    <row r="56" spans="1:45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</row>
    <row r="57" spans="1:45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</row>
    <row r="58" spans="1:45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</row>
    <row r="59" spans="1:45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</row>
    <row r="60" spans="1:45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</row>
    <row r="61" spans="1:45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</row>
    <row r="62" spans="1:45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</row>
    <row r="63" spans="1:45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5.28515625" style="28" customWidth="1"/>
    <col min="2" max="2" width="31.85546875" style="28" bestFit="1" customWidth="1"/>
    <col min="3" max="3" width="24.85546875" style="28" customWidth="1"/>
    <col min="4" max="4" width="10.85546875" style="28" bestFit="1" customWidth="1"/>
    <col min="5" max="6" width="12.28515625" style="28" bestFit="1" customWidth="1"/>
    <col min="7" max="8" width="10.85546875" style="28" bestFit="1" customWidth="1"/>
    <col min="9" max="9" width="12.28515625" style="28" bestFit="1" customWidth="1"/>
    <col min="10" max="10" width="10.85546875" style="28" customWidth="1"/>
    <col min="11" max="12" width="12.28515625" style="28" bestFit="1" customWidth="1"/>
    <col min="13" max="13" width="11.42578125" style="28" customWidth="1"/>
    <col min="14" max="15" width="12.28515625" style="28" bestFit="1" customWidth="1"/>
    <col min="16" max="27" width="12.28515625" style="28" customWidth="1"/>
    <col min="28" max="29" width="13.28515625" style="28" customWidth="1"/>
    <col min="30" max="32" width="14.140625" style="28" bestFit="1" customWidth="1"/>
    <col min="33" max="33" width="13.28515625" style="28" customWidth="1"/>
    <col min="34" max="43" width="14.140625" style="28" bestFit="1" customWidth="1"/>
    <col min="44" max="44" width="13.28515625" style="28" bestFit="1" customWidth="1"/>
    <col min="45" max="45" width="13.7109375" style="28" bestFit="1" customWidth="1"/>
    <col min="46" max="16384" width="9.140625" style="28"/>
  </cols>
  <sheetData>
    <row r="1" spans="1:27" s="31" customFormat="1" ht="15" customHeight="1" x14ac:dyDescent="0.25">
      <c r="A1" s="1" t="s">
        <v>94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31" customFormat="1" ht="15" customHeight="1" x14ac:dyDescent="0.25">
      <c r="A2" s="1" t="s">
        <v>95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s="31" customFormat="1" ht="15" customHeight="1" x14ac:dyDescent="0.25">
      <c r="A3" s="3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31" customFormat="1" ht="15" customHeight="1" x14ac:dyDescent="0.25">
      <c r="A4" s="30" t="s">
        <v>1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31" customFormat="1" ht="15" customHeight="1" x14ac:dyDescent="0.25">
      <c r="A5" s="30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s="31" customFormat="1" ht="15" customHeight="1" x14ac:dyDescent="0.25">
      <c r="A6" s="2" t="s">
        <v>13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31" customFormat="1" ht="15" customHeight="1" x14ac:dyDescent="0.25">
      <c r="A7" s="3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31" customFormat="1" ht="15" customHeight="1" x14ac:dyDescent="0.25">
      <c r="A8" s="30" t="s">
        <v>14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s="31" customFormat="1" ht="15" customHeight="1" x14ac:dyDescent="0.25">
      <c r="A9" s="30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s="31" customFormat="1" ht="15" customHeight="1" x14ac:dyDescent="0.25">
      <c r="A10" s="1" t="s">
        <v>39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s="31" customFormat="1" ht="15" customHeight="1" x14ac:dyDescent="0.25">
      <c r="A11" s="53" t="s">
        <v>96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4" spans="1:27" hidden="1" x14ac:dyDescent="0.2">
      <c r="A14" s="25" t="s">
        <v>23</v>
      </c>
      <c r="B14" s="26" t="s">
        <v>17</v>
      </c>
    </row>
    <row r="15" spans="1:27" hidden="1" x14ac:dyDescent="0.2">
      <c r="A15" s="25" t="s">
        <v>24</v>
      </c>
      <c r="B15" s="26" t="s">
        <v>17</v>
      </c>
    </row>
    <row r="16" spans="1:27" hidden="1" x14ac:dyDescent="0.2">
      <c r="A16" s="25" t="s">
        <v>16</v>
      </c>
      <c r="B16" s="26" t="s">
        <v>17</v>
      </c>
    </row>
    <row r="17" spans="1:30" hidden="1" x14ac:dyDescent="0.2">
      <c r="A17" s="25" t="s">
        <v>18</v>
      </c>
      <c r="B17" s="26" t="s">
        <v>17</v>
      </c>
    </row>
    <row r="18" spans="1:30" hidden="1" x14ac:dyDescent="0.2">
      <c r="A18" s="25" t="s">
        <v>19</v>
      </c>
      <c r="B18" s="26" t="s">
        <v>17</v>
      </c>
    </row>
    <row r="19" spans="1:30" hidden="1" x14ac:dyDescent="0.2">
      <c r="A19" s="25" t="s">
        <v>27</v>
      </c>
      <c r="B19" s="26" t="s">
        <v>17</v>
      </c>
    </row>
    <row r="20" spans="1:30" hidden="1" x14ac:dyDescent="0.2">
      <c r="A20" s="25" t="s">
        <v>20</v>
      </c>
      <c r="B20" s="26" t="s">
        <v>17</v>
      </c>
    </row>
    <row r="21" spans="1:30" hidden="1" x14ac:dyDescent="0.2">
      <c r="A21" s="25" t="s">
        <v>21</v>
      </c>
      <c r="B21" s="26" t="s">
        <v>17</v>
      </c>
    </row>
    <row r="22" spans="1:30" hidden="1" x14ac:dyDescent="0.2">
      <c r="A22" s="25" t="s">
        <v>22</v>
      </c>
      <c r="B22" s="26" t="s">
        <v>17</v>
      </c>
    </row>
    <row r="24" spans="1:30" s="36" customFormat="1" x14ac:dyDescent="0.2">
      <c r="A24" s="32" t="s">
        <v>44</v>
      </c>
      <c r="B24" s="33"/>
      <c r="C24" s="33"/>
      <c r="D24" s="32" t="s">
        <v>25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1" customFormat="1" x14ac:dyDescent="0.2">
      <c r="A25" s="37" t="s">
        <v>26</v>
      </c>
      <c r="B25" s="37" t="s">
        <v>41</v>
      </c>
      <c r="C25" s="37" t="s">
        <v>28</v>
      </c>
      <c r="D25" s="38" t="s">
        <v>77</v>
      </c>
      <c r="E25" s="38" t="s">
        <v>78</v>
      </c>
      <c r="F25" s="38" t="s">
        <v>79</v>
      </c>
      <c r="G25" s="38" t="s">
        <v>80</v>
      </c>
      <c r="H25" s="38" t="s">
        <v>81</v>
      </c>
      <c r="I25" s="38" t="s">
        <v>82</v>
      </c>
      <c r="J25" s="38" t="s">
        <v>85</v>
      </c>
      <c r="K25" s="38" t="s">
        <v>86</v>
      </c>
      <c r="L25" s="38" t="s">
        <v>87</v>
      </c>
      <c r="M25" s="52" t="s">
        <v>89</v>
      </c>
      <c r="N25" s="52" t="s">
        <v>90</v>
      </c>
      <c r="O25" s="52" t="s">
        <v>91</v>
      </c>
      <c r="P25" s="52" t="s">
        <v>97</v>
      </c>
      <c r="Q25" s="52" t="s">
        <v>98</v>
      </c>
      <c r="R25" s="52" t="s">
        <v>99</v>
      </c>
      <c r="S25" s="52" t="s">
        <v>100</v>
      </c>
      <c r="T25" s="52" t="s">
        <v>101</v>
      </c>
      <c r="U25" s="52" t="s">
        <v>102</v>
      </c>
      <c r="V25" s="52" t="s">
        <v>103</v>
      </c>
      <c r="W25" s="52" t="s">
        <v>104</v>
      </c>
      <c r="X25" s="52" t="s">
        <v>105</v>
      </c>
      <c r="Y25" s="52" t="s">
        <v>106</v>
      </c>
      <c r="Z25" s="52" t="s">
        <v>107</v>
      </c>
      <c r="AA25" s="52" t="s">
        <v>108</v>
      </c>
      <c r="AB25" s="39" t="s">
        <v>29</v>
      </c>
      <c r="AC25" s="40"/>
      <c r="AD25" s="40"/>
    </row>
    <row r="26" spans="1:30" s="36" customFormat="1" x14ac:dyDescent="0.2">
      <c r="A26" s="32" t="s">
        <v>30</v>
      </c>
      <c r="B26" s="32" t="s">
        <v>31</v>
      </c>
      <c r="C26" s="32" t="s">
        <v>32</v>
      </c>
      <c r="D26" s="42">
        <v>260027152.81</v>
      </c>
      <c r="E26" s="42">
        <v>1361462157.6199999</v>
      </c>
      <c r="F26" s="42">
        <v>953235485.98000002</v>
      </c>
      <c r="G26" s="42">
        <v>529877486.20999998</v>
      </c>
      <c r="H26" s="42">
        <v>443229078.82999998</v>
      </c>
      <c r="I26" s="42">
        <v>1116031410.22</v>
      </c>
      <c r="J26" s="42">
        <v>399293519.07999998</v>
      </c>
      <c r="K26" s="42">
        <v>1682272327.22</v>
      </c>
      <c r="L26" s="42">
        <v>1001737468.28</v>
      </c>
      <c r="M26" s="42">
        <v>291121756.76999998</v>
      </c>
      <c r="N26" s="42">
        <v>255506477.34</v>
      </c>
      <c r="O26" s="42">
        <v>663504829.75999999</v>
      </c>
      <c r="P26" s="42">
        <v>4650827.87</v>
      </c>
      <c r="Q26" s="42">
        <v>137353065.68000001</v>
      </c>
      <c r="R26" s="42">
        <v>440456899.57999998</v>
      </c>
      <c r="S26" s="42">
        <v>303732217.44999999</v>
      </c>
      <c r="T26" s="42">
        <v>228840788.94999999</v>
      </c>
      <c r="U26" s="42">
        <v>506485046.19999999</v>
      </c>
      <c r="V26" s="42">
        <v>1901405178.72</v>
      </c>
      <c r="W26" s="42">
        <v>51797563.5</v>
      </c>
      <c r="X26" s="42">
        <v>2598082277.5</v>
      </c>
      <c r="Y26" s="42">
        <v>248860759.59</v>
      </c>
      <c r="Z26" s="42">
        <v>110937229.33</v>
      </c>
      <c r="AA26" s="42">
        <v>978151615.49000001</v>
      </c>
      <c r="AB26" s="43">
        <f>SUM(D26:AA26)</f>
        <v>16468052619.980003</v>
      </c>
      <c r="AC26" s="35"/>
      <c r="AD26" s="35"/>
    </row>
    <row r="27" spans="1:30" s="36" customFormat="1" x14ac:dyDescent="0.2">
      <c r="A27" s="44"/>
      <c r="B27" s="44"/>
      <c r="C27" s="45" t="s">
        <v>33</v>
      </c>
      <c r="D27" s="36">
        <v>3318218.14</v>
      </c>
      <c r="E27" s="36">
        <v>43438.400000000001</v>
      </c>
      <c r="F27" s="36">
        <v>46771.75</v>
      </c>
      <c r="G27" s="36">
        <v>5506414.6900000004</v>
      </c>
      <c r="H27" s="36">
        <v>-307162.94</v>
      </c>
      <c r="I27" s="36">
        <v>2708355.74</v>
      </c>
      <c r="J27" s="36">
        <v>17212.5</v>
      </c>
      <c r="K27" s="36">
        <v>1894210.46</v>
      </c>
      <c r="L27" s="36">
        <v>40092.42</v>
      </c>
      <c r="M27" s="36">
        <v>1913040.72</v>
      </c>
      <c r="N27" s="36">
        <v>24329.31</v>
      </c>
      <c r="O27" s="36">
        <v>1163985.8400000001</v>
      </c>
      <c r="P27" s="36">
        <v>8964.98</v>
      </c>
      <c r="Q27" s="36">
        <v>7841.25</v>
      </c>
      <c r="R27" s="36">
        <v>55957.64</v>
      </c>
      <c r="S27" s="36">
        <v>3766402.31</v>
      </c>
      <c r="T27" s="36">
        <v>-112052.71</v>
      </c>
      <c r="U27" s="36">
        <v>5216746.18</v>
      </c>
      <c r="V27" s="36">
        <v>142058376.72999999</v>
      </c>
      <c r="W27" s="36">
        <v>1225364.47</v>
      </c>
      <c r="X27" s="36">
        <v>6241235.0599999996</v>
      </c>
      <c r="Y27" s="36">
        <v>1005.66</v>
      </c>
      <c r="Z27" s="36">
        <v>773.02</v>
      </c>
      <c r="AA27" s="36">
        <v>2853042.5</v>
      </c>
      <c r="AB27" s="46">
        <f t="shared" ref="AB27:AB38" si="0">SUM(D27:AA27)</f>
        <v>177692564.12</v>
      </c>
      <c r="AC27" s="35"/>
      <c r="AD27" s="35"/>
    </row>
    <row r="28" spans="1:30" s="36" customFormat="1" x14ac:dyDescent="0.2">
      <c r="A28" s="44"/>
      <c r="B28" s="32" t="s">
        <v>34</v>
      </c>
      <c r="C28" s="33"/>
      <c r="D28" s="42">
        <v>263345370.94999999</v>
      </c>
      <c r="E28" s="42">
        <v>1361505596.02</v>
      </c>
      <c r="F28" s="42">
        <v>953282257.73000002</v>
      </c>
      <c r="G28" s="42">
        <v>535383900.89999998</v>
      </c>
      <c r="H28" s="42">
        <v>442921915.88999999</v>
      </c>
      <c r="I28" s="42">
        <v>1118739765.96</v>
      </c>
      <c r="J28" s="42">
        <v>399310731.57999998</v>
      </c>
      <c r="K28" s="42">
        <v>1684166537.6800001</v>
      </c>
      <c r="L28" s="42">
        <v>1001777560.6999999</v>
      </c>
      <c r="M28" s="42">
        <v>293034797.49000001</v>
      </c>
      <c r="N28" s="42">
        <v>255530806.65000001</v>
      </c>
      <c r="O28" s="42">
        <v>664668815.60000002</v>
      </c>
      <c r="P28" s="42">
        <v>4659792.8500000006</v>
      </c>
      <c r="Q28" s="42">
        <v>137360906.93000001</v>
      </c>
      <c r="R28" s="42">
        <v>440512857.21999997</v>
      </c>
      <c r="S28" s="42">
        <v>307498619.75999999</v>
      </c>
      <c r="T28" s="42">
        <v>228728736.23999998</v>
      </c>
      <c r="U28" s="42">
        <v>511701792.38</v>
      </c>
      <c r="V28" s="42">
        <v>2043463555.45</v>
      </c>
      <c r="W28" s="42">
        <v>53022927.969999999</v>
      </c>
      <c r="X28" s="42">
        <v>2604323512.5599999</v>
      </c>
      <c r="Y28" s="42">
        <v>248861765.25</v>
      </c>
      <c r="Z28" s="42">
        <v>110938002.34999999</v>
      </c>
      <c r="AA28" s="42">
        <v>981004657.99000001</v>
      </c>
      <c r="AB28" s="43">
        <f t="shared" si="0"/>
        <v>16645745184.099998</v>
      </c>
      <c r="AC28" s="35"/>
      <c r="AD28" s="35"/>
    </row>
    <row r="29" spans="1:30" s="36" customFormat="1" x14ac:dyDescent="0.2">
      <c r="A29" s="44"/>
      <c r="B29" s="32" t="s">
        <v>42</v>
      </c>
      <c r="C29" s="32" t="s">
        <v>35</v>
      </c>
      <c r="D29" s="42">
        <v>94436801.430000007</v>
      </c>
      <c r="E29" s="42">
        <v>96169829.469999999</v>
      </c>
      <c r="F29" s="42">
        <v>92254442.329999998</v>
      </c>
      <c r="G29" s="42">
        <v>101757404.88</v>
      </c>
      <c r="H29" s="42">
        <v>100900307.09</v>
      </c>
      <c r="I29" s="42">
        <v>101489488.05</v>
      </c>
      <c r="J29" s="42">
        <v>104873900.01000001</v>
      </c>
      <c r="K29" s="42">
        <v>40741924.560000002</v>
      </c>
      <c r="L29" s="42">
        <v>270445237.39999998</v>
      </c>
      <c r="M29" s="42">
        <v>283011500.12</v>
      </c>
      <c r="N29" s="42">
        <v>321108414.56</v>
      </c>
      <c r="O29" s="42">
        <v>305356003.94</v>
      </c>
      <c r="P29" s="42">
        <v>45485145.609999999</v>
      </c>
      <c r="Q29" s="42">
        <v>572891374.27999997</v>
      </c>
      <c r="R29" s="42">
        <v>311862966.44999999</v>
      </c>
      <c r="S29" s="42">
        <v>313558731.36000001</v>
      </c>
      <c r="T29" s="42">
        <v>355595896.11000001</v>
      </c>
      <c r="U29" s="42">
        <v>324002443.72000003</v>
      </c>
      <c r="V29" s="42">
        <v>38925297.060000002</v>
      </c>
      <c r="W29" s="42">
        <v>36671160.170000002</v>
      </c>
      <c r="X29" s="42">
        <v>37924390.469999999</v>
      </c>
      <c r="Y29" s="42">
        <v>194203095.25</v>
      </c>
      <c r="Z29" s="42">
        <v>228983758.36000001</v>
      </c>
      <c r="AA29" s="42">
        <v>211698633.58000001</v>
      </c>
      <c r="AB29" s="43">
        <f t="shared" si="0"/>
        <v>4584348146.2599993</v>
      </c>
      <c r="AC29" s="35"/>
      <c r="AD29" s="35"/>
    </row>
    <row r="30" spans="1:30" s="36" customFormat="1" x14ac:dyDescent="0.2">
      <c r="A30" s="44"/>
      <c r="B30" s="32" t="s">
        <v>43</v>
      </c>
      <c r="C30" s="33"/>
      <c r="D30" s="42">
        <v>94436801.430000007</v>
      </c>
      <c r="E30" s="42">
        <v>96169829.469999999</v>
      </c>
      <c r="F30" s="42">
        <v>92254442.329999998</v>
      </c>
      <c r="G30" s="42">
        <v>101757404.88</v>
      </c>
      <c r="H30" s="42">
        <v>100900307.09</v>
      </c>
      <c r="I30" s="42">
        <v>101489488.05</v>
      </c>
      <c r="J30" s="42">
        <v>104873900.01000001</v>
      </c>
      <c r="K30" s="42">
        <v>40741924.560000002</v>
      </c>
      <c r="L30" s="42">
        <v>270445237.39999998</v>
      </c>
      <c r="M30" s="42">
        <v>283011500.12</v>
      </c>
      <c r="N30" s="42">
        <v>321108414.56</v>
      </c>
      <c r="O30" s="42">
        <v>305356003.94</v>
      </c>
      <c r="P30" s="42">
        <v>45485145.609999999</v>
      </c>
      <c r="Q30" s="42">
        <v>572891374.27999997</v>
      </c>
      <c r="R30" s="42">
        <v>311862966.44999999</v>
      </c>
      <c r="S30" s="42">
        <v>313558731.36000001</v>
      </c>
      <c r="T30" s="42">
        <v>355595896.11000001</v>
      </c>
      <c r="U30" s="42">
        <v>324002443.72000003</v>
      </c>
      <c r="V30" s="42">
        <v>38925297.060000002</v>
      </c>
      <c r="W30" s="42">
        <v>36671160.170000002</v>
      </c>
      <c r="X30" s="42">
        <v>37924390.469999999</v>
      </c>
      <c r="Y30" s="42">
        <v>194203095.25</v>
      </c>
      <c r="Z30" s="42">
        <v>228983758.36000001</v>
      </c>
      <c r="AA30" s="42">
        <v>211698633.58000001</v>
      </c>
      <c r="AB30" s="43">
        <f t="shared" si="0"/>
        <v>4584348146.2599993</v>
      </c>
      <c r="AC30" s="35"/>
      <c r="AD30" s="35"/>
    </row>
    <row r="31" spans="1:30" s="41" customFormat="1" x14ac:dyDescent="0.2">
      <c r="A31" s="37" t="s">
        <v>36</v>
      </c>
      <c r="B31" s="47"/>
      <c r="C31" s="47"/>
      <c r="D31" s="38">
        <v>357782172.38</v>
      </c>
      <c r="E31" s="38">
        <v>1457675425.49</v>
      </c>
      <c r="F31" s="38">
        <v>1045536700.0600001</v>
      </c>
      <c r="G31" s="38">
        <v>637141305.77999997</v>
      </c>
      <c r="H31" s="38">
        <v>543822222.98000002</v>
      </c>
      <c r="I31" s="38">
        <v>1220229254.01</v>
      </c>
      <c r="J31" s="38">
        <v>504184631.58999997</v>
      </c>
      <c r="K31" s="38">
        <v>1724908462.24</v>
      </c>
      <c r="L31" s="38">
        <v>1272222798.0999999</v>
      </c>
      <c r="M31" s="38">
        <v>576046297.61000001</v>
      </c>
      <c r="N31" s="38">
        <v>576639221.21000004</v>
      </c>
      <c r="O31" s="38">
        <v>970024819.53999996</v>
      </c>
      <c r="P31" s="38">
        <v>50144938.460000001</v>
      </c>
      <c r="Q31" s="38">
        <v>710252281.21000004</v>
      </c>
      <c r="R31" s="38">
        <v>752375823.66999996</v>
      </c>
      <c r="S31" s="38">
        <v>621057351.12</v>
      </c>
      <c r="T31" s="38">
        <v>584324632.35000002</v>
      </c>
      <c r="U31" s="38">
        <v>835704236.10000002</v>
      </c>
      <c r="V31" s="38">
        <v>2082388852.51</v>
      </c>
      <c r="W31" s="38">
        <v>89694088.140000001</v>
      </c>
      <c r="X31" s="38">
        <v>2642247903.0299997</v>
      </c>
      <c r="Y31" s="38">
        <v>443064860.5</v>
      </c>
      <c r="Z31" s="38">
        <v>339921760.71000004</v>
      </c>
      <c r="AA31" s="38">
        <v>1192703291.5699999</v>
      </c>
      <c r="AB31" s="39">
        <f t="shared" si="0"/>
        <v>21230093330.360001</v>
      </c>
      <c r="AC31" s="40"/>
      <c r="AD31" s="40"/>
    </row>
    <row r="32" spans="1:30" s="36" customFormat="1" x14ac:dyDescent="0.2">
      <c r="A32" s="32" t="s">
        <v>37</v>
      </c>
      <c r="B32" s="32" t="s">
        <v>31</v>
      </c>
      <c r="C32" s="32" t="s">
        <v>32</v>
      </c>
      <c r="D32" s="42">
        <v>21769066.23</v>
      </c>
      <c r="E32" s="42">
        <v>37487720.049999997</v>
      </c>
      <c r="F32" s="42">
        <v>38693523.530000001</v>
      </c>
      <c r="G32" s="42">
        <v>1135948.05</v>
      </c>
      <c r="H32" s="42">
        <v>32329496.16</v>
      </c>
      <c r="I32" s="42">
        <v>63044263.68</v>
      </c>
      <c r="J32" s="42">
        <v>0</v>
      </c>
      <c r="K32" s="42">
        <v>562754.88</v>
      </c>
      <c r="L32" s="42">
        <v>98514346.489999995</v>
      </c>
      <c r="M32" s="42">
        <v>0</v>
      </c>
      <c r="N32" s="42"/>
      <c r="O32" s="42">
        <v>56294556.130000003</v>
      </c>
      <c r="P32" s="42"/>
      <c r="Q32" s="42">
        <v>78860951.359999999</v>
      </c>
      <c r="R32" s="42">
        <v>757014.37</v>
      </c>
      <c r="S32" s="42">
        <v>58339428.380000003</v>
      </c>
      <c r="T32" s="42">
        <v>27203756.399999999</v>
      </c>
      <c r="U32" s="42"/>
      <c r="V32" s="42"/>
      <c r="W32" s="42">
        <v>105309125.91</v>
      </c>
      <c r="X32" s="42">
        <v>53113509.090000004</v>
      </c>
      <c r="Y32" s="42">
        <v>0</v>
      </c>
      <c r="Z32" s="42"/>
      <c r="AA32" s="42">
        <v>23305820.789999999</v>
      </c>
      <c r="AB32" s="43">
        <f t="shared" si="0"/>
        <v>696721281.5</v>
      </c>
      <c r="AC32" s="35"/>
      <c r="AD32" s="35"/>
    </row>
    <row r="33" spans="1:45" s="36" customFormat="1" x14ac:dyDescent="0.2">
      <c r="A33" s="44"/>
      <c r="B33" s="44"/>
      <c r="C33" s="45" t="s">
        <v>33</v>
      </c>
      <c r="E33" s="36">
        <v>1242733.71</v>
      </c>
      <c r="H33" s="36">
        <v>2501964.2999999998</v>
      </c>
      <c r="J33" s="36">
        <v>0</v>
      </c>
      <c r="L33" s="36">
        <v>1522538.55</v>
      </c>
      <c r="M33" s="36">
        <v>0</v>
      </c>
      <c r="O33" s="36">
        <v>2871650.73</v>
      </c>
      <c r="Q33" s="36">
        <v>1430251.98</v>
      </c>
      <c r="T33" s="36">
        <v>3152415.91</v>
      </c>
      <c r="W33" s="36">
        <v>1463528.4</v>
      </c>
      <c r="X33" s="36">
        <v>16717424.630000001</v>
      </c>
      <c r="Y33" s="36">
        <v>0</v>
      </c>
      <c r="AA33" s="36">
        <v>3328941.32</v>
      </c>
      <c r="AB33" s="46">
        <f t="shared" si="0"/>
        <v>34231449.530000001</v>
      </c>
      <c r="AC33" s="35"/>
      <c r="AD33" s="35"/>
    </row>
    <row r="34" spans="1:45" s="36" customFormat="1" x14ac:dyDescent="0.2">
      <c r="A34" s="44"/>
      <c r="B34" s="32" t="s">
        <v>34</v>
      </c>
      <c r="C34" s="33"/>
      <c r="D34" s="42">
        <v>21769066.23</v>
      </c>
      <c r="E34" s="42">
        <v>38730453.759999998</v>
      </c>
      <c r="F34" s="42">
        <v>38693523.530000001</v>
      </c>
      <c r="G34" s="42">
        <v>1135948.05</v>
      </c>
      <c r="H34" s="42">
        <v>34831460.460000001</v>
      </c>
      <c r="I34" s="42">
        <v>63044263.68</v>
      </c>
      <c r="J34" s="42">
        <v>0</v>
      </c>
      <c r="K34" s="42">
        <v>562754.88</v>
      </c>
      <c r="L34" s="42">
        <v>100036885.03999999</v>
      </c>
      <c r="M34" s="42">
        <v>0</v>
      </c>
      <c r="N34" s="42"/>
      <c r="O34" s="42">
        <v>59166206.859999999</v>
      </c>
      <c r="P34" s="42"/>
      <c r="Q34" s="42">
        <v>80291203.340000004</v>
      </c>
      <c r="R34" s="42">
        <v>757014.37</v>
      </c>
      <c r="S34" s="42">
        <v>58339428.380000003</v>
      </c>
      <c r="T34" s="42">
        <v>30356172.309999999</v>
      </c>
      <c r="U34" s="42"/>
      <c r="V34" s="42"/>
      <c r="W34" s="42">
        <v>106772654.31</v>
      </c>
      <c r="X34" s="42">
        <v>69830933.719999999</v>
      </c>
      <c r="Y34" s="42">
        <v>0</v>
      </c>
      <c r="Z34" s="42"/>
      <c r="AA34" s="42">
        <v>26634762.109999999</v>
      </c>
      <c r="AB34" s="43">
        <f t="shared" si="0"/>
        <v>730952731.03000009</v>
      </c>
      <c r="AC34" s="35"/>
      <c r="AD34" s="35"/>
    </row>
    <row r="35" spans="1:45" s="36" customFormat="1" x14ac:dyDescent="0.2">
      <c r="A35" s="44"/>
      <c r="B35" s="32" t="s">
        <v>42</v>
      </c>
      <c r="C35" s="32" t="s">
        <v>35</v>
      </c>
      <c r="D35" s="42">
        <v>36628046.789999999</v>
      </c>
      <c r="E35" s="42">
        <v>115710959.83</v>
      </c>
      <c r="F35" s="42">
        <v>60628795.630000003</v>
      </c>
      <c r="G35" s="42">
        <v>9006027.3599999994</v>
      </c>
      <c r="H35" s="42">
        <v>3806208.87</v>
      </c>
      <c r="I35" s="42">
        <v>188948579.97999999</v>
      </c>
      <c r="J35" s="42">
        <v>0</v>
      </c>
      <c r="K35" s="42">
        <v>22998474.309999999</v>
      </c>
      <c r="L35" s="42">
        <v>202094880.5</v>
      </c>
      <c r="M35" s="42">
        <v>0</v>
      </c>
      <c r="N35" s="42"/>
      <c r="O35" s="42">
        <v>155626856.44</v>
      </c>
      <c r="P35" s="42"/>
      <c r="Q35" s="42">
        <v>188040899.44</v>
      </c>
      <c r="R35" s="42">
        <v>33765277.140000001</v>
      </c>
      <c r="S35" s="42">
        <v>128216537.05</v>
      </c>
      <c r="T35" s="42">
        <v>69758184.739999995</v>
      </c>
      <c r="U35" s="42"/>
      <c r="V35" s="42"/>
      <c r="W35" s="42">
        <v>439272297.50999999</v>
      </c>
      <c r="X35" s="42">
        <v>133833350.75</v>
      </c>
      <c r="Y35" s="42">
        <v>0</v>
      </c>
      <c r="Z35" s="42"/>
      <c r="AA35" s="42">
        <v>304376468.56</v>
      </c>
      <c r="AB35" s="43">
        <f t="shared" si="0"/>
        <v>2092711844.9000001</v>
      </c>
      <c r="AC35" s="35"/>
      <c r="AD35" s="35"/>
    </row>
    <row r="36" spans="1:45" s="36" customFormat="1" x14ac:dyDescent="0.2">
      <c r="A36" s="44"/>
      <c r="B36" s="32" t="s">
        <v>43</v>
      </c>
      <c r="C36" s="33"/>
      <c r="D36" s="42">
        <v>36628046.789999999</v>
      </c>
      <c r="E36" s="42">
        <v>115710959.83</v>
      </c>
      <c r="F36" s="42">
        <v>60628795.630000003</v>
      </c>
      <c r="G36" s="42">
        <v>9006027.3599999994</v>
      </c>
      <c r="H36" s="42">
        <v>3806208.87</v>
      </c>
      <c r="I36" s="42">
        <v>188948579.97999999</v>
      </c>
      <c r="J36" s="42">
        <v>0</v>
      </c>
      <c r="K36" s="42">
        <v>22998474.309999999</v>
      </c>
      <c r="L36" s="42">
        <v>202094880.5</v>
      </c>
      <c r="M36" s="42">
        <v>0</v>
      </c>
      <c r="N36" s="42"/>
      <c r="O36" s="42">
        <v>155626856.44</v>
      </c>
      <c r="P36" s="42"/>
      <c r="Q36" s="42">
        <v>188040899.44</v>
      </c>
      <c r="R36" s="42">
        <v>33765277.140000001</v>
      </c>
      <c r="S36" s="42">
        <v>128216537.05</v>
      </c>
      <c r="T36" s="42">
        <v>69758184.739999995</v>
      </c>
      <c r="U36" s="42"/>
      <c r="V36" s="42"/>
      <c r="W36" s="42">
        <v>439272297.50999999</v>
      </c>
      <c r="X36" s="42">
        <v>133833350.75</v>
      </c>
      <c r="Y36" s="42">
        <v>0</v>
      </c>
      <c r="Z36" s="42"/>
      <c r="AA36" s="42">
        <v>304376468.56</v>
      </c>
      <c r="AB36" s="43">
        <f t="shared" si="0"/>
        <v>2092711844.9000001</v>
      </c>
      <c r="AC36" s="35"/>
      <c r="AD36" s="35"/>
    </row>
    <row r="37" spans="1:45" s="41" customFormat="1" x14ac:dyDescent="0.2">
      <c r="A37" s="37" t="s">
        <v>38</v>
      </c>
      <c r="B37" s="47"/>
      <c r="C37" s="47"/>
      <c r="D37" s="38">
        <v>58397113.019999996</v>
      </c>
      <c r="E37" s="38">
        <v>154441413.59</v>
      </c>
      <c r="F37" s="38">
        <v>99322319.159999996</v>
      </c>
      <c r="G37" s="38">
        <v>10141975.41</v>
      </c>
      <c r="H37" s="38">
        <v>38637669.329999998</v>
      </c>
      <c r="I37" s="38">
        <v>251992843.66</v>
      </c>
      <c r="J37" s="38">
        <v>0</v>
      </c>
      <c r="K37" s="38">
        <v>23561229.189999998</v>
      </c>
      <c r="L37" s="38">
        <v>302131765.53999996</v>
      </c>
      <c r="M37" s="38">
        <v>0</v>
      </c>
      <c r="N37" s="38"/>
      <c r="O37" s="38">
        <v>214793063.30000001</v>
      </c>
      <c r="P37" s="38"/>
      <c r="Q37" s="38">
        <v>268332102.78</v>
      </c>
      <c r="R37" s="38">
        <v>34522291.509999998</v>
      </c>
      <c r="S37" s="38">
        <v>186555965.43000001</v>
      </c>
      <c r="T37" s="38">
        <v>100114357.05</v>
      </c>
      <c r="U37" s="38"/>
      <c r="V37" s="38"/>
      <c r="W37" s="38">
        <v>546044951.81999993</v>
      </c>
      <c r="X37" s="38">
        <v>203664284.47</v>
      </c>
      <c r="Y37" s="38">
        <v>0</v>
      </c>
      <c r="Z37" s="38"/>
      <c r="AA37" s="38">
        <v>331011230.67000002</v>
      </c>
      <c r="AB37" s="39">
        <f t="shared" si="0"/>
        <v>2823664575.9299998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K38" si="1">+D31+D37</f>
        <v>416179285.39999998</v>
      </c>
      <c r="E38" s="50">
        <f t="shared" si="1"/>
        <v>1612116839.0799999</v>
      </c>
      <c r="F38" s="50">
        <f t="shared" si="1"/>
        <v>1144859019.22</v>
      </c>
      <c r="G38" s="50">
        <f t="shared" si="1"/>
        <v>647283281.18999994</v>
      </c>
      <c r="H38" s="50">
        <f t="shared" si="1"/>
        <v>582459892.31000006</v>
      </c>
      <c r="I38" s="50">
        <f t="shared" si="1"/>
        <v>1472222097.6700001</v>
      </c>
      <c r="J38" s="50">
        <f t="shared" si="1"/>
        <v>504184631.58999997</v>
      </c>
      <c r="K38" s="50">
        <f t="shared" si="1"/>
        <v>1748469691.4300001</v>
      </c>
      <c r="L38" s="50">
        <f t="shared" ref="L38:AA38" si="2">+L31+L37</f>
        <v>1574354563.6399999</v>
      </c>
      <c r="M38" s="50">
        <f t="shared" si="2"/>
        <v>576046297.61000001</v>
      </c>
      <c r="N38" s="50">
        <f t="shared" si="2"/>
        <v>576639221.21000004</v>
      </c>
      <c r="O38" s="50">
        <f t="shared" si="2"/>
        <v>1184817882.8399999</v>
      </c>
      <c r="P38" s="50">
        <f t="shared" si="2"/>
        <v>50144938.460000001</v>
      </c>
      <c r="Q38" s="50">
        <f t="shared" si="2"/>
        <v>978584383.99000001</v>
      </c>
      <c r="R38" s="50">
        <f t="shared" si="2"/>
        <v>786898115.17999995</v>
      </c>
      <c r="S38" s="50">
        <f t="shared" si="2"/>
        <v>807613316.54999995</v>
      </c>
      <c r="T38" s="50">
        <f t="shared" si="2"/>
        <v>684438989.39999998</v>
      </c>
      <c r="U38" s="50">
        <f t="shared" si="2"/>
        <v>835704236.10000002</v>
      </c>
      <c r="V38" s="50">
        <f t="shared" si="2"/>
        <v>2082388852.51</v>
      </c>
      <c r="W38" s="50">
        <f t="shared" si="2"/>
        <v>635739039.95999992</v>
      </c>
      <c r="X38" s="50">
        <f t="shared" si="2"/>
        <v>2845912187.4999995</v>
      </c>
      <c r="Y38" s="50">
        <f t="shared" si="2"/>
        <v>443064860.5</v>
      </c>
      <c r="Z38" s="50">
        <f t="shared" si="2"/>
        <v>339921760.71000004</v>
      </c>
      <c r="AA38" s="50">
        <f t="shared" si="2"/>
        <v>1523714522.24</v>
      </c>
      <c r="AB38" s="51">
        <f t="shared" si="0"/>
        <v>24053757906.290001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7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7"/>
    </row>
    <row r="41" spans="1:45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</row>
    <row r="42" spans="1:45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</row>
    <row r="43" spans="1:45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</row>
    <row r="44" spans="1:45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</row>
    <row r="45" spans="1:45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</row>
    <row r="46" spans="1:45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</row>
    <row r="47" spans="1:45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</row>
    <row r="48" spans="1:45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</row>
    <row r="49" spans="1:45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</row>
    <row r="50" spans="1:45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</row>
    <row r="51" spans="1:45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</row>
    <row r="52" spans="1:45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</row>
    <row r="53" spans="1:45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</row>
    <row r="54" spans="1:45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</row>
    <row r="55" spans="1:45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</row>
    <row r="56" spans="1:45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</row>
    <row r="57" spans="1:45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</row>
    <row r="58" spans="1:45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</row>
    <row r="59" spans="1:45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</row>
    <row r="60" spans="1:45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</row>
    <row r="61" spans="1:45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</row>
    <row r="62" spans="1:45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</row>
    <row r="63" spans="1:45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2020-05-15T15:53:03Z</cp:lastPrinted>
  <dcterms:created xsi:type="dcterms:W3CDTF">2008-02-21T12:54:27Z</dcterms:created>
  <dcterms:modified xsi:type="dcterms:W3CDTF">2021-05-31T12:04:58Z</dcterms:modified>
</cp:coreProperties>
</file>