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<sst xmlns="http://schemas.openxmlformats.org/spreadsheetml/2006/main" count="53" uniqueCount="34">
  <si>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 xml:space="preserve">OTROS APORTES NO REINTEGRABLES DEL MINISTERIO DE HACIENDA </t>
  </si>
  <si>
    <t>MUNICIPALIDADES</t>
  </si>
  <si>
    <t>EJERCICIO</t>
  </si>
  <si>
    <t>2000</t>
  </si>
  <si>
    <t>2001</t>
  </si>
  <si>
    <t>2002</t>
  </si>
  <si>
    <t>2005</t>
  </si>
  <si>
    <t>2006</t>
  </si>
  <si>
    <t>2007</t>
  </si>
  <si>
    <t>2008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</si>
  <si>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</si>
  <si>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</si>
  <si>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</si>
  <si>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</si>
  <si>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</si>
  <si>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</si>
  <si>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</si>
  <si>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</si>
  <si>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</si>
  <si>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</si>
  <si>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</si>
  <si>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</si>
  <si>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</si>
  <si>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</si>
  <si>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</si>
  <si>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</si>
  <si>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</si>
  <si>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</si>
  <si>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</si>
  <si>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</si>
  <si>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</si>
  <si>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</si>
  <si>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Institución: Dirección General de Finanzas.</t>
  </si>
  <si>
    <t>Nota: A partir de 2012 incluye Canon Extraordinario de Producción, Renta y Fondo Infraestructura e Inversión Social, de corresponder.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</si>
</sst>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2C0A]dddd\,\ dd&quot; de &quot;mmmm&quot; de &quot;yyyy"/>
    <numFmt numFmtId="181" formatCode="[$-2C0A]hh:mm:ss\ AM/PM"/>
    <numFmt numFmtId="182" formatCode="#,##0.0"/>
    <numFmt numFmtId="183" formatCode="_ * #,##0.0_ ;_ * \-#,##0.0_ ;_ * &quot;-&quot;??_ ;_ @_ "/>
    <numFmt numFmtId="184" formatCode="_ * #,##0_ ;_ * \-#,##0_ ;_ * &quot;-&quot;??_ ;_ @_ "/>
  </numFmts>
  <fonts count="40">
    <font>
      <sz val="10"/>
      <color indexed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3" fontId="2" fillId="33" borderId="19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43" fontId="2" fillId="33" borderId="19" xfId="47" applyFont="1" applyFill="1" applyBorder="1" applyAlignment="1">
      <alignment/>
    </xf>
    <xf numFmtId="0" fontId="5" fillId="33" borderId="0" xfId="0" applyFont="1" applyFill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184" fontId="2" fillId="33" borderId="0" xfId="47" applyNumberFormat="1" applyFont="1" applyFill="1" applyAlignment="1">
      <alignment/>
    </xf>
    <xf numFmtId="184" fontId="2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U47"/>
  <sheetViews>
    <sheetView tabSelected="1" zoomScale="90" zoomScaleNormal="90" zoomScalePageLayoutView="0" workbookViewId="0" topLeftCell="J7">
      <selection activeCell="U28" sqref="U28"/>
    </sheetView>
  </sheetViews>
  <sheetFormatPr defaultColWidth="11.421875" defaultRowHeight="12.75" customHeight="1"/>
  <cols>
    <col min="1" max="1" width="20.7109375" style="17" customWidth="1"/>
    <col min="2" max="16" width="15.28125" style="17" customWidth="1"/>
    <col min="17" max="17" width="15.8515625" style="17" customWidth="1"/>
    <col min="18" max="18" width="15.28125" style="17" customWidth="1"/>
    <col min="19" max="19" width="14.421875" style="17" customWidth="1"/>
    <col min="20" max="20" width="15.8515625" style="17" customWidth="1"/>
    <col min="21" max="21" width="16.57421875" style="17" customWidth="1"/>
    <col min="22" max="16384" width="11.421875" style="17" customWidth="1"/>
  </cols>
  <sheetData>
    <row r="2" spans="1:8" ht="17.25" customHeight="1">
      <c r="A2" s="33" t="s">
        <v>0</v>
      </c>
      <c r="F2" s="18"/>
      <c r="G2" s="18"/>
      <c r="H2" s="18"/>
    </row>
    <row r="3" spans="6:8" ht="12">
      <c r="F3" s="18"/>
      <c r="G3" s="18"/>
      <c r="H3" s="18"/>
    </row>
    <row r="4" spans="1:21" ht="27" customHeight="1">
      <c r="A4" s="19" t="s">
        <v>1</v>
      </c>
      <c r="B4" s="19" t="s">
        <v>2</v>
      </c>
      <c r="C4" s="19" t="s">
        <v>2</v>
      </c>
      <c r="D4" s="19" t="s">
        <v>2</v>
      </c>
      <c r="E4" s="20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</row>
    <row r="5" spans="1:21" ht="19.5" customHeight="1">
      <c r="A5" s="22"/>
      <c r="B5" s="22" t="s">
        <v>3</v>
      </c>
      <c r="C5" s="22" t="s">
        <v>4</v>
      </c>
      <c r="D5" s="22" t="s">
        <v>5</v>
      </c>
      <c r="E5" s="23" t="s">
        <v>6</v>
      </c>
      <c r="F5" s="24" t="s">
        <v>7</v>
      </c>
      <c r="G5" s="24" t="s">
        <v>8</v>
      </c>
      <c r="H5" s="24" t="s">
        <v>9</v>
      </c>
      <c r="I5" s="25">
        <v>2009</v>
      </c>
      <c r="J5" s="25">
        <v>2010</v>
      </c>
      <c r="K5" s="25">
        <v>2011</v>
      </c>
      <c r="L5" s="25">
        <v>2012</v>
      </c>
      <c r="M5" s="26">
        <v>2013</v>
      </c>
      <c r="N5" s="26">
        <v>2014</v>
      </c>
      <c r="O5" s="26">
        <v>2015</v>
      </c>
      <c r="P5" s="26">
        <v>2016</v>
      </c>
      <c r="Q5" s="26">
        <v>2017</v>
      </c>
      <c r="R5" s="26">
        <v>2018</v>
      </c>
      <c r="S5" s="26">
        <v>2019</v>
      </c>
      <c r="T5" s="26">
        <v>2020</v>
      </c>
      <c r="U5" s="26">
        <v>2021</v>
      </c>
    </row>
    <row r="6" spans="1:21" s="4" customFormat="1" ht="17.25" customHeight="1">
      <c r="A6" s="2" t="s">
        <v>10</v>
      </c>
      <c r="B6" s="2"/>
      <c r="C6" s="2">
        <v>50000</v>
      </c>
      <c r="D6" s="2">
        <v>110000</v>
      </c>
      <c r="E6" s="2">
        <v>1923000</v>
      </c>
      <c r="F6" s="2">
        <v>1923000</v>
      </c>
      <c r="G6" s="2">
        <f>238000+1923000</f>
        <v>2161000</v>
      </c>
      <c r="H6" s="2">
        <v>2616800</v>
      </c>
      <c r="I6" s="3"/>
      <c r="J6" s="4">
        <v>2607600</v>
      </c>
      <c r="K6" s="3"/>
      <c r="L6" s="5">
        <v>1332976.2541504</v>
      </c>
      <c r="M6" s="6">
        <v>1709187.8971802</v>
      </c>
      <c r="N6" s="6">
        <v>2410861.96</v>
      </c>
      <c r="O6" s="6">
        <v>2585804.55</v>
      </c>
      <c r="P6" s="34">
        <v>3513413.76</v>
      </c>
      <c r="Q6" s="34">
        <v>3363783.88</v>
      </c>
      <c r="R6" s="34">
        <v>7216722.209999999</v>
      </c>
      <c r="S6" s="34">
        <v>7787762.960000001</v>
      </c>
      <c r="T6" s="34">
        <v>19082240.59</v>
      </c>
      <c r="U6" s="34">
        <v>7283149.359999999</v>
      </c>
    </row>
    <row r="7" spans="1:21" s="4" customFormat="1" ht="17.25" customHeight="1">
      <c r="A7" s="2" t="s">
        <v>11</v>
      </c>
      <c r="B7" s="2"/>
      <c r="C7" s="2"/>
      <c r="D7" s="2"/>
      <c r="E7" s="2"/>
      <c r="F7" s="2"/>
      <c r="G7" s="2">
        <v>75140</v>
      </c>
      <c r="H7" s="2">
        <v>1539200</v>
      </c>
      <c r="I7" s="2"/>
      <c r="J7" s="4">
        <v>1537600</v>
      </c>
      <c r="K7" s="2"/>
      <c r="L7" s="7">
        <v>797557.0202584</v>
      </c>
      <c r="M7" s="8">
        <v>1025351.0549746001</v>
      </c>
      <c r="N7" s="8">
        <v>1450570.3900000001</v>
      </c>
      <c r="O7" s="8">
        <v>1559543.16</v>
      </c>
      <c r="P7" s="35">
        <v>2122810.17</v>
      </c>
      <c r="Q7" s="35">
        <v>2036595.63</v>
      </c>
      <c r="R7" s="35">
        <v>4377702.01</v>
      </c>
      <c r="S7" s="35">
        <v>4731376.529999999</v>
      </c>
      <c r="T7" s="35">
        <v>11607401.469999999</v>
      </c>
      <c r="U7" s="35">
        <v>4432044.18</v>
      </c>
    </row>
    <row r="8" spans="1:21" s="4" customFormat="1" ht="17.25" customHeight="1">
      <c r="A8" s="2" t="s">
        <v>12</v>
      </c>
      <c r="B8" s="2"/>
      <c r="C8" s="2"/>
      <c r="D8" s="2"/>
      <c r="E8" s="2"/>
      <c r="F8" s="2"/>
      <c r="G8" s="2">
        <v>262340</v>
      </c>
      <c r="H8" s="2">
        <v>4422400</v>
      </c>
      <c r="I8" s="2"/>
      <c r="J8" s="4">
        <v>4410800</v>
      </c>
      <c r="K8" s="2"/>
      <c r="L8" s="9">
        <v>2261036.0748808</v>
      </c>
      <c r="M8" s="10">
        <v>2904014.8460472003</v>
      </c>
      <c r="N8" s="10">
        <v>4103401.9200000004</v>
      </c>
      <c r="O8" s="10">
        <v>4406160.890000001</v>
      </c>
      <c r="P8" s="35">
        <v>5993646.489999999</v>
      </c>
      <c r="Q8" s="35">
        <v>5744176.449999999</v>
      </c>
      <c r="R8" s="35">
        <v>12331658.91</v>
      </c>
      <c r="S8" s="35">
        <v>13324640.350000001</v>
      </c>
      <c r="T8" s="35">
        <v>32672728.33</v>
      </c>
      <c r="U8" s="35">
        <v>12473290.870000001</v>
      </c>
    </row>
    <row r="9" spans="1:21" s="4" customFormat="1" ht="17.25" customHeight="1">
      <c r="A9" s="2" t="s">
        <v>13</v>
      </c>
      <c r="B9" s="2">
        <v>100000</v>
      </c>
      <c r="C9" s="2"/>
      <c r="D9" s="2"/>
      <c r="E9" s="2"/>
      <c r="F9" s="2"/>
      <c r="G9" s="2">
        <v>321620</v>
      </c>
      <c r="H9" s="2">
        <v>5084000</v>
      </c>
      <c r="I9" s="2"/>
      <c r="J9" s="4">
        <v>5083600</v>
      </c>
      <c r="K9" s="2"/>
      <c r="L9" s="7">
        <v>2678436.4930356</v>
      </c>
      <c r="M9" s="8">
        <v>3445840.0664732</v>
      </c>
      <c r="N9" s="8">
        <v>4879987.63</v>
      </c>
      <c r="O9" s="8">
        <v>5251917.680000001</v>
      </c>
      <c r="P9" s="35">
        <v>7159888.579999999</v>
      </c>
      <c r="Q9" s="35">
        <v>6876905.790000001</v>
      </c>
      <c r="R9" s="35">
        <v>14804913.34</v>
      </c>
      <c r="S9" s="35">
        <v>16024699.299999999</v>
      </c>
      <c r="T9" s="35">
        <v>39359955.22</v>
      </c>
      <c r="U9" s="35">
        <v>15034812.29</v>
      </c>
    </row>
    <row r="10" spans="1:21" s="4" customFormat="1" ht="17.25" customHeight="1">
      <c r="A10" s="2" t="s">
        <v>14</v>
      </c>
      <c r="B10" s="2"/>
      <c r="C10" s="2"/>
      <c r="D10" s="2"/>
      <c r="E10" s="2"/>
      <c r="F10" s="2"/>
      <c r="G10" s="2">
        <v>47060</v>
      </c>
      <c r="H10" s="2">
        <v>1202800</v>
      </c>
      <c r="I10" s="2"/>
      <c r="J10" s="4">
        <v>1203600</v>
      </c>
      <c r="K10" s="2"/>
      <c r="L10" s="7">
        <v>625110.9805328</v>
      </c>
      <c r="M10" s="8">
        <v>804062.6386678002</v>
      </c>
      <c r="N10" s="8">
        <v>1137946.9699999997</v>
      </c>
      <c r="O10" s="8">
        <v>1225122.96</v>
      </c>
      <c r="P10" s="35">
        <v>1671073.54</v>
      </c>
      <c r="Q10" s="35">
        <v>1605461.7299999997</v>
      </c>
      <c r="R10" s="35">
        <v>3457001.6900000004</v>
      </c>
      <c r="S10" s="35">
        <v>3742693.2399999998</v>
      </c>
      <c r="T10" s="35">
        <v>9195129.17</v>
      </c>
      <c r="U10" s="35">
        <v>3512674.5900000003</v>
      </c>
    </row>
    <row r="11" spans="1:21" s="4" customFormat="1" ht="17.25" customHeight="1">
      <c r="A11" s="2" t="s">
        <v>15</v>
      </c>
      <c r="B11" s="2"/>
      <c r="C11" s="2"/>
      <c r="D11" s="2"/>
      <c r="E11" s="2">
        <v>77000</v>
      </c>
      <c r="F11" s="2">
        <v>77000</v>
      </c>
      <c r="G11" s="2">
        <f>31460+77000</f>
        <v>108460</v>
      </c>
      <c r="H11" s="2">
        <f>1383600-200000</f>
        <v>1183600</v>
      </c>
      <c r="I11" s="2"/>
      <c r="J11" s="4">
        <v>983600</v>
      </c>
      <c r="K11" s="2"/>
      <c r="L11" s="7">
        <v>511688.59308639995</v>
      </c>
      <c r="M11" s="8">
        <v>658349.7043686</v>
      </c>
      <c r="N11" s="8">
        <v>932457.9300000002</v>
      </c>
      <c r="O11" s="8">
        <v>1004150.54</v>
      </c>
      <c r="P11" s="35">
        <v>1369319.4</v>
      </c>
      <c r="Q11" s="35">
        <v>1315862.12</v>
      </c>
      <c r="R11" s="35">
        <v>2833721.9000000004</v>
      </c>
      <c r="S11" s="35">
        <v>3070187.85</v>
      </c>
      <c r="T11" s="35">
        <v>7541012.41</v>
      </c>
      <c r="U11" s="35">
        <v>2880534.42</v>
      </c>
    </row>
    <row r="12" spans="1:21" s="4" customFormat="1" ht="17.25" customHeight="1">
      <c r="A12" s="2" t="s">
        <v>16</v>
      </c>
      <c r="B12" s="2">
        <v>100000</v>
      </c>
      <c r="C12" s="2"/>
      <c r="D12" s="2"/>
      <c r="E12" s="2"/>
      <c r="F12" s="2"/>
      <c r="G12" s="2">
        <v>168740</v>
      </c>
      <c r="H12" s="2">
        <v>4291600</v>
      </c>
      <c r="I12" s="2"/>
      <c r="J12" s="4">
        <v>4294400</v>
      </c>
      <c r="K12" s="2"/>
      <c r="L12" s="7">
        <v>2261880.8118356</v>
      </c>
      <c r="M12" s="8">
        <v>2911686.6824515997</v>
      </c>
      <c r="N12" s="8">
        <v>4128082.0300000003</v>
      </c>
      <c r="O12" s="8">
        <v>4447208.75</v>
      </c>
      <c r="P12" s="35">
        <v>6068351.849999999</v>
      </c>
      <c r="Q12" s="35">
        <v>5834509.07</v>
      </c>
      <c r="R12" s="35">
        <v>12575551.200000001</v>
      </c>
      <c r="S12" s="35">
        <v>13628271.52</v>
      </c>
      <c r="T12" s="35">
        <v>33483057.2</v>
      </c>
      <c r="U12" s="35">
        <v>12791126.71</v>
      </c>
    </row>
    <row r="13" spans="1:21" s="4" customFormat="1" ht="17.25" customHeight="1">
      <c r="A13" s="2" t="s">
        <v>17</v>
      </c>
      <c r="B13" s="2"/>
      <c r="C13" s="2"/>
      <c r="D13" s="2"/>
      <c r="E13" s="2"/>
      <c r="F13" s="2"/>
      <c r="G13" s="2">
        <v>66120</v>
      </c>
      <c r="H13" s="2">
        <v>1754800</v>
      </c>
      <c r="I13" s="2"/>
      <c r="J13" s="4">
        <v>1358000</v>
      </c>
      <c r="K13" s="2"/>
      <c r="L13" s="7">
        <v>713399.45904</v>
      </c>
      <c r="M13" s="8">
        <v>920887.1540484</v>
      </c>
      <c r="N13" s="8">
        <v>1308042.69</v>
      </c>
      <c r="O13" s="8">
        <v>1411752.69</v>
      </c>
      <c r="P13" s="35">
        <v>1930038.8699999996</v>
      </c>
      <c r="Q13" s="35">
        <v>1859054.4000000001</v>
      </c>
      <c r="R13" s="35">
        <v>4016319.6700000004</v>
      </c>
      <c r="S13" s="35">
        <v>4362502.3100000005</v>
      </c>
      <c r="T13" s="35">
        <v>10733644.73</v>
      </c>
      <c r="U13" s="35">
        <v>4102436.6399999997</v>
      </c>
    </row>
    <row r="14" spans="1:21" s="4" customFormat="1" ht="17.25" customHeight="1">
      <c r="A14" s="2" t="s">
        <v>18</v>
      </c>
      <c r="B14" s="2"/>
      <c r="C14" s="2"/>
      <c r="D14" s="2"/>
      <c r="E14" s="2"/>
      <c r="F14" s="2"/>
      <c r="G14" s="2">
        <v>192140</v>
      </c>
      <c r="H14" s="2">
        <v>2453600</v>
      </c>
      <c r="I14" s="2"/>
      <c r="J14" s="4">
        <v>2456800</v>
      </c>
      <c r="K14" s="2"/>
      <c r="L14" s="7">
        <v>1314480.4177456</v>
      </c>
      <c r="M14" s="8">
        <v>1693706.9951770003</v>
      </c>
      <c r="N14" s="8">
        <v>2404181.2600000002</v>
      </c>
      <c r="O14" s="8">
        <v>2592516.87</v>
      </c>
      <c r="P14" s="35">
        <v>3540627.1400000006</v>
      </c>
      <c r="Q14" s="35">
        <v>3406409.61</v>
      </c>
      <c r="R14" s="35">
        <v>7350238.59</v>
      </c>
      <c r="S14" s="35">
        <v>7978473.449999999</v>
      </c>
      <c r="T14" s="35">
        <v>19626739.560000002</v>
      </c>
      <c r="U14" s="35">
        <v>7500925.77</v>
      </c>
    </row>
    <row r="15" spans="1:21" s="4" customFormat="1" ht="17.25" customHeight="1">
      <c r="A15" s="2" t="s">
        <v>19</v>
      </c>
      <c r="B15" s="2">
        <v>100000</v>
      </c>
      <c r="C15" s="2">
        <v>50000</v>
      </c>
      <c r="D15" s="2"/>
      <c r="E15" s="2"/>
      <c r="F15" s="2"/>
      <c r="G15" s="2">
        <v>181350</v>
      </c>
      <c r="H15" s="2">
        <v>3474800</v>
      </c>
      <c r="I15" s="2"/>
      <c r="J15" s="4">
        <v>3480000</v>
      </c>
      <c r="K15" s="2"/>
      <c r="L15" s="7">
        <v>1831088.897944</v>
      </c>
      <c r="M15" s="8">
        <v>2358979.793641</v>
      </c>
      <c r="N15" s="8">
        <v>3345334.45</v>
      </c>
      <c r="O15" s="8">
        <v>3605703.45</v>
      </c>
      <c r="P15" s="35">
        <v>4924059.140000001</v>
      </c>
      <c r="Q15" s="35">
        <v>4737840.26</v>
      </c>
      <c r="R15" s="35">
        <v>10215660.97</v>
      </c>
      <c r="S15" s="35">
        <v>11083792.169999998</v>
      </c>
      <c r="T15" s="35">
        <v>27256345.93</v>
      </c>
      <c r="U15" s="35">
        <v>10415598.12</v>
      </c>
    </row>
    <row r="16" spans="1:21" s="4" customFormat="1" ht="17.25" customHeight="1">
      <c r="A16" s="2" t="s">
        <v>20</v>
      </c>
      <c r="B16" s="2"/>
      <c r="C16" s="2"/>
      <c r="D16" s="2"/>
      <c r="E16" s="2"/>
      <c r="F16" s="2"/>
      <c r="G16" s="2">
        <v>106990</v>
      </c>
      <c r="H16" s="2">
        <v>809600</v>
      </c>
      <c r="I16" s="2"/>
      <c r="J16" s="4">
        <v>711200</v>
      </c>
      <c r="K16" s="2"/>
      <c r="L16" s="7">
        <v>389894.401416</v>
      </c>
      <c r="M16" s="8">
        <v>502810.54309840006</v>
      </c>
      <c r="N16" s="8">
        <v>714839.84</v>
      </c>
      <c r="O16" s="8">
        <v>771429.1100000001</v>
      </c>
      <c r="P16" s="35">
        <v>1054123.29</v>
      </c>
      <c r="Q16" s="35">
        <v>1014677.94</v>
      </c>
      <c r="R16" s="35">
        <v>2192223.13</v>
      </c>
      <c r="S16" s="35">
        <v>2377607.6799999997</v>
      </c>
      <c r="T16" s="35">
        <v>5846809.029999999</v>
      </c>
      <c r="U16" s="35">
        <v>2234268.2199999997</v>
      </c>
    </row>
    <row r="17" spans="1:21" s="4" customFormat="1" ht="17.25" customHeight="1">
      <c r="A17" s="2" t="s">
        <v>21</v>
      </c>
      <c r="B17" s="2"/>
      <c r="C17" s="2"/>
      <c r="D17" s="2"/>
      <c r="E17" s="2">
        <v>321428.56</v>
      </c>
      <c r="F17" s="2">
        <v>321428.56</v>
      </c>
      <c r="G17" s="2">
        <f>321428.56+81770</f>
        <v>403198.56</v>
      </c>
      <c r="H17" s="2">
        <v>1426228.56</v>
      </c>
      <c r="I17" s="2">
        <v>160714.28</v>
      </c>
      <c r="J17" s="4">
        <f>1104000+160714.28</f>
        <v>1264714.28</v>
      </c>
      <c r="K17" s="2"/>
      <c r="L17" s="7">
        <v>891367.1612988</v>
      </c>
      <c r="M17" s="8">
        <v>1054844.0592176</v>
      </c>
      <c r="N17" s="8">
        <v>1038598.52</v>
      </c>
      <c r="O17" s="8">
        <v>1118661.1800000002</v>
      </c>
      <c r="P17" s="35">
        <v>1524229.37</v>
      </c>
      <c r="Q17" s="35">
        <v>1463961.5799999998</v>
      </c>
      <c r="R17" s="35">
        <v>3151294.57</v>
      </c>
      <c r="S17" s="35">
        <v>3411459.24</v>
      </c>
      <c r="T17" s="35">
        <v>8376939.790000001</v>
      </c>
      <c r="U17" s="35">
        <v>3199547.43</v>
      </c>
    </row>
    <row r="18" spans="1:21" s="4" customFormat="1" ht="17.25" customHeight="1">
      <c r="A18" s="2" t="s">
        <v>22</v>
      </c>
      <c r="B18" s="2"/>
      <c r="C18" s="2"/>
      <c r="D18" s="2"/>
      <c r="E18" s="2"/>
      <c r="F18" s="2"/>
      <c r="G18" s="2">
        <v>0</v>
      </c>
      <c r="H18" s="2">
        <v>918000</v>
      </c>
      <c r="I18" s="2"/>
      <c r="J18" s="4">
        <v>920800</v>
      </c>
      <c r="K18" s="11">
        <v>665316</v>
      </c>
      <c r="L18" s="7">
        <v>490298.38074839994</v>
      </c>
      <c r="M18" s="8">
        <v>631904.717859</v>
      </c>
      <c r="N18" s="8">
        <v>896980.19</v>
      </c>
      <c r="O18" s="8">
        <v>967674.9100000001</v>
      </c>
      <c r="P18" s="35">
        <v>1322274.5099999998</v>
      </c>
      <c r="Q18" s="35">
        <v>1272391.12</v>
      </c>
      <c r="R18" s="35">
        <v>2745114.08</v>
      </c>
      <c r="S18" s="35">
        <v>2981105.9800000004</v>
      </c>
      <c r="T18" s="35">
        <v>7331430.210000001</v>
      </c>
      <c r="U18" s="35">
        <v>2801664.0500000003</v>
      </c>
    </row>
    <row r="19" spans="1:21" s="4" customFormat="1" ht="17.25" customHeight="1">
      <c r="A19" s="2" t="s">
        <v>23</v>
      </c>
      <c r="B19" s="2"/>
      <c r="C19" s="2"/>
      <c r="D19" s="2"/>
      <c r="E19" s="2"/>
      <c r="F19" s="2"/>
      <c r="G19" s="2">
        <v>151840</v>
      </c>
      <c r="H19" s="2">
        <v>2514800</v>
      </c>
      <c r="I19" s="2"/>
      <c r="J19" s="4">
        <v>2514400</v>
      </c>
      <c r="K19" s="2"/>
      <c r="L19" s="7">
        <v>1309310.3352112</v>
      </c>
      <c r="M19" s="8">
        <v>1686025.6098200001</v>
      </c>
      <c r="N19" s="8">
        <v>2389674.14</v>
      </c>
      <c r="O19" s="8">
        <v>2573136.88</v>
      </c>
      <c r="P19" s="35">
        <v>3510049.57</v>
      </c>
      <c r="Q19" s="35">
        <v>3372725.4499999997</v>
      </c>
      <c r="R19" s="35">
        <v>7259660.79</v>
      </c>
      <c r="S19" s="35">
        <v>7861788.74</v>
      </c>
      <c r="T19" s="35">
        <v>19303253.18</v>
      </c>
      <c r="U19" s="35">
        <v>7372614.260000001</v>
      </c>
    </row>
    <row r="20" spans="1:21" s="4" customFormat="1" ht="17.25" customHeight="1">
      <c r="A20" s="2" t="s">
        <v>24</v>
      </c>
      <c r="B20" s="2"/>
      <c r="C20" s="2"/>
      <c r="D20" s="2"/>
      <c r="E20" s="2"/>
      <c r="F20" s="2"/>
      <c r="G20" s="2">
        <v>287000</v>
      </c>
      <c r="H20" s="2">
        <v>3892400</v>
      </c>
      <c r="I20" s="2"/>
      <c r="J20" s="4">
        <v>3888400</v>
      </c>
      <c r="K20" s="2"/>
      <c r="L20" s="7">
        <v>2038525.1870999997</v>
      </c>
      <c r="M20" s="8">
        <v>2619950.2334626</v>
      </c>
      <c r="N20" s="8">
        <v>3707237.0700000003</v>
      </c>
      <c r="O20" s="8">
        <v>3987285.4</v>
      </c>
      <c r="P20" s="35">
        <v>5430011.47</v>
      </c>
      <c r="Q20" s="35">
        <v>5211110.68</v>
      </c>
      <c r="R20" s="35">
        <v>11214822.9</v>
      </c>
      <c r="S20" s="35">
        <v>12131445.16</v>
      </c>
      <c r="T20" s="35">
        <v>29783491.04</v>
      </c>
      <c r="U20" s="35">
        <v>11374991.48</v>
      </c>
    </row>
    <row r="21" spans="1:21" s="4" customFormat="1" ht="17.25" customHeight="1">
      <c r="A21" s="2" t="s">
        <v>25</v>
      </c>
      <c r="B21" s="2"/>
      <c r="C21" s="2"/>
      <c r="D21" s="2"/>
      <c r="E21" s="2"/>
      <c r="F21" s="2"/>
      <c r="G21" s="2">
        <v>0</v>
      </c>
      <c r="H21" s="2">
        <f>1431200-200000</f>
        <v>1231200</v>
      </c>
      <c r="I21" s="2"/>
      <c r="J21" s="4">
        <v>1030800</v>
      </c>
      <c r="K21" s="2"/>
      <c r="L21" s="12">
        <v>531509.8005128</v>
      </c>
      <c r="M21" s="13">
        <v>684316.4818634001</v>
      </c>
      <c r="N21" s="13">
        <v>969466.2899999998</v>
      </c>
      <c r="O21" s="13">
        <v>1043991.3</v>
      </c>
      <c r="P21" s="35">
        <v>1423644.12</v>
      </c>
      <c r="Q21" s="35">
        <v>1368050.39</v>
      </c>
      <c r="R21" s="35">
        <v>2947115.9200000004</v>
      </c>
      <c r="S21" s="35">
        <v>3193145.92</v>
      </c>
      <c r="T21" s="35">
        <v>7845328.01</v>
      </c>
      <c r="U21" s="35">
        <v>2997074.2300000004</v>
      </c>
    </row>
    <row r="22" spans="1:21" s="4" customFormat="1" ht="17.25" customHeight="1">
      <c r="A22" s="2" t="s">
        <v>26</v>
      </c>
      <c r="B22" s="2"/>
      <c r="C22" s="2"/>
      <c r="D22" s="2"/>
      <c r="E22" s="2"/>
      <c r="F22" s="2"/>
      <c r="G22" s="2">
        <v>55000</v>
      </c>
      <c r="H22" s="2">
        <v>1528400</v>
      </c>
      <c r="I22" s="2"/>
      <c r="J22" s="4">
        <v>1532400</v>
      </c>
      <c r="K22" s="2"/>
      <c r="L22" s="7">
        <v>816774.6914176</v>
      </c>
      <c r="M22" s="8">
        <v>1053482.6432746002</v>
      </c>
      <c r="N22" s="8">
        <v>1495449.0699999998</v>
      </c>
      <c r="O22" s="8">
        <v>1613092.9499999997</v>
      </c>
      <c r="P22" s="35">
        <v>2204014.91</v>
      </c>
      <c r="Q22" s="35">
        <v>2120567.91</v>
      </c>
      <c r="R22" s="35">
        <v>4571070.199999999</v>
      </c>
      <c r="S22" s="35">
        <v>4958472.57</v>
      </c>
      <c r="T22" s="35">
        <v>12190554.290000001</v>
      </c>
      <c r="U22" s="35">
        <v>4658060.779999999</v>
      </c>
    </row>
    <row r="23" spans="1:21" s="4" customFormat="1" ht="17.25" customHeight="1">
      <c r="A23" s="2" t="s">
        <v>27</v>
      </c>
      <c r="B23" s="2">
        <v>60000</v>
      </c>
      <c r="C23" s="2"/>
      <c r="D23" s="2"/>
      <c r="E23" s="2"/>
      <c r="F23" s="2"/>
      <c r="G23" s="2">
        <v>46410</v>
      </c>
      <c r="H23" s="2">
        <v>877200</v>
      </c>
      <c r="I23" s="2"/>
      <c r="J23" s="4">
        <v>882000</v>
      </c>
      <c r="K23" s="14"/>
      <c r="L23" s="5">
        <v>456622.56978559995</v>
      </c>
      <c r="M23" s="15">
        <v>590136.4583748</v>
      </c>
      <c r="N23" s="15">
        <v>839830.6799999999</v>
      </c>
      <c r="O23" s="15">
        <v>907787.7100000001</v>
      </c>
      <c r="P23" s="36">
        <v>1243306.87</v>
      </c>
      <c r="Q23" s="36">
        <v>1198252.8199999998</v>
      </c>
      <c r="R23" s="36">
        <v>2590471.04</v>
      </c>
      <c r="S23" s="36">
        <v>2817998.33</v>
      </c>
      <c r="T23" s="36">
        <v>6937720.1899999995</v>
      </c>
      <c r="U23" s="36">
        <v>2652163.4899999998</v>
      </c>
    </row>
    <row r="24" spans="1:21" s="4" customFormat="1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2"/>
      <c r="O24" s="2"/>
      <c r="P24" s="3"/>
      <c r="Q24" s="3"/>
      <c r="R24" s="3"/>
      <c r="S24" s="3"/>
      <c r="T24" s="3"/>
      <c r="U24" s="3"/>
    </row>
    <row r="25" spans="1:21" s="4" customFormat="1" ht="12">
      <c r="A25" s="14" t="s">
        <v>28</v>
      </c>
      <c r="B25" s="14">
        <f aca="true" t="shared" si="0" ref="B25:G25">SUM(B6:B23)</f>
        <v>360000</v>
      </c>
      <c r="C25" s="14">
        <f t="shared" si="0"/>
        <v>100000</v>
      </c>
      <c r="D25" s="14">
        <f t="shared" si="0"/>
        <v>110000</v>
      </c>
      <c r="E25" s="14">
        <f t="shared" si="0"/>
        <v>2321428.56</v>
      </c>
      <c r="F25" s="14">
        <f t="shared" si="0"/>
        <v>2321428.56</v>
      </c>
      <c r="G25" s="14">
        <f t="shared" si="0"/>
        <v>4634408.5600000005</v>
      </c>
      <c r="H25" s="14">
        <f>SUM(H6:H24)</f>
        <v>41221428.56</v>
      </c>
      <c r="I25" s="14">
        <f>SUM(I6:I24)</f>
        <v>160714.28</v>
      </c>
      <c r="J25" s="14">
        <f>SUM(J6:J24)</f>
        <v>40160714.28</v>
      </c>
      <c r="K25" s="14">
        <f>SUM(K6:K24)</f>
        <v>665316</v>
      </c>
      <c r="L25" s="32">
        <f aca="true" t="shared" si="1" ref="L25:Q25">SUM(L6:L23)</f>
        <v>21251957.53</v>
      </c>
      <c r="M25" s="32">
        <f t="shared" si="1"/>
        <v>27255537.580000002</v>
      </c>
      <c r="N25" s="32">
        <f t="shared" si="1"/>
        <v>38152943.03000001</v>
      </c>
      <c r="O25" s="32">
        <f t="shared" si="1"/>
        <v>41072940.980000004</v>
      </c>
      <c r="P25" s="32">
        <f t="shared" si="1"/>
        <v>56004883.04999999</v>
      </c>
      <c r="Q25" s="32">
        <f t="shared" si="1"/>
        <v>53802336.82999999</v>
      </c>
      <c r="R25" s="32">
        <f>SUM(R6:R23)</f>
        <v>115851263.12</v>
      </c>
      <c r="S25" s="32">
        <f>SUM(S6:S23)</f>
        <v>125467423.3</v>
      </c>
      <c r="T25" s="32">
        <f>SUM(T6:T23)</f>
        <v>308173780.35</v>
      </c>
      <c r="U25" s="32">
        <f>SUM(U6:U23)</f>
        <v>117716976.89000003</v>
      </c>
    </row>
    <row r="26" spans="1:10" ht="12">
      <c r="A26" s="1" t="s">
        <v>33</v>
      </c>
      <c r="B26" s="27"/>
      <c r="C26" s="27"/>
      <c r="F26" s="28"/>
      <c r="G26" s="28"/>
      <c r="H26" s="28"/>
      <c r="J26" s="4"/>
    </row>
    <row r="27" spans="6:14" ht="12">
      <c r="F27" s="29"/>
      <c r="G27" s="29"/>
      <c r="H27" s="29"/>
      <c r="N27" s="4"/>
    </row>
    <row r="28" spans="1:8" ht="12">
      <c r="A28" s="16" t="s">
        <v>29</v>
      </c>
      <c r="F28" s="29"/>
      <c r="G28" s="29"/>
      <c r="H28" s="29"/>
    </row>
    <row r="29" spans="1:8" ht="12">
      <c r="A29" s="29" t="s">
        <v>30</v>
      </c>
      <c r="B29" s="29"/>
      <c r="C29" s="29"/>
      <c r="D29" s="29"/>
      <c r="E29" s="29"/>
      <c r="F29" s="30"/>
      <c r="G29" s="29"/>
      <c r="H29" s="27"/>
    </row>
    <row r="30" spans="1:8" ht="12">
      <c r="A30" s="31" t="s">
        <v>31</v>
      </c>
      <c r="B30" s="29"/>
      <c r="C30" s="29"/>
      <c r="D30" s="29"/>
      <c r="E30" s="29"/>
      <c r="F30" s="29"/>
      <c r="G30" s="29"/>
      <c r="H30" s="29"/>
    </row>
    <row r="31" spans="1:8" ht="12">
      <c r="A31" s="29" t="s">
        <v>32</v>
      </c>
      <c r="B31" s="29"/>
      <c r="C31" s="29"/>
      <c r="D31" s="29"/>
      <c r="E31" s="29"/>
      <c r="F31" s="30"/>
      <c r="G31" s="29"/>
      <c r="H31" s="29"/>
    </row>
    <row r="32" spans="1:8" ht="12">
      <c r="A32" s="29"/>
      <c r="B32" s="29"/>
      <c r="C32" s="29"/>
      <c r="D32" s="29"/>
      <c r="E32" s="29"/>
      <c r="F32" s="29"/>
      <c r="G32" s="29"/>
      <c r="H32" s="29"/>
    </row>
    <row r="33" spans="1:8" ht="12">
      <c r="A33" s="29"/>
      <c r="B33" s="29"/>
      <c r="C33" s="29"/>
      <c r="D33" s="29"/>
      <c r="E33" s="29"/>
      <c r="F33" s="29"/>
      <c r="G33" s="29"/>
      <c r="H33" s="29"/>
    </row>
    <row r="34" spans="1:8" ht="12">
      <c r="A34" s="29"/>
      <c r="B34" s="29"/>
      <c r="C34" s="29"/>
      <c r="D34" s="29"/>
      <c r="E34" s="29"/>
      <c r="F34" s="29"/>
      <c r="G34" s="29"/>
      <c r="H34" s="29"/>
    </row>
    <row r="35" spans="1:8" ht="12">
      <c r="A35" s="29"/>
      <c r="B35" s="29"/>
      <c r="C35" s="29"/>
      <c r="D35" s="29"/>
      <c r="E35" s="29"/>
      <c r="F35" s="29"/>
      <c r="G35" s="29"/>
      <c r="H35" s="29"/>
    </row>
    <row r="36" spans="1:8" ht="12">
      <c r="A36" s="29"/>
      <c r="B36" s="29"/>
      <c r="C36" s="29"/>
      <c r="D36" s="29"/>
      <c r="E36" s="29"/>
      <c r="F36" s="29"/>
      <c r="G36" s="29"/>
      <c r="H36" s="29"/>
    </row>
    <row r="37" spans="1:8" ht="12">
      <c r="A37" s="29"/>
      <c r="B37" s="29"/>
      <c r="C37" s="29"/>
      <c r="D37" s="29"/>
      <c r="E37" s="29"/>
      <c r="F37" s="29"/>
      <c r="G37" s="29"/>
      <c r="H37" s="29"/>
    </row>
    <row r="38" spans="1:8" ht="12">
      <c r="A38" s="29"/>
      <c r="B38" s="29"/>
      <c r="C38" s="29"/>
      <c r="D38" s="29"/>
      <c r="E38" s="29"/>
      <c r="F38" s="29"/>
      <c r="G38" s="29"/>
      <c r="H38" s="29"/>
    </row>
    <row r="39" spans="1:8" ht="12">
      <c r="A39" s="29"/>
      <c r="B39" s="29"/>
      <c r="C39" s="29"/>
      <c r="D39" s="29"/>
      <c r="E39" s="29"/>
      <c r="F39" s="29"/>
      <c r="G39" s="29"/>
      <c r="H39" s="29"/>
    </row>
    <row r="40" spans="1:8" ht="12">
      <c r="A40" s="29"/>
      <c r="B40" s="29"/>
      <c r="C40" s="29"/>
      <c r="D40" s="29"/>
      <c r="E40" s="29"/>
      <c r="F40" s="29"/>
      <c r="G40" s="29"/>
      <c r="H40" s="29"/>
    </row>
    <row r="41" spans="1:8" ht="12">
      <c r="A41" s="29"/>
      <c r="B41" s="29"/>
      <c r="C41" s="29"/>
      <c r="D41" s="29"/>
      <c r="E41" s="29"/>
      <c r="F41" s="29"/>
      <c r="G41" s="29"/>
      <c r="H41" s="29"/>
    </row>
    <row r="42" spans="1:19" ht="12">
      <c r="A42" s="29"/>
      <c r="B42" s="29"/>
      <c r="C42" s="29"/>
      <c r="D42" s="29"/>
      <c r="E42" s="29"/>
      <c r="F42" s="29"/>
      <c r="G42" s="29"/>
      <c r="H42" s="29"/>
      <c r="S42" s="37"/>
    </row>
    <row r="43" spans="1:20" ht="12">
      <c r="A43" s="29"/>
      <c r="B43" s="29"/>
      <c r="C43" s="29"/>
      <c r="D43" s="29"/>
      <c r="E43" s="29"/>
      <c r="F43" s="29"/>
      <c r="G43" s="29"/>
      <c r="H43" s="29"/>
      <c r="S43" s="37"/>
      <c r="T43" s="38"/>
    </row>
    <row r="44" spans="1:19" ht="12">
      <c r="A44" s="29"/>
      <c r="B44" s="29"/>
      <c r="C44" s="29"/>
      <c r="D44" s="29"/>
      <c r="E44" s="29"/>
      <c r="F44" s="29"/>
      <c r="G44" s="29"/>
      <c r="H44" s="29"/>
      <c r="S44" s="37"/>
    </row>
    <row r="45" spans="1:19" ht="12">
      <c r="A45" s="29"/>
      <c r="B45" s="29"/>
      <c r="C45" s="29"/>
      <c r="D45" s="29"/>
      <c r="E45" s="29"/>
      <c r="F45" s="29"/>
      <c r="G45" s="29"/>
      <c r="H45" s="29"/>
      <c r="S45" s="37"/>
    </row>
    <row r="46" spans="1:8" ht="12">
      <c r="A46" s="29"/>
      <c r="B46" s="29"/>
      <c r="C46" s="29"/>
      <c r="D46" s="29"/>
      <c r="E46" s="29"/>
      <c r="F46" s="29"/>
      <c r="G46" s="29"/>
      <c r="H46" s="29"/>
    </row>
    <row r="47" spans="1:8" ht="12">
      <c r="A47" s="29"/>
      <c r="B47" s="29"/>
      <c r="C47" s="29"/>
      <c r="D47" s="29"/>
      <c r="E47" s="29"/>
      <c r="F47" s="29"/>
      <c r="G47" s="29"/>
      <c r="H47" s="29"/>
    </row>
  </sheetData>
  <sheetProtection/>
  <printOptions/>
  <pageMargins left="0.89" right="0.75" top="1.16" bottom="1" header="0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 customHeight="1"/>
  <sheetData/>
  <sheetProtection/>
  <printOptions/>
  <pageMargins left="0.75" right="0.75" top="1" bottom="1" header="0" footer="0"/>
  <pageSetup horizontalDpi="600" verticalDpi="600" orientation="landscape" paperSize="9" scale="2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 customHeight="1"/>
  <sheetData/>
  <sheetProtection/>
  <printOptions/>
  <pageMargins left="0.75" right="0.75" top="1" bottom="1" header="0" footer="0"/>
  <pageSetup horizontalDpi="600" verticalDpi="600" orientation="landscape" paperSize="9" scale="2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2016-10-06T14:24:11Z</cp:lastPrinted>
  <dcterms:created xsi:type="dcterms:W3CDTF">2017-08-14T13:18:52Z</dcterms:created>
  <dcterms:modified xsi:type="dcterms:W3CDTF">2021-11-18T12:57:42Z</dcterms:modified>
  <cp:category/>
  <cp:version/>
  <cp:contentType/>
  <cp:contentStatus/>
</cp:coreProperties>
</file>