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iana\Planillas\"/>
    </mc:Choice>
  </mc:AlternateContent>
  <bookViews>
    <workbookView xWindow="0" yWindow="0" windowWidth="20490" windowHeight="7365"/>
  </bookViews>
  <sheets>
    <sheet name="planilla resumen" sheetId="1" r:id="rId1"/>
    <sheet name="participación por recurs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G24" i="2"/>
  <c r="O24" i="2" l="1"/>
  <c r="C24" i="1"/>
  <c r="G24" i="1" l="1"/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24" i="1"/>
  <c r="F24" i="1" l="1"/>
  <c r="D24" i="1"/>
  <c r="N24" i="2" l="1"/>
  <c r="B24" i="2"/>
  <c r="J24" i="2"/>
  <c r="M12" i="2"/>
  <c r="P12" i="2" s="1"/>
  <c r="I24" i="2"/>
  <c r="M22" i="2"/>
  <c r="P22" i="2"/>
  <c r="D24" i="2"/>
  <c r="M21" i="2"/>
  <c r="P21" i="2" s="1"/>
  <c r="K24" i="2"/>
  <c r="L24" i="2"/>
  <c r="M20" i="2"/>
  <c r="P20" i="2" s="1"/>
  <c r="M7" i="2"/>
  <c r="M19" i="2"/>
  <c r="P19" i="2" s="1"/>
  <c r="M23" i="2"/>
  <c r="P23" i="2" s="1"/>
  <c r="M15" i="2"/>
  <c r="P15" i="2" s="1"/>
  <c r="M11" i="2"/>
  <c r="P11" i="2" s="1"/>
  <c r="M8" i="2"/>
  <c r="P8" i="2" s="1"/>
  <c r="F24" i="2"/>
  <c r="M9" i="2"/>
  <c r="P9" i="2" s="1"/>
  <c r="M18" i="2"/>
  <c r="P18" i="2" s="1"/>
  <c r="M13" i="2"/>
  <c r="P13" i="2" s="1"/>
  <c r="M17" i="2"/>
  <c r="P17" i="2" s="1"/>
  <c r="P6" i="2"/>
  <c r="H24" i="2"/>
  <c r="E24" i="2"/>
  <c r="C24" i="2"/>
  <c r="M10" i="2"/>
  <c r="P10" i="2" s="1"/>
  <c r="M16" i="2"/>
  <c r="P16" i="2" s="1"/>
  <c r="M14" i="2"/>
  <c r="P14" i="2" s="1"/>
  <c r="M24" i="2" l="1"/>
  <c r="P7" i="2"/>
  <c r="P24" i="2" s="1"/>
</calcChain>
</file>

<file path=xl/sharedStrings.xml><?xml version="1.0" encoding="utf-8"?>
<sst xmlns="http://schemas.openxmlformats.org/spreadsheetml/2006/main" count="66" uniqueCount="46">
  <si>
    <t xml:space="preserve">Capital                                           </t>
  </si>
  <si>
    <t xml:space="preserve">General  Alvear                                   </t>
  </si>
  <si>
    <t xml:space="preserve">Godoy Cruz                                        </t>
  </si>
  <si>
    <t xml:space="preserve">Guaymallén                                        </t>
  </si>
  <si>
    <t xml:space="preserve">Junín                                             </t>
  </si>
  <si>
    <t xml:space="preserve">La Paz                                            </t>
  </si>
  <si>
    <t xml:space="preserve">Las Heras                                         </t>
  </si>
  <si>
    <t xml:space="preserve">Lavalle                                           </t>
  </si>
  <si>
    <t xml:space="preserve">Luján                                             </t>
  </si>
  <si>
    <t xml:space="preserve">Maipú                                             </t>
  </si>
  <si>
    <t xml:space="preserve">Malargue                                          </t>
  </si>
  <si>
    <t xml:space="preserve">Rivadavia                                         </t>
  </si>
  <si>
    <t xml:space="preserve">San Carlos                                        </t>
  </si>
  <si>
    <t xml:space="preserve">San Martín                                        </t>
  </si>
  <si>
    <t xml:space="preserve">San Rafael                                        </t>
  </si>
  <si>
    <t xml:space="preserve">Santa Rosa                                        </t>
  </si>
  <si>
    <t xml:space="preserve">Tunuyán                                           </t>
  </si>
  <si>
    <t xml:space="preserve">Tupungato                                         </t>
  </si>
  <si>
    <t xml:space="preserve">43101 participación </t>
  </si>
  <si>
    <t>43111 fondo compensador</t>
  </si>
  <si>
    <t>Total</t>
  </si>
  <si>
    <t>43117 canon ext. Produc.</t>
  </si>
  <si>
    <t>total Ley 6396</t>
  </si>
  <si>
    <t>43116 subsidio per capita</t>
  </si>
  <si>
    <t>Fuente: SIDICO WEB</t>
  </si>
  <si>
    <t>Municipios</t>
  </si>
  <si>
    <t>MUNICIPIOS</t>
  </si>
  <si>
    <t>IMP. INMOBIL.</t>
  </si>
  <si>
    <t>IMP.AUTOMOT.</t>
  </si>
  <si>
    <t>IMP.ING.BTOS.</t>
  </si>
  <si>
    <t>IMP.SELLOS</t>
  </si>
  <si>
    <t>R.PETROLIF.</t>
  </si>
  <si>
    <t>R.GASIFERAS</t>
  </si>
  <si>
    <t>REG. URANIF.</t>
  </si>
  <si>
    <t>LEY 6253</t>
  </si>
  <si>
    <t>REG. HIDR.</t>
  </si>
  <si>
    <t>SUBTOTAL</t>
  </si>
  <si>
    <t>TOTAL</t>
  </si>
  <si>
    <t>FONDO COMP.</t>
  </si>
  <si>
    <t>SUBS. PER CAPITA</t>
  </si>
  <si>
    <t>Participación Municipal por recurso - Ley 6396 y mod.</t>
  </si>
  <si>
    <t>PROYECTO DE PRESUPUESTO 2022</t>
  </si>
  <si>
    <t>al 30/09/21</t>
  </si>
  <si>
    <t xml:space="preserve">                Participacion a Municipios (Ley 6396)  y Canon Extraordinario de Producción al 30/09/2021            </t>
  </si>
  <si>
    <t>C.FEDERAL sin F.E.</t>
  </si>
  <si>
    <t>FINANC.EDUC.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</si>
</sst>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/>
    <xf numFmtId="0" fontId="3" fillId="0" borderId="0" xfId="0" applyFont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9" xfId="1" applyNumberFormat="1" applyFont="1" applyBorder="1"/>
    <xf numFmtId="0" fontId="0" fillId="2" borderId="9" xfId="0" applyFill="1" applyBorder="1" applyAlignment="1">
      <alignment horizontal="center" vertical="center" wrapText="1"/>
    </xf>
    <xf numFmtId="165" fontId="0" fillId="2" borderId="3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9" xfId="1" applyNumberFormat="1" applyFont="1" applyFill="1" applyBorder="1"/>
    <xf numFmtId="164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center"/>
    </xf>
    <xf numFmtId="0" fontId="6" fillId="0" borderId="2" xfId="0" applyFont="1" applyBorder="1"/>
    <xf numFmtId="37" fontId="7" fillId="0" borderId="11" xfId="0" applyNumberFormat="1" applyFont="1" applyBorder="1" applyProtection="1"/>
    <xf numFmtId="3" fontId="7" fillId="0" borderId="11" xfId="0" applyNumberFormat="1" applyFont="1" applyBorder="1" applyProtection="1"/>
    <xf numFmtId="3" fontId="7" fillId="0" borderId="11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7" fillId="0" borderId="1" xfId="0" applyFont="1" applyBorder="1" applyAlignment="1" applyProtection="1">
      <alignment horizontal="left"/>
    </xf>
    <xf numFmtId="37" fontId="7" fillId="0" borderId="1" xfId="0" applyNumberFormat="1" applyFont="1" applyBorder="1" applyProtection="1"/>
    <xf numFmtId="3" fontId="7" fillId="0" borderId="1" xfId="0" applyNumberFormat="1" applyFont="1" applyBorder="1" applyProtection="1"/>
    <xf numFmtId="3" fontId="0" fillId="0" borderId="0" xfId="0" applyNumberFormat="1"/>
    <xf numFmtId="3" fontId="7" fillId="0" borderId="4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tabSelected="1" zoomScale="82" zoomScaleNormal="82" workbookViewId="0">
      <selection activeCell="I9" sqref="I9"/>
    </sheetView>
  </sheetViews>
  <sheetFormatPr baseColWidth="10" defaultRowHeight="15" x14ac:dyDescent="0.25"/>
  <cols>
    <col min="2" max="2" width="19.7109375" customWidth="1"/>
    <col min="3" max="3" width="17.85546875" bestFit="1" customWidth="1"/>
    <col min="4" max="4" width="18.5703125" customWidth="1"/>
    <col min="5" max="5" width="19.5703125" customWidth="1"/>
    <col min="6" max="6" width="18.7109375" customWidth="1"/>
    <col min="7" max="7" width="20" customWidth="1"/>
    <col min="8" max="8" width="18.7109375" customWidth="1"/>
    <col min="9" max="9" width="17.5703125" customWidth="1"/>
    <col min="10" max="10" width="16.140625" customWidth="1"/>
  </cols>
  <sheetData>
    <row r="2" spans="1:10" ht="18.75" x14ac:dyDescent="0.3">
      <c r="B2" s="25" t="s">
        <v>41</v>
      </c>
    </row>
    <row r="3" spans="1:10" s="2" customFormat="1" ht="21" x14ac:dyDescent="0.35">
      <c r="A3" s="10" t="s">
        <v>43</v>
      </c>
      <c r="B3" s="10"/>
      <c r="C3" s="10"/>
      <c r="D3" s="10"/>
    </row>
    <row r="5" spans="1:10" s="1" customFormat="1" ht="30" x14ac:dyDescent="0.25">
      <c r="B5" s="7" t="s">
        <v>25</v>
      </c>
      <c r="C5" s="3" t="s">
        <v>18</v>
      </c>
      <c r="D5" s="3" t="s">
        <v>19</v>
      </c>
      <c r="E5" s="8" t="s">
        <v>23</v>
      </c>
      <c r="F5" s="19" t="s">
        <v>22</v>
      </c>
      <c r="G5" s="3" t="s">
        <v>21</v>
      </c>
    </row>
    <row r="6" spans="1:10" x14ac:dyDescent="0.25">
      <c r="B6" s="4" t="s">
        <v>0</v>
      </c>
      <c r="C6" s="11">
        <v>3596009796.8394432</v>
      </c>
      <c r="D6" s="11">
        <v>12499500</v>
      </c>
      <c r="E6" s="15"/>
      <c r="F6" s="20">
        <f>+C6+D6+E6</f>
        <v>3608509296.8394432</v>
      </c>
      <c r="G6" s="11">
        <v>15018838.33776</v>
      </c>
      <c r="I6" s="24"/>
      <c r="J6" s="24"/>
    </row>
    <row r="7" spans="1:10" x14ac:dyDescent="0.25">
      <c r="B7" s="5" t="s">
        <v>1</v>
      </c>
      <c r="C7" s="12">
        <v>1917026250.1168809</v>
      </c>
      <c r="D7" s="12"/>
      <c r="E7" s="16"/>
      <c r="F7" s="21">
        <f>+C7+D7+E7</f>
        <v>1917026250.1168809</v>
      </c>
      <c r="G7" s="12">
        <v>9160322.6048399992</v>
      </c>
      <c r="I7" s="24"/>
      <c r="J7" s="24"/>
    </row>
    <row r="8" spans="1:10" x14ac:dyDescent="0.25">
      <c r="B8" s="5" t="s">
        <v>2</v>
      </c>
      <c r="C8" s="12">
        <v>5670036507.9804335</v>
      </c>
      <c r="D8" s="12"/>
      <c r="E8" s="16"/>
      <c r="F8" s="21">
        <f>+C8+D8+E8</f>
        <v>5670036507.9804335</v>
      </c>
      <c r="G8" s="12">
        <v>25744840.74986</v>
      </c>
      <c r="I8" s="24"/>
      <c r="J8" s="24"/>
    </row>
    <row r="9" spans="1:10" x14ac:dyDescent="0.25">
      <c r="B9" s="5" t="s">
        <v>3</v>
      </c>
      <c r="C9" s="12">
        <v>6860730079.01649</v>
      </c>
      <c r="D9" s="12"/>
      <c r="E9" s="16">
        <v>818379245.91031349</v>
      </c>
      <c r="F9" s="21">
        <f>+C9+D9+E9</f>
        <v>7679109324.9268036</v>
      </c>
      <c r="G9" s="12">
        <v>31074969.984840002</v>
      </c>
      <c r="I9" s="24"/>
      <c r="J9" s="24"/>
    </row>
    <row r="10" spans="1:10" x14ac:dyDescent="0.25">
      <c r="B10" s="5" t="s">
        <v>4</v>
      </c>
      <c r="C10" s="12">
        <v>1509534588.4343765</v>
      </c>
      <c r="D10" s="12"/>
      <c r="E10" s="16"/>
      <c r="F10" s="21">
        <f>+C10+D10+E10</f>
        <v>1509534588.4343765</v>
      </c>
      <c r="G10" s="12">
        <v>7263488.1260600006</v>
      </c>
      <c r="I10" s="24"/>
      <c r="J10" s="24"/>
    </row>
    <row r="11" spans="1:10" x14ac:dyDescent="0.25">
      <c r="B11" s="5" t="s">
        <v>5</v>
      </c>
      <c r="C11" s="12">
        <v>1189469018.1639566</v>
      </c>
      <c r="D11" s="12">
        <v>500500</v>
      </c>
      <c r="E11" s="16"/>
      <c r="F11" s="21">
        <f>+C11+D11+E11</f>
        <v>1189969518.1639566</v>
      </c>
      <c r="G11" s="12">
        <v>5960784.0873599993</v>
      </c>
      <c r="I11" s="24"/>
      <c r="J11" s="24"/>
    </row>
    <row r="12" spans="1:10" x14ac:dyDescent="0.25">
      <c r="B12" s="5" t="s">
        <v>6</v>
      </c>
      <c r="C12" s="12">
        <v>5553130313.2027483</v>
      </c>
      <c r="D12" s="12"/>
      <c r="E12" s="16"/>
      <c r="F12" s="21">
        <f>+C12+D12+E12</f>
        <v>5553130313.2027483</v>
      </c>
      <c r="G12" s="12">
        <v>26463154.19176</v>
      </c>
      <c r="I12" s="24"/>
      <c r="J12" s="24"/>
    </row>
    <row r="13" spans="1:10" x14ac:dyDescent="0.25">
      <c r="B13" s="5" t="s">
        <v>7</v>
      </c>
      <c r="C13" s="12">
        <v>1725220263.0132923</v>
      </c>
      <c r="D13" s="12"/>
      <c r="E13" s="16"/>
      <c r="F13" s="21">
        <f>+C13+D13+E13</f>
        <v>1725220263.0132923</v>
      </c>
      <c r="G13" s="12">
        <v>8500448.2226200011</v>
      </c>
      <c r="I13" s="24"/>
      <c r="J13" s="24"/>
    </row>
    <row r="14" spans="1:10" x14ac:dyDescent="0.25">
      <c r="B14" s="5" t="s">
        <v>8</v>
      </c>
      <c r="C14" s="12">
        <v>3624323399.2785735</v>
      </c>
      <c r="D14" s="12"/>
      <c r="E14" s="16"/>
      <c r="F14" s="21">
        <f>+C14+D14+E14</f>
        <v>3624323399.2785735</v>
      </c>
      <c r="G14" s="12">
        <v>15547224.8357</v>
      </c>
      <c r="I14" s="24"/>
      <c r="J14" s="24"/>
    </row>
    <row r="15" spans="1:10" x14ac:dyDescent="0.25">
      <c r="B15" s="5" t="s">
        <v>9</v>
      </c>
      <c r="C15" s="12">
        <v>4721220007.8806534</v>
      </c>
      <c r="D15" s="12"/>
      <c r="E15" s="16">
        <v>28510359.846527625</v>
      </c>
      <c r="F15" s="21">
        <f>+C15+D15+E15</f>
        <v>4749730367.7271814</v>
      </c>
      <c r="G15" s="12">
        <v>21583492.70848</v>
      </c>
      <c r="I15" s="24"/>
      <c r="J15" s="24"/>
    </row>
    <row r="16" spans="1:10" x14ac:dyDescent="0.25">
      <c r="B16" s="5" t="s">
        <v>10</v>
      </c>
      <c r="C16" s="12">
        <v>2273965161.1005793</v>
      </c>
      <c r="D16" s="12"/>
      <c r="E16" s="16"/>
      <c r="F16" s="21">
        <f>+C16+D16+E16</f>
        <v>2273965161.1005793</v>
      </c>
      <c r="G16" s="12">
        <v>4623990.5971799996</v>
      </c>
      <c r="I16" s="24"/>
      <c r="J16" s="24"/>
    </row>
    <row r="17" spans="1:10" x14ac:dyDescent="0.25">
      <c r="B17" s="5" t="s">
        <v>11</v>
      </c>
      <c r="C17" s="12">
        <v>1548563458.699976</v>
      </c>
      <c r="D17" s="12"/>
      <c r="E17" s="16"/>
      <c r="F17" s="21">
        <f>+C17+D17+E17</f>
        <v>1548563458.699976</v>
      </c>
      <c r="G17" s="12">
        <v>6613353.5871200003</v>
      </c>
      <c r="I17" s="24"/>
      <c r="J17" s="24"/>
    </row>
    <row r="18" spans="1:10" x14ac:dyDescent="0.25">
      <c r="B18" s="5" t="s">
        <v>12</v>
      </c>
      <c r="C18" s="12">
        <v>1383936765.4927497</v>
      </c>
      <c r="D18" s="12"/>
      <c r="E18" s="16"/>
      <c r="F18" s="21">
        <f>+C18+D18+E18</f>
        <v>1383936765.4927497</v>
      </c>
      <c r="G18" s="12">
        <v>5802511.6340600001</v>
      </c>
      <c r="I18" s="24"/>
      <c r="J18" s="24"/>
    </row>
    <row r="19" spans="1:10" x14ac:dyDescent="0.25">
      <c r="B19" s="5" t="s">
        <v>13</v>
      </c>
      <c r="C19" s="12">
        <v>3259646291.2486458</v>
      </c>
      <c r="D19" s="12"/>
      <c r="E19" s="16"/>
      <c r="F19" s="21">
        <f>+C19+D19+E19</f>
        <v>3259646291.2486458</v>
      </c>
      <c r="G19" s="12">
        <v>15252594.576479999</v>
      </c>
      <c r="I19" s="24"/>
      <c r="J19" s="24"/>
    </row>
    <row r="20" spans="1:10" x14ac:dyDescent="0.25">
      <c r="B20" s="5" t="s">
        <v>14</v>
      </c>
      <c r="C20" s="12">
        <v>5142217632.7527781</v>
      </c>
      <c r="D20" s="12"/>
      <c r="E20" s="16"/>
      <c r="F20" s="21">
        <f>+C20+D20+E20</f>
        <v>5142217632.7527781</v>
      </c>
      <c r="G20" s="12">
        <v>23538766.246939998</v>
      </c>
      <c r="I20" s="24"/>
      <c r="J20" s="24"/>
    </row>
    <row r="21" spans="1:10" x14ac:dyDescent="0.25">
      <c r="B21" s="5" t="s">
        <v>15</v>
      </c>
      <c r="C21" s="12">
        <v>1243178881.7497883</v>
      </c>
      <c r="D21" s="12"/>
      <c r="E21" s="16"/>
      <c r="F21" s="21">
        <f>+C21+D21+E21</f>
        <v>1243178881.7497883</v>
      </c>
      <c r="G21" s="12">
        <v>6204280.1693599997</v>
      </c>
      <c r="I21" s="24"/>
      <c r="J21" s="24"/>
    </row>
    <row r="22" spans="1:10" x14ac:dyDescent="0.25">
      <c r="B22" s="5" t="s">
        <v>16</v>
      </c>
      <c r="C22" s="12">
        <v>2001946217.9899926</v>
      </c>
      <c r="D22" s="12"/>
      <c r="E22" s="16"/>
      <c r="F22" s="21">
        <f>+C22+D22+E22</f>
        <v>2001946217.9899926</v>
      </c>
      <c r="G22" s="12">
        <v>9644879.8080199994</v>
      </c>
      <c r="I22" s="24"/>
      <c r="J22" s="24"/>
    </row>
    <row r="23" spans="1:10" x14ac:dyDescent="0.25">
      <c r="B23" s="6" t="s">
        <v>17</v>
      </c>
      <c r="C23" s="13">
        <v>1373847771.2251294</v>
      </c>
      <c r="D23" s="13"/>
      <c r="E23" s="17"/>
      <c r="F23" s="22">
        <f>+C23+D23+E23</f>
        <v>1373847771.2251294</v>
      </c>
      <c r="G23" s="12">
        <v>5498141.53156</v>
      </c>
      <c r="I23" s="24"/>
      <c r="J23" s="24"/>
    </row>
    <row r="24" spans="1:10" x14ac:dyDescent="0.25">
      <c r="B24" s="9" t="s">
        <v>20</v>
      </c>
      <c r="C24" s="14">
        <f>SUM(C6:C23)</f>
        <v>54594002404.186478</v>
      </c>
      <c r="D24" s="14">
        <f>SUM(D6:D23)</f>
        <v>13000000</v>
      </c>
      <c r="E24" s="18">
        <f>SUM(E6:E23)</f>
        <v>846889605.75684106</v>
      </c>
      <c r="F24" s="23">
        <f>SUM(F6:F23)</f>
        <v>55453892009.943314</v>
      </c>
      <c r="G24" s="14">
        <f>SUM(G6:G23)</f>
        <v>243496082</v>
      </c>
      <c r="I24" s="24"/>
      <c r="J24" s="24"/>
    </row>
    <row r="26" spans="1:10" x14ac:dyDescent="0.25">
      <c r="A26" t="s">
        <v>24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topLeftCell="A4" workbookViewId="0">
      <selection activeCell="R6" sqref="R6:R25"/>
    </sheetView>
  </sheetViews>
  <sheetFormatPr baseColWidth="10" defaultRowHeight="15" x14ac:dyDescent="0.25"/>
  <cols>
    <col min="1" max="1" width="17.7109375" customWidth="1"/>
    <col min="2" max="4" width="14.85546875" customWidth="1"/>
    <col min="5" max="5" width="16.140625" customWidth="1"/>
    <col min="6" max="6" width="16.42578125" customWidth="1"/>
    <col min="7" max="7" width="15.7109375" customWidth="1"/>
    <col min="8" max="8" width="15.28515625" customWidth="1"/>
    <col min="9" max="9" width="13.85546875" customWidth="1"/>
    <col min="10" max="10" width="13.28515625" customWidth="1"/>
    <col min="11" max="11" width="12.85546875" customWidth="1"/>
    <col min="12" max="12" width="13.7109375" customWidth="1"/>
    <col min="13" max="13" width="15" customWidth="1"/>
    <col min="14" max="14" width="14.140625" customWidth="1"/>
    <col min="15" max="15" width="17" customWidth="1"/>
    <col min="16" max="16" width="15.5703125" customWidth="1"/>
    <col min="18" max="18" width="14" customWidth="1"/>
  </cols>
  <sheetData>
    <row r="2" spans="1:19" x14ac:dyDescent="0.25">
      <c r="A2" s="26" t="s">
        <v>41</v>
      </c>
      <c r="B2" s="27"/>
      <c r="C2" s="27" t="s">
        <v>42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9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9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9" x14ac:dyDescent="0.25">
      <c r="A5" s="28" t="s">
        <v>26</v>
      </c>
      <c r="B5" s="28" t="s">
        <v>27</v>
      </c>
      <c r="C5" s="28" t="s">
        <v>28</v>
      </c>
      <c r="D5" s="28" t="s">
        <v>29</v>
      </c>
      <c r="E5" s="28" t="s">
        <v>30</v>
      </c>
      <c r="F5" s="28" t="s">
        <v>44</v>
      </c>
      <c r="G5" s="28" t="s">
        <v>45</v>
      </c>
      <c r="H5" s="29" t="s">
        <v>31</v>
      </c>
      <c r="I5" s="28" t="s">
        <v>32</v>
      </c>
      <c r="J5" s="28" t="s">
        <v>33</v>
      </c>
      <c r="K5" s="28" t="s">
        <v>34</v>
      </c>
      <c r="L5" s="28" t="s">
        <v>35</v>
      </c>
      <c r="M5" s="28" t="s">
        <v>36</v>
      </c>
      <c r="N5" s="28" t="s">
        <v>38</v>
      </c>
      <c r="O5" s="28" t="s">
        <v>39</v>
      </c>
      <c r="P5" s="28" t="s">
        <v>37</v>
      </c>
    </row>
    <row r="6" spans="1:19" x14ac:dyDescent="0.25">
      <c r="A6" s="30" t="s">
        <v>0</v>
      </c>
      <c r="B6" s="31">
        <v>41971373.405299209</v>
      </c>
      <c r="C6" s="31">
        <v>701556186.20587504</v>
      </c>
      <c r="D6" s="31">
        <v>852105277.75128293</v>
      </c>
      <c r="E6" s="31">
        <v>131652851.46542305</v>
      </c>
      <c r="F6" s="31">
        <v>1570921822.445128</v>
      </c>
      <c r="G6" s="31">
        <v>297802285.56643492</v>
      </c>
      <c r="H6" s="32">
        <v>0</v>
      </c>
      <c r="I6" s="31">
        <v>0</v>
      </c>
      <c r="J6" s="31">
        <v>0</v>
      </c>
      <c r="K6" s="31">
        <v>0</v>
      </c>
      <c r="L6" s="31">
        <v>0</v>
      </c>
      <c r="M6" s="33">
        <f>SUM(B6:L6)</f>
        <v>3596009796.8394432</v>
      </c>
      <c r="N6" s="32">
        <v>12499500</v>
      </c>
      <c r="O6" s="33"/>
      <c r="P6" s="33">
        <f>+M6+N6+O6</f>
        <v>3608509296.8394432</v>
      </c>
      <c r="Q6" s="39"/>
      <c r="S6" s="39"/>
    </row>
    <row r="7" spans="1:19" x14ac:dyDescent="0.25">
      <c r="A7" s="34" t="s">
        <v>1</v>
      </c>
      <c r="B7" s="31">
        <v>25599271.522492804</v>
      </c>
      <c r="C7" s="31">
        <v>151634796.93862501</v>
      </c>
      <c r="D7" s="31">
        <v>519717907.73351598</v>
      </c>
      <c r="E7" s="31">
        <v>80297994.03581737</v>
      </c>
      <c r="F7" s="31">
        <v>958140060.96604586</v>
      </c>
      <c r="G7" s="31">
        <v>181636218.9203839</v>
      </c>
      <c r="H7" s="32">
        <v>0</v>
      </c>
      <c r="I7" s="31">
        <v>0</v>
      </c>
      <c r="J7" s="31">
        <v>0</v>
      </c>
      <c r="K7" s="31">
        <v>0</v>
      </c>
      <c r="L7" s="31">
        <v>0</v>
      </c>
      <c r="M7" s="33">
        <f t="shared" ref="M7:M23" si="0">SUM(B7:L7)</f>
        <v>1917026250.1168809</v>
      </c>
      <c r="N7" s="32">
        <v>0</v>
      </c>
      <c r="O7" s="33"/>
      <c r="P7" s="33">
        <f t="shared" ref="P7:P23" si="1">+M7+N7+O7</f>
        <v>1917026250.1168809</v>
      </c>
      <c r="Q7" s="39"/>
      <c r="S7" s="39"/>
    </row>
    <row r="8" spans="1:19" x14ac:dyDescent="0.25">
      <c r="A8" s="34" t="s">
        <v>2</v>
      </c>
      <c r="B8" s="31">
        <v>71946065.339531213</v>
      </c>
      <c r="C8" s="31">
        <v>708451225.03154993</v>
      </c>
      <c r="D8" s="31">
        <v>1460653226.5992727</v>
      </c>
      <c r="E8" s="31">
        <v>225675356.44356647</v>
      </c>
      <c r="F8" s="31">
        <v>2692826917.7549181</v>
      </c>
      <c r="G8" s="31">
        <v>510483716.81159472</v>
      </c>
      <c r="H8" s="32">
        <v>0</v>
      </c>
      <c r="I8" s="31">
        <v>0</v>
      </c>
      <c r="J8" s="31">
        <v>0</v>
      </c>
      <c r="K8" s="31">
        <v>0</v>
      </c>
      <c r="L8" s="31">
        <v>0</v>
      </c>
      <c r="M8" s="33">
        <f t="shared" si="0"/>
        <v>5670036507.9804335</v>
      </c>
      <c r="N8" s="32">
        <v>0</v>
      </c>
      <c r="O8" s="33"/>
      <c r="P8" s="33">
        <f t="shared" si="1"/>
        <v>5670036507.9804335</v>
      </c>
      <c r="Q8" s="39"/>
      <c r="S8" s="39"/>
    </row>
    <row r="9" spans="1:19" x14ac:dyDescent="0.25">
      <c r="A9" s="34" t="s">
        <v>3</v>
      </c>
      <c r="B9" s="31">
        <v>86841547.892092824</v>
      </c>
      <c r="C9" s="31">
        <v>871914096.70365</v>
      </c>
      <c r="D9" s="31">
        <v>1763062184.6079562</v>
      </c>
      <c r="E9" s="31">
        <v>272398458.23633742</v>
      </c>
      <c r="F9" s="31">
        <v>3250341163.7556291</v>
      </c>
      <c r="G9" s="31">
        <v>616172627.82082403</v>
      </c>
      <c r="H9" s="32">
        <v>0</v>
      </c>
      <c r="I9" s="31">
        <v>0</v>
      </c>
      <c r="J9" s="31">
        <v>0</v>
      </c>
      <c r="K9" s="31">
        <v>0</v>
      </c>
      <c r="L9" s="31">
        <v>0</v>
      </c>
      <c r="M9" s="33">
        <f t="shared" si="0"/>
        <v>6860730079.016489</v>
      </c>
      <c r="N9" s="32">
        <v>0</v>
      </c>
      <c r="O9" s="33">
        <v>818379245.91031349</v>
      </c>
      <c r="P9" s="33">
        <f t="shared" si="1"/>
        <v>7679109324.9268026</v>
      </c>
      <c r="Q9" s="39"/>
      <c r="S9" s="39"/>
    </row>
    <row r="10" spans="1:19" x14ac:dyDescent="0.25">
      <c r="A10" s="34" t="s">
        <v>4</v>
      </c>
      <c r="B10" s="31">
        <v>20298412.267835204</v>
      </c>
      <c r="C10" s="31">
        <v>109703991.722325</v>
      </c>
      <c r="D10" s="31">
        <v>412099553.10182834</v>
      </c>
      <c r="E10" s="31">
        <v>63670631.634461254</v>
      </c>
      <c r="F10" s="31">
        <v>759737321.06903636</v>
      </c>
      <c r="G10" s="31">
        <v>144024678.6388903</v>
      </c>
      <c r="H10" s="32">
        <v>0</v>
      </c>
      <c r="I10" s="31">
        <v>0</v>
      </c>
      <c r="J10" s="31">
        <v>0</v>
      </c>
      <c r="K10" s="31">
        <v>0</v>
      </c>
      <c r="L10" s="31">
        <v>0</v>
      </c>
      <c r="M10" s="33">
        <f t="shared" si="0"/>
        <v>1509534588.4343765</v>
      </c>
      <c r="N10" s="32">
        <v>0</v>
      </c>
      <c r="O10" s="33"/>
      <c r="P10" s="33">
        <f t="shared" si="1"/>
        <v>1509534588.4343765</v>
      </c>
      <c r="Q10" s="39"/>
      <c r="S10" s="39"/>
    </row>
    <row r="11" spans="1:19" x14ac:dyDescent="0.25">
      <c r="A11" s="34" t="s">
        <v>5</v>
      </c>
      <c r="B11" s="31">
        <v>16657899.172531202</v>
      </c>
      <c r="C11" s="31">
        <v>40697546.239349999</v>
      </c>
      <c r="D11" s="31">
        <v>338189643.30984771</v>
      </c>
      <c r="E11" s="31">
        <v>52251326.262541443</v>
      </c>
      <c r="F11" s="31">
        <v>623478699.95876658</v>
      </c>
      <c r="G11" s="31">
        <v>118193903.22091968</v>
      </c>
      <c r="H11" s="32">
        <v>0</v>
      </c>
      <c r="I11" s="31">
        <v>0</v>
      </c>
      <c r="J11" s="31">
        <v>0</v>
      </c>
      <c r="K11" s="31">
        <v>0</v>
      </c>
      <c r="L11" s="31">
        <v>0</v>
      </c>
      <c r="M11" s="33">
        <f t="shared" si="0"/>
        <v>1189469018.1639566</v>
      </c>
      <c r="N11" s="32">
        <v>500500</v>
      </c>
      <c r="O11" s="33"/>
      <c r="P11" s="33">
        <f t="shared" si="1"/>
        <v>1189969518.1639566</v>
      </c>
      <c r="Q11" s="39"/>
      <c r="S11" s="39"/>
    </row>
    <row r="12" spans="1:19" x14ac:dyDescent="0.25">
      <c r="A12" s="34" t="s">
        <v>6</v>
      </c>
      <c r="B12" s="31">
        <v>73953451.06497921</v>
      </c>
      <c r="C12" s="31">
        <v>453110559.57667506</v>
      </c>
      <c r="D12" s="31">
        <v>1501407289.0079353</v>
      </c>
      <c r="E12" s="31">
        <v>231971982.7701391</v>
      </c>
      <c r="F12" s="31">
        <v>2767960176.1241326</v>
      </c>
      <c r="G12" s="31">
        <v>524726854.65888697</v>
      </c>
      <c r="H12" s="32">
        <v>0</v>
      </c>
      <c r="I12" s="31">
        <v>0</v>
      </c>
      <c r="J12" s="31">
        <v>0</v>
      </c>
      <c r="K12" s="31">
        <v>0</v>
      </c>
      <c r="L12" s="31">
        <v>0</v>
      </c>
      <c r="M12" s="33">
        <f t="shared" si="0"/>
        <v>5553130313.2027483</v>
      </c>
      <c r="N12" s="32">
        <v>0</v>
      </c>
      <c r="O12" s="33"/>
      <c r="P12" s="33">
        <f t="shared" si="1"/>
        <v>5553130313.2027483</v>
      </c>
      <c r="Q12" s="39"/>
      <c r="S12" s="39"/>
    </row>
    <row r="13" spans="1:19" x14ac:dyDescent="0.25">
      <c r="A13" s="34" t="s">
        <v>7</v>
      </c>
      <c r="B13" s="31">
        <v>23755198.534030404</v>
      </c>
      <c r="C13" s="31">
        <v>87000815.101200014</v>
      </c>
      <c r="D13" s="31">
        <v>482279430.06318563</v>
      </c>
      <c r="E13" s="31">
        <v>74513635.613779485</v>
      </c>
      <c r="F13" s="31">
        <v>889119338.87093723</v>
      </c>
      <c r="G13" s="31">
        <v>168551844.83015957</v>
      </c>
      <c r="H13" s="32">
        <v>0</v>
      </c>
      <c r="I13" s="31">
        <v>0</v>
      </c>
      <c r="J13" s="31">
        <v>0</v>
      </c>
      <c r="K13" s="31">
        <v>0</v>
      </c>
      <c r="L13" s="31">
        <v>0</v>
      </c>
      <c r="M13" s="33">
        <f t="shared" si="0"/>
        <v>1725220263.0132923</v>
      </c>
      <c r="N13" s="32">
        <v>0</v>
      </c>
      <c r="O13" s="33"/>
      <c r="P13" s="33">
        <f t="shared" si="1"/>
        <v>1725220263.0132923</v>
      </c>
      <c r="Q13" s="39"/>
      <c r="S13" s="39"/>
    </row>
    <row r="14" spans="1:19" x14ac:dyDescent="0.25">
      <c r="A14" s="34" t="s">
        <v>8</v>
      </c>
      <c r="B14" s="31">
        <v>43447992.735544004</v>
      </c>
      <c r="C14" s="31">
        <v>460846456.79572505</v>
      </c>
      <c r="D14" s="31">
        <v>882083689.76036668</v>
      </c>
      <c r="E14" s="31">
        <v>136284607.10225782</v>
      </c>
      <c r="F14" s="31">
        <v>1626189337.9234989</v>
      </c>
      <c r="G14" s="31">
        <v>308279441.20325661</v>
      </c>
      <c r="H14" s="32">
        <v>167191873.75792441</v>
      </c>
      <c r="I14" s="31">
        <v>0</v>
      </c>
      <c r="J14" s="31">
        <v>0</v>
      </c>
      <c r="K14" s="31">
        <v>0</v>
      </c>
      <c r="L14" s="31">
        <v>0</v>
      </c>
      <c r="M14" s="33">
        <f t="shared" si="0"/>
        <v>3624323399.2785735</v>
      </c>
      <c r="N14" s="32">
        <v>0</v>
      </c>
      <c r="O14" s="33"/>
      <c r="P14" s="33">
        <f t="shared" si="1"/>
        <v>3624323399.2785735</v>
      </c>
      <c r="Q14" s="39"/>
      <c r="S14" s="39"/>
    </row>
    <row r="15" spans="1:19" x14ac:dyDescent="0.25">
      <c r="A15" s="34" t="s">
        <v>9</v>
      </c>
      <c r="B15" s="31">
        <v>60316837.526681617</v>
      </c>
      <c r="C15" s="31">
        <v>546614012.91997492</v>
      </c>
      <c r="D15" s="31">
        <v>1224555963.3572264</v>
      </c>
      <c r="E15" s="31">
        <v>189197612.74148995</v>
      </c>
      <c r="F15" s="31">
        <v>2257563397.2363186</v>
      </c>
      <c r="G15" s="31">
        <v>427970080.94372231</v>
      </c>
      <c r="H15" s="32">
        <v>15002103.1552392</v>
      </c>
      <c r="I15" s="31">
        <v>0</v>
      </c>
      <c r="J15" s="31">
        <v>0</v>
      </c>
      <c r="K15" s="31">
        <v>0</v>
      </c>
      <c r="L15" s="31">
        <v>0</v>
      </c>
      <c r="M15" s="33">
        <f t="shared" si="0"/>
        <v>4721220007.8806534</v>
      </c>
      <c r="N15" s="32">
        <v>0</v>
      </c>
      <c r="O15" s="33">
        <v>28510359.846527625</v>
      </c>
      <c r="P15" s="33">
        <f t="shared" si="1"/>
        <v>4749730367.7271814</v>
      </c>
      <c r="Q15" s="39"/>
      <c r="S15" s="39"/>
    </row>
    <row r="16" spans="1:19" x14ac:dyDescent="0.25">
      <c r="A16" s="34" t="s">
        <v>10</v>
      </c>
      <c r="B16" s="31">
        <v>12922120.313985601</v>
      </c>
      <c r="C16" s="31">
        <v>76181770.439775005</v>
      </c>
      <c r="D16" s="31">
        <v>262345642.42050686</v>
      </c>
      <c r="E16" s="31">
        <v>40533197.946309723</v>
      </c>
      <c r="F16" s="31">
        <v>483654432.68860209</v>
      </c>
      <c r="G16" s="31">
        <v>91687182.277992845</v>
      </c>
      <c r="H16" s="32">
        <v>1243622620.1791391</v>
      </c>
      <c r="I16" s="31">
        <v>63018194.834267996</v>
      </c>
      <c r="J16" s="31">
        <v>0</v>
      </c>
      <c r="K16" s="31">
        <v>0</v>
      </c>
      <c r="L16" s="31">
        <v>0</v>
      </c>
      <c r="M16" s="33">
        <f t="shared" si="0"/>
        <v>2273965161.1005793</v>
      </c>
      <c r="N16" s="32">
        <v>0</v>
      </c>
      <c r="O16" s="33"/>
      <c r="P16" s="33">
        <f t="shared" si="1"/>
        <v>2273965161.1005793</v>
      </c>
      <c r="Q16" s="39"/>
      <c r="S16" s="39"/>
    </row>
    <row r="17" spans="1:19" x14ac:dyDescent="0.25">
      <c r="A17" s="34" t="s">
        <v>11</v>
      </c>
      <c r="B17" s="31">
        <v>18481558.068870403</v>
      </c>
      <c r="C17" s="31">
        <v>139582493.30025002</v>
      </c>
      <c r="D17" s="31">
        <v>375213672.88788664</v>
      </c>
      <c r="E17" s="31">
        <v>57971651.196512491</v>
      </c>
      <c r="F17" s="31">
        <v>691735355.01961207</v>
      </c>
      <c r="G17" s="31">
        <v>131133431.84151058</v>
      </c>
      <c r="H17" s="32">
        <v>133745540.33092561</v>
      </c>
      <c r="I17" s="31">
        <v>699756.05440800008</v>
      </c>
      <c r="J17" s="31">
        <v>0</v>
      </c>
      <c r="K17" s="31">
        <v>0</v>
      </c>
      <c r="L17" s="31">
        <v>0</v>
      </c>
      <c r="M17" s="33">
        <f t="shared" si="0"/>
        <v>1548563458.699976</v>
      </c>
      <c r="N17" s="32">
        <v>0</v>
      </c>
      <c r="O17" s="33"/>
      <c r="P17" s="33">
        <f t="shared" si="1"/>
        <v>1548563458.699976</v>
      </c>
      <c r="Q17" s="39"/>
      <c r="S17" s="39"/>
    </row>
    <row r="18" spans="1:19" x14ac:dyDescent="0.25">
      <c r="A18" s="34" t="s">
        <v>12</v>
      </c>
      <c r="B18" s="31">
        <v>16215593.843195202</v>
      </c>
      <c r="C18" s="31">
        <v>107461702.673325</v>
      </c>
      <c r="D18" s="31">
        <v>329209934.64353234</v>
      </c>
      <c r="E18" s="31">
        <v>50863934.021093242</v>
      </c>
      <c r="F18" s="31">
        <v>606923914.2163974</v>
      </c>
      <c r="G18" s="31">
        <v>115055584.71219429</v>
      </c>
      <c r="H18" s="32">
        <v>157840430.14656839</v>
      </c>
      <c r="I18" s="31">
        <v>12108.711324</v>
      </c>
      <c r="J18" s="31">
        <v>0</v>
      </c>
      <c r="K18" s="31">
        <v>0</v>
      </c>
      <c r="L18" s="31">
        <v>353562.52512000001</v>
      </c>
      <c r="M18" s="33">
        <f t="shared" si="0"/>
        <v>1383936765.4927497</v>
      </c>
      <c r="N18" s="32">
        <v>0</v>
      </c>
      <c r="O18" s="33"/>
      <c r="P18" s="33">
        <f t="shared" si="1"/>
        <v>1383936765.4927497</v>
      </c>
      <c r="Q18" s="39"/>
      <c r="S18" s="39"/>
    </row>
    <row r="19" spans="1:19" x14ac:dyDescent="0.25">
      <c r="A19" s="34" t="s">
        <v>13</v>
      </c>
      <c r="B19" s="31">
        <v>42624624.353241608</v>
      </c>
      <c r="C19" s="31">
        <v>320142818.97097498</v>
      </c>
      <c r="D19" s="31">
        <v>865367616.70461047</v>
      </c>
      <c r="E19" s="31">
        <v>133701923.08356194</v>
      </c>
      <c r="F19" s="31">
        <v>1595371967.5415502</v>
      </c>
      <c r="G19" s="31">
        <v>302437340.5947063</v>
      </c>
      <c r="H19" s="32">
        <v>0</v>
      </c>
      <c r="I19" s="31">
        <v>0</v>
      </c>
      <c r="J19" s="31">
        <v>0</v>
      </c>
      <c r="K19" s="31">
        <v>0</v>
      </c>
      <c r="L19" s="31">
        <v>0</v>
      </c>
      <c r="M19" s="33">
        <f t="shared" si="0"/>
        <v>3259646291.2486458</v>
      </c>
      <c r="N19" s="32">
        <v>0</v>
      </c>
      <c r="O19" s="33"/>
      <c r="P19" s="33">
        <f t="shared" si="1"/>
        <v>3259646291.2486458</v>
      </c>
      <c r="Q19" s="39"/>
      <c r="S19" s="39"/>
    </row>
    <row r="20" spans="1:19" x14ac:dyDescent="0.25">
      <c r="A20" s="34" t="s">
        <v>14</v>
      </c>
      <c r="B20" s="31">
        <v>65781009.518324807</v>
      </c>
      <c r="C20" s="31">
        <v>547286699.63467503</v>
      </c>
      <c r="D20" s="31">
        <v>1335489902.7272458</v>
      </c>
      <c r="E20" s="31">
        <v>206337243.04738081</v>
      </c>
      <c r="F20" s="31">
        <v>2462078673.407434</v>
      </c>
      <c r="G20" s="31">
        <v>466740384.98228371</v>
      </c>
      <c r="H20" s="32">
        <v>50915625.960553207</v>
      </c>
      <c r="I20" s="31">
        <v>0</v>
      </c>
      <c r="J20" s="31">
        <v>0</v>
      </c>
      <c r="K20" s="31">
        <v>0</v>
      </c>
      <c r="L20" s="31">
        <v>7588093.4748800006</v>
      </c>
      <c r="M20" s="33">
        <f t="shared" si="0"/>
        <v>5142217632.7527771</v>
      </c>
      <c r="N20" s="32">
        <v>0</v>
      </c>
      <c r="O20" s="33"/>
      <c r="P20" s="33">
        <f t="shared" si="1"/>
        <v>5142217632.7527771</v>
      </c>
      <c r="Q20" s="39"/>
      <c r="S20" s="39"/>
    </row>
    <row r="21" spans="1:19" x14ac:dyDescent="0.25">
      <c r="A21" s="34" t="s">
        <v>15</v>
      </c>
      <c r="B21" s="31">
        <v>17338368.9099712</v>
      </c>
      <c r="C21" s="31">
        <v>47480470.612574995</v>
      </c>
      <c r="D21" s="31">
        <v>352004579.71956372</v>
      </c>
      <c r="E21" s="31">
        <v>54385775.864769451</v>
      </c>
      <c r="F21" s="31">
        <v>648947601.10087311</v>
      </c>
      <c r="G21" s="31">
        <v>123022085.5420357</v>
      </c>
      <c r="H21" s="32">
        <v>0</v>
      </c>
      <c r="I21" s="31">
        <v>0</v>
      </c>
      <c r="J21" s="31">
        <v>0</v>
      </c>
      <c r="K21" s="31">
        <v>0</v>
      </c>
      <c r="L21" s="31">
        <v>0</v>
      </c>
      <c r="M21" s="33">
        <f t="shared" si="0"/>
        <v>1243178881.7497883</v>
      </c>
      <c r="N21" s="32">
        <v>0</v>
      </c>
      <c r="O21" s="33"/>
      <c r="P21" s="33">
        <f t="shared" si="1"/>
        <v>1243178881.7497883</v>
      </c>
      <c r="Q21" s="39"/>
      <c r="S21" s="39"/>
    </row>
    <row r="22" spans="1:19" x14ac:dyDescent="0.25">
      <c r="A22" s="34" t="s">
        <v>16</v>
      </c>
      <c r="B22" s="31">
        <v>26953406.299998403</v>
      </c>
      <c r="C22" s="31">
        <v>143170155.77864999</v>
      </c>
      <c r="D22" s="31">
        <v>547209631.18885076</v>
      </c>
      <c r="E22" s="31">
        <v>84545548.744251072</v>
      </c>
      <c r="F22" s="31">
        <v>1008823174.2388376</v>
      </c>
      <c r="G22" s="31">
        <v>191244301.73940477</v>
      </c>
      <c r="H22" s="32">
        <v>0</v>
      </c>
      <c r="I22" s="31">
        <v>0</v>
      </c>
      <c r="J22" s="31">
        <v>0</v>
      </c>
      <c r="K22" s="31">
        <v>0</v>
      </c>
      <c r="L22" s="31">
        <v>0</v>
      </c>
      <c r="M22" s="33">
        <f t="shared" si="0"/>
        <v>2001946217.9899926</v>
      </c>
      <c r="N22" s="32">
        <v>0</v>
      </c>
      <c r="O22" s="33"/>
      <c r="P22" s="33">
        <f t="shared" si="1"/>
        <v>2001946217.9899926</v>
      </c>
      <c r="Q22" s="39"/>
      <c r="S22" s="39"/>
    </row>
    <row r="23" spans="1:19" x14ac:dyDescent="0.25">
      <c r="A23" s="35" t="s">
        <v>17</v>
      </c>
      <c r="B23" s="31">
        <v>15365006.671395201</v>
      </c>
      <c r="C23" s="31">
        <v>92886823.854825005</v>
      </c>
      <c r="D23" s="31">
        <v>311941264.13138735</v>
      </c>
      <c r="E23" s="31">
        <v>48195872.018308252</v>
      </c>
      <c r="F23" s="31">
        <v>575087787.78876424</v>
      </c>
      <c r="G23" s="31">
        <v>109020356.8107993</v>
      </c>
      <c r="H23" s="32">
        <v>221350659.94964999</v>
      </c>
      <c r="I23" s="31">
        <v>0</v>
      </c>
      <c r="J23" s="31">
        <v>0</v>
      </c>
      <c r="K23" s="31">
        <v>0</v>
      </c>
      <c r="L23" s="31">
        <v>0</v>
      </c>
      <c r="M23" s="33">
        <f t="shared" si="0"/>
        <v>1373847771.2251294</v>
      </c>
      <c r="N23" s="32">
        <v>0</v>
      </c>
      <c r="O23" s="33"/>
      <c r="P23" s="33">
        <f t="shared" si="1"/>
        <v>1373847771.2251294</v>
      </c>
      <c r="Q23" s="39"/>
      <c r="S23" s="39"/>
    </row>
    <row r="24" spans="1:19" x14ac:dyDescent="0.25">
      <c r="A24" s="36" t="s">
        <v>37</v>
      </c>
      <c r="B24" s="37">
        <f>SUM(B6:B23)</f>
        <v>680469737.44000018</v>
      </c>
      <c r="C24" s="37">
        <f t="shared" ref="C24:L24" si="2">SUM(C6:C23)</f>
        <v>5605722622.4999981</v>
      </c>
      <c r="D24" s="37">
        <f t="shared" si="2"/>
        <v>13814936409.716003</v>
      </c>
      <c r="E24" s="37">
        <f t="shared" si="2"/>
        <v>2134449602.2279999</v>
      </c>
      <c r="F24" s="37">
        <f t="shared" si="2"/>
        <v>25468901142.106476</v>
      </c>
      <c r="G24" s="37">
        <f>SUM(G6:G23)</f>
        <v>4828182321.1160011</v>
      </c>
      <c r="H24" s="38">
        <f t="shared" si="2"/>
        <v>1989668853.48</v>
      </c>
      <c r="I24" s="37">
        <f t="shared" si="2"/>
        <v>63730059.599999994</v>
      </c>
      <c r="J24" s="37">
        <f t="shared" si="2"/>
        <v>0</v>
      </c>
      <c r="K24" s="37">
        <f t="shared" si="2"/>
        <v>0</v>
      </c>
      <c r="L24" s="37">
        <f t="shared" si="2"/>
        <v>7941656.0000000009</v>
      </c>
      <c r="M24" s="37">
        <f>SUM(M6:M23)</f>
        <v>54594002404.186478</v>
      </c>
      <c r="N24" s="38">
        <f>SUM(N6:N23)</f>
        <v>13000000</v>
      </c>
      <c r="O24" s="38">
        <f t="shared" ref="O24" si="3">SUM(O6:O23)</f>
        <v>846889605.75684106</v>
      </c>
      <c r="P24" s="38">
        <f>SUM(P6:P23)</f>
        <v>55453892009.943314</v>
      </c>
      <c r="R24" s="40"/>
    </row>
    <row r="25" spans="1:19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resumen</vt:lpstr>
      <vt:lpstr>participación por recurso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Egas</dc:creator>
  <cp:lastModifiedBy>Luciana Orsini</cp:lastModifiedBy>
  <cp:lastPrinted>2018-10-09T12:32:48Z</cp:lastPrinted>
  <dcterms:created xsi:type="dcterms:W3CDTF">2018-10-08T18:26:59Z</dcterms:created>
  <dcterms:modified xsi:type="dcterms:W3CDTF">2022-06-23T14:47:23Z</dcterms:modified>
</cp:coreProperties>
</file>