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3 2022\Anexo 30 AdmCentral\"/>
    </mc:Choice>
  </mc:AlternateContent>
  <bookViews>
    <workbookView xWindow="-120" yWindow="-120" windowWidth="24240" windowHeight="13140"/>
  </bookViews>
  <sheets>
    <sheet name="Flujo-Cuatro-Años" sheetId="4" r:id="rId1"/>
    <sheet name="Devengado" sheetId="16" r:id="rId2"/>
    <sheet name="Pagado" sheetId="17" r:id="rId3"/>
  </sheets>
  <externalReferences>
    <externalReference r:id="rId4"/>
    <externalReference r:id="rId5"/>
    <externalReference r:id="rId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>#REF!</definedName>
    <definedName name="_Sort" hidden="1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 localSheetId="1">Devengado!$A$1:$AB$39</definedName>
    <definedName name="_xlnm.Print_Area" localSheetId="0">'Flujo-Cuatro-Años'!$A$1:$I$70</definedName>
    <definedName name="_xlnm.Print_Area" localSheetId="2">Pagado!$A$1:$AB$39</definedName>
    <definedName name="_xlnm.Print_Area">'[1]Fto. a partir del impuesto'!$D$7:$D$50</definedName>
    <definedName name="B">#REF!</definedName>
    <definedName name="Base_datos_IM">#REF!</definedName>
    <definedName name="_xlnm.Database">#REF!</definedName>
    <definedName name="BORRAR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CotizDolar">[3]Datos!#REF!</definedName>
    <definedName name="_xlnm.Criteria">#REF!</definedName>
    <definedName name="Criterios_IM">#REF!</definedName>
    <definedName name="D">#REF!</definedName>
    <definedName name="E">#REF!</definedName>
    <definedName name="EXCEDENTE_DEL_10__SEGUN_EL_TOPE_ASIGNADO_A__BUENOS_AIRES__LEY_N__23621">[1]C!$B$18:$N$18</definedName>
    <definedName name="Extracción_IM">#REF!</definedName>
    <definedName name="fdafafafafaf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>#REF!</definedName>
    <definedName name="H">#REF!</definedName>
    <definedName name="I">#REF!</definedName>
    <definedName name="IMPRIMIR">#REF!</definedName>
    <definedName name="J">#REF!</definedName>
    <definedName name="K">#REF!</definedName>
    <definedName name="L_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>#REF!</definedName>
    <definedName name="N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>#REF!</definedName>
    <definedName name="pagos_por_año">'[2]IPV-BAPRO'!#REF!</definedName>
    <definedName name="Plazo_en_años">'[2]IPV-BAPRO'!#REF!</definedName>
    <definedName name="Prliq">[3]Datos!#REF!</definedName>
    <definedName name="ProdEstimada">[3]Datos!#REF!</definedName>
    <definedName name="prueba">#REF!</definedName>
    <definedName name="Q">#REF!</definedName>
    <definedName name="Rwvu.PLA2." hidden="1">'[1]COP FED'!#REF!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>#REF!</definedName>
    <definedName name="V">#REF!</definedName>
    <definedName name="W">#REF!</definedName>
    <definedName name="WTI">[3]Datos!#REF!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>#REF!</definedName>
    <definedName name="Y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8" i="17" l="1"/>
  <c r="Z38" i="17"/>
  <c r="AA38" i="17"/>
  <c r="AB27" i="17"/>
  <c r="AB28" i="17"/>
  <c r="AB29" i="17"/>
  <c r="AB30" i="17"/>
  <c r="AB31" i="17"/>
  <c r="AB32" i="17"/>
  <c r="AB33" i="17"/>
  <c r="AB34" i="17"/>
  <c r="AB35" i="17"/>
  <c r="AB36" i="17"/>
  <c r="AB37" i="17"/>
  <c r="AB26" i="17"/>
  <c r="Y38" i="16"/>
  <c r="Z38" i="16"/>
  <c r="AA38" i="16"/>
  <c r="AB27" i="16"/>
  <c r="AB28" i="16"/>
  <c r="AB29" i="16"/>
  <c r="AB30" i="16"/>
  <c r="AB31" i="16"/>
  <c r="AB32" i="16"/>
  <c r="AB33" i="16"/>
  <c r="AB34" i="16"/>
  <c r="AB35" i="16"/>
  <c r="AB36" i="16"/>
  <c r="AB37" i="16"/>
  <c r="AB26" i="16"/>
  <c r="V38" i="17"/>
  <c r="W38" i="17"/>
  <c r="X38" i="17"/>
  <c r="V38" i="16"/>
  <c r="W38" i="16"/>
  <c r="X38" i="16"/>
  <c r="S38" i="17" l="1"/>
  <c r="T38" i="17"/>
  <c r="U38" i="17"/>
  <c r="U38" i="16"/>
  <c r="T38" i="16"/>
  <c r="S38" i="16"/>
  <c r="K38" i="17"/>
  <c r="I38" i="17"/>
  <c r="R38" i="17"/>
  <c r="Q38" i="17"/>
  <c r="P38" i="17"/>
  <c r="O38" i="17"/>
  <c r="N38" i="17"/>
  <c r="M38" i="17"/>
  <c r="L38" i="17"/>
  <c r="J38" i="17"/>
  <c r="H38" i="17"/>
  <c r="G38" i="17"/>
  <c r="AB38" i="17" s="1"/>
  <c r="F38" i="17"/>
  <c r="E38" i="17"/>
  <c r="D38" i="17"/>
  <c r="R38" i="16"/>
  <c r="Q38" i="16"/>
  <c r="P38" i="16"/>
  <c r="O38" i="16"/>
  <c r="N38" i="16"/>
  <c r="M38" i="16"/>
  <c r="L38" i="16"/>
  <c r="K38" i="16"/>
  <c r="J38" i="16"/>
  <c r="I38" i="16"/>
  <c r="H38" i="16"/>
  <c r="G38" i="16"/>
  <c r="F38" i="16"/>
  <c r="E38" i="16"/>
  <c r="D38" i="16"/>
  <c r="AB38" i="16" s="1"/>
  <c r="C61" i="4" l="1"/>
  <c r="D61" i="4"/>
  <c r="E61" i="4"/>
  <c r="F61" i="4"/>
  <c r="G61" i="4"/>
  <c r="H61" i="4"/>
  <c r="I61" i="4"/>
  <c r="B61" i="4"/>
  <c r="F62" i="4" l="1"/>
  <c r="B62" i="4"/>
  <c r="D62" i="4" l="1"/>
  <c r="H62" i="4"/>
</calcChain>
</file>

<file path=xl/sharedStrings.xml><?xml version="1.0" encoding="utf-8"?>
<sst xmlns="http://schemas.openxmlformats.org/spreadsheetml/2006/main" count="215" uniqueCount="120">
  <si>
    <t>Capital</t>
  </si>
  <si>
    <t>ACUERDO 4559</t>
  </si>
  <si>
    <t>ART. 29 INC. E. punto: bb segunda parte</t>
  </si>
  <si>
    <t>1.1. B.I.D.</t>
  </si>
  <si>
    <t>1.2. B.I.R.F.</t>
  </si>
  <si>
    <t>1956 BID-PROSAP</t>
  </si>
  <si>
    <t>2573 BID-PROSAP</t>
  </si>
  <si>
    <t>FLUJO ANUAL PARA LOS SIGUIENTES CUATRO AÑOS</t>
  </si>
  <si>
    <t>Flujo de pagos de intereses y amortización de la deuda consolidada</t>
  </si>
  <si>
    <t>1640 BID-Programa Mendoza Productiva</t>
  </si>
  <si>
    <t>3169-BID-Programa-Mendoza-Tecnológica</t>
  </si>
  <si>
    <t>7597 BIRF - PROSAP</t>
  </si>
  <si>
    <t>Flujo de Intereses y Amortización de la Deuda Consolidada</t>
  </si>
  <si>
    <t>Consolidado Administración Central, Organismos Descentralizados y Cuentas Especiales</t>
  </si>
  <si>
    <t>Etapa: Devengado</t>
  </si>
  <si>
    <t>Jurisdicción</t>
  </si>
  <si>
    <t>(Todas)</t>
  </si>
  <si>
    <t>Unidad Organizativa</t>
  </si>
  <si>
    <t>Financiamiento</t>
  </si>
  <si>
    <t>Cl.Económica Principal</t>
  </si>
  <si>
    <t>Cl.financiera subcategoría</t>
  </si>
  <si>
    <t>Cl.financiera categoría</t>
  </si>
  <si>
    <t>Ejercicio</t>
  </si>
  <si>
    <t>Cl.Económica Sección</t>
  </si>
  <si>
    <t>Ejercicio/Mes</t>
  </si>
  <si>
    <t>Carácter</t>
  </si>
  <si>
    <t>Cl.Económica Sector</t>
  </si>
  <si>
    <t>Clasificación Económica</t>
  </si>
  <si>
    <t>Total general</t>
  </si>
  <si>
    <t>1 Administración Central</t>
  </si>
  <si>
    <t>INTERESES Y GASTOS DE LA DEUDA</t>
  </si>
  <si>
    <t>42200 INTERESES DE LA DEUDA</t>
  </si>
  <si>
    <t>42300 GASTOS DE LA DEUDA</t>
  </si>
  <si>
    <t>Total INTERESES Y GASTOS DE LA DEUDA</t>
  </si>
  <si>
    <t>72103 POR OTRAS DEUDAS</t>
  </si>
  <si>
    <t>Total 1 Administración Central</t>
  </si>
  <si>
    <t>3 Cuentas Especiales</t>
  </si>
  <si>
    <t>Total 3 Cuentas Especiales</t>
  </si>
  <si>
    <t>Etapa: Pagado</t>
  </si>
  <si>
    <t>Devengado1</t>
  </si>
  <si>
    <t>Clasificación Económica2</t>
  </si>
  <si>
    <t>AMORTIZACION DE LA DEUDA</t>
  </si>
  <si>
    <t>Total AMORTIZACION DE LA DEUDA</t>
  </si>
  <si>
    <t>Pagado1</t>
  </si>
  <si>
    <t>Acreedor</t>
  </si>
  <si>
    <t>Interés</t>
  </si>
  <si>
    <t>Gobierno Federal</t>
  </si>
  <si>
    <t>FFFIR Ley 8530</t>
  </si>
  <si>
    <t>ANSES Régimen Policial</t>
  </si>
  <si>
    <t>FFFIR Ley 8067</t>
  </si>
  <si>
    <t>Banco de la Nación Argentina</t>
  </si>
  <si>
    <t>1855 BID - MUNICIPIOS</t>
  </si>
  <si>
    <t>1134 BID - PROMEBA</t>
  </si>
  <si>
    <t>3806 BID-PROSAP</t>
  </si>
  <si>
    <t>940 BID - PROMEBA</t>
  </si>
  <si>
    <t>1895 BID - PROAS ENOHSA Los Barriales</t>
  </si>
  <si>
    <t>1895 BID - PROAS ENOHSA PMG EPAS</t>
  </si>
  <si>
    <t>Tenedores de Bonos</t>
  </si>
  <si>
    <t>SUBTOTAL SERVICIOS DE LA DEUDA</t>
  </si>
  <si>
    <t>TOTAL SERVICIOS DE LA DEUDA</t>
  </si>
  <si>
    <t>Tipo de cambio proyectado</t>
  </si>
  <si>
    <t>FLUJO DE VENCIMIENTOS ESTIMADO</t>
  </si>
  <si>
    <t>ANSES 3% 2018</t>
  </si>
  <si>
    <t>ANSES 6% 2016</t>
  </si>
  <si>
    <t>ANSES 3% 2017</t>
  </si>
  <si>
    <t>ADMINISTRACIÓN CENTRAL (*):</t>
  </si>
  <si>
    <t>FFFIR Ley 8930 - $416 MM</t>
  </si>
  <si>
    <t>FFFIR Ley 8066 Ampliación</t>
  </si>
  <si>
    <t>ANSES 3% 2019</t>
  </si>
  <si>
    <t>ANSES - Fideicomiso IPV VDF</t>
  </si>
  <si>
    <t>Multilateral</t>
  </si>
  <si>
    <t>BONO DE INTERESES</t>
  </si>
  <si>
    <t>BADLAR promedio proyectada</t>
  </si>
  <si>
    <t>UVA proyectado</t>
  </si>
  <si>
    <t>Refinanciación 2019 FFDP</t>
  </si>
  <si>
    <t>2020/10</t>
  </si>
  <si>
    <t>2020/11</t>
  </si>
  <si>
    <t>2020/12</t>
  </si>
  <si>
    <t>2021/01</t>
  </si>
  <si>
    <t>2021/02</t>
  </si>
  <si>
    <t>2021/03</t>
  </si>
  <si>
    <t>Programa para la Emergencia Financiera Provincial II</t>
  </si>
  <si>
    <t>Programa para la Emergencia Financiera Provincial</t>
  </si>
  <si>
    <t>BONO MENDOZA 2029</t>
  </si>
  <si>
    <t>CER proyectado</t>
  </si>
  <si>
    <t>Se incluye endeudamiento del CUC 20 (Dir. Gral. de Crédito al Sector Público) y CUC 361 (Unidad de Financiamiento Internacional).</t>
  </si>
  <si>
    <t>Operaciones financieras no consolidadas</t>
  </si>
  <si>
    <t>2021/04</t>
  </si>
  <si>
    <t>2021/05</t>
  </si>
  <si>
    <t>2021/06</t>
  </si>
  <si>
    <t>2021/07</t>
  </si>
  <si>
    <t>2021/08</t>
  </si>
  <si>
    <t>2021/09</t>
  </si>
  <si>
    <t>2021/10</t>
  </si>
  <si>
    <t>2021/11</t>
  </si>
  <si>
    <t>2021/12</t>
  </si>
  <si>
    <t>EJERCICIO 2022</t>
  </si>
  <si>
    <t>2022/01</t>
  </si>
  <si>
    <t>2022/02</t>
  </si>
  <si>
    <t>2022/03</t>
  </si>
  <si>
    <t>Proyección 2022/2025</t>
  </si>
  <si>
    <t>Banco Nación-Refinanciación 2022</t>
  </si>
  <si>
    <t>Banco Nación-Refinanciación 2021</t>
  </si>
  <si>
    <t>4779 BID - RP82</t>
  </si>
  <si>
    <t>BONO MENDOZA 2024 - Inversión en Infraestructura Pública</t>
  </si>
  <si>
    <t>BONO EMERGENCIA</t>
  </si>
  <si>
    <t>BONO MENDOZA 2023</t>
  </si>
  <si>
    <t>Letras de Tesorería Serie I 2021</t>
  </si>
  <si>
    <t>BONO DE CONVERSIÓN ANSES</t>
  </si>
  <si>
    <t>2022/04</t>
  </si>
  <si>
    <t>2022/05</t>
  </si>
  <si>
    <t>2022/06</t>
  </si>
  <si>
    <t>Ejercicio 2022: Tercer Trimestre</t>
  </si>
  <si>
    <t>Datos provisorios al 30/09/2022, sujetos a revisión.</t>
  </si>
  <si>
    <t>Tercer Trimestre (corte al 30/09/2022)</t>
  </si>
  <si>
    <t>Periodo: octubre 2020 a septiembre 2022.</t>
  </si>
  <si>
    <t>2022/07</t>
  </si>
  <si>
    <t>2022/08</t>
  </si>
  <si>
    <t>2022/09</t>
  </si>
  <si>
    <t>4312 BID PLAN BELGRANO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</si>
</sst>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&quot;$&quot;\ #,##0;\-&quot;$&quot;\ #,##0"/>
    <numFmt numFmtId="165" formatCode="#,##0.00_ ;[Red]\-#,##0.00\ "/>
    <numFmt numFmtId="166" formatCode="[$ARS]\ #,##0.00"/>
    <numFmt numFmtId="167" formatCode="_ * #,##0.00_ ;_ * \-#,##0.00_ ;_ * &quot;-&quot;??_ ;_ @_ "/>
    <numFmt numFmtId="168" formatCode="_ * #,##0_ ;_ * \-#,##0_ ;_ * &quot;-&quot;??_ ;_ @_ "/>
    <numFmt numFmtId="169" formatCode="&quot;$&quot;\ #,##0"/>
    <numFmt numFmtId="170" formatCode="0.0000"/>
    <numFmt numFmtId="171" formatCode="&quot;$&quot;\ #,##0.00"/>
    <numFmt numFmtId="172" formatCode="0.0000%"/>
    <numFmt numFmtId="173" formatCode="_ &quot;$&quot;\ * #,##0.00_ ;_ &quot;$&quot;\ * \-#,##0.00_ ;_ &quot;$&quot;\ * &quot;-&quot;??_ ;_ @_ "/>
    <numFmt numFmtId="174" formatCode="0.0%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8"/>
      <name val="Calibri"/>
      <family val="2"/>
      <scheme val="minor"/>
    </font>
    <font>
      <u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5"/>
      </left>
      <right style="thin">
        <color indexed="64"/>
      </right>
      <top style="thin">
        <color indexed="8"/>
      </top>
      <bottom/>
      <diagonal/>
    </border>
    <border>
      <left style="thin">
        <color indexed="65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41">
    <xf numFmtId="0" fontId="0" fillId="0" borderId="0"/>
    <xf numFmtId="0" fontId="7" fillId="0" borderId="0"/>
    <xf numFmtId="0" fontId="6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3" fillId="3" borderId="0" applyNumberFormat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5" fillId="0" borderId="0" applyFont="0" applyFill="0" applyBorder="0" applyAlignment="0" applyProtection="0"/>
    <xf numFmtId="170" fontId="16" fillId="0" borderId="0" applyFont="0" applyFill="0" applyBorder="0" applyAlignment="0" applyProtection="0"/>
    <xf numFmtId="167" fontId="14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167" fontId="15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2" fontId="14" fillId="0" borderId="0" applyFont="0" applyFill="0" applyBorder="0" applyAlignment="0" applyProtection="0"/>
    <xf numFmtId="170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7" fontId="14" fillId="0" borderId="0" applyNumberFormat="0" applyFill="0" applyBorder="0" applyAlignment="0" applyProtection="0"/>
    <xf numFmtId="173" fontId="15" fillId="0" borderId="0" applyFont="0" applyFill="0" applyBorder="0" applyAlignment="0" applyProtection="0"/>
    <xf numFmtId="173" fontId="17" fillId="0" borderId="0" applyFont="0" applyFill="0" applyBorder="0" applyAlignment="0" applyProtection="0"/>
    <xf numFmtId="0" fontId="4" fillId="0" borderId="0"/>
    <xf numFmtId="0" fontId="4" fillId="0" borderId="0"/>
    <xf numFmtId="0" fontId="14" fillId="0" borderId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25" applyNumberFormat="0" applyFont="0" applyAlignment="0" applyProtection="0"/>
  </cellStyleXfs>
  <cellXfs count="83">
    <xf numFmtId="0" fontId="0" fillId="0" borderId="0" xfId="0"/>
    <xf numFmtId="0" fontId="10" fillId="0" borderId="0" xfId="4" applyFont="1" applyAlignment="1">
      <alignment vertical="center"/>
    </xf>
    <xf numFmtId="0" fontId="19" fillId="4" borderId="16" xfId="0" applyFont="1" applyFill="1" applyBorder="1" applyAlignment="1">
      <alignment horizontal="center" vertical="center"/>
    </xf>
    <xf numFmtId="166" fontId="18" fillId="5" borderId="16" xfId="4" applyNumberFormat="1" applyFont="1" applyFill="1" applyBorder="1" applyAlignment="1">
      <alignment vertical="center"/>
    </xf>
    <xf numFmtId="0" fontId="18" fillId="5" borderId="16" xfId="4" applyFont="1" applyFill="1" applyBorder="1" applyAlignment="1">
      <alignment horizontal="center" vertical="center"/>
    </xf>
    <xf numFmtId="166" fontId="12" fillId="0" borderId="16" xfId="4" applyNumberFormat="1" applyFont="1" applyBorder="1" applyAlignment="1">
      <alignment vertical="center"/>
    </xf>
    <xf numFmtId="168" fontId="10" fillId="0" borderId="16" xfId="6" applyNumberFormat="1" applyFont="1" applyFill="1" applyBorder="1" applyAlignment="1">
      <alignment vertical="center"/>
    </xf>
    <xf numFmtId="166" fontId="18" fillId="2" borderId="16" xfId="4" applyNumberFormat="1" applyFont="1" applyFill="1" applyBorder="1" applyAlignment="1">
      <alignment vertical="center"/>
    </xf>
    <xf numFmtId="0" fontId="18" fillId="2" borderId="16" xfId="4" applyFont="1" applyFill="1" applyBorder="1" applyAlignment="1">
      <alignment vertical="center"/>
    </xf>
    <xf numFmtId="166" fontId="12" fillId="0" borderId="0" xfId="4" applyNumberFormat="1" applyFont="1" applyAlignment="1">
      <alignment vertical="center"/>
    </xf>
    <xf numFmtId="166" fontId="18" fillId="0" borderId="1" xfId="6" applyNumberFormat="1" applyFont="1" applyFill="1" applyBorder="1" applyAlignment="1">
      <alignment vertical="center"/>
    </xf>
    <xf numFmtId="0" fontId="19" fillId="0" borderId="0" xfId="4" applyFont="1" applyAlignment="1">
      <alignment vertical="center"/>
    </xf>
    <xf numFmtId="170" fontId="19" fillId="0" borderId="16" xfId="6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0" fontId="21" fillId="0" borderId="0" xfId="0" applyFont="1" applyAlignment="1">
      <alignment vertical="center"/>
    </xf>
    <xf numFmtId="1" fontId="21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165" fontId="21" fillId="0" borderId="0" xfId="0" applyNumberFormat="1" applyFont="1" applyAlignment="1">
      <alignment vertical="center"/>
    </xf>
    <xf numFmtId="166" fontId="26" fillId="0" borderId="0" xfId="4" applyNumberFormat="1" applyFont="1" applyAlignment="1">
      <alignment vertical="center"/>
    </xf>
    <xf numFmtId="174" fontId="10" fillId="0" borderId="0" xfId="32" applyNumberFormat="1" applyFont="1" applyAlignment="1">
      <alignment vertical="center"/>
    </xf>
    <xf numFmtId="10" fontId="10" fillId="0" borderId="0" xfId="32" applyNumberFormat="1" applyFont="1" applyAlignment="1">
      <alignment vertical="center"/>
    </xf>
    <xf numFmtId="3" fontId="12" fillId="0" borderId="4" xfId="0" applyNumberFormat="1" applyFont="1" applyBorder="1"/>
    <xf numFmtId="0" fontId="12" fillId="0" borderId="0" xfId="0" applyFont="1"/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9" fillId="0" borderId="0" xfId="35" applyFont="1"/>
    <xf numFmtId="0" fontId="2" fillId="0" borderId="0" xfId="36"/>
    <xf numFmtId="0" fontId="2" fillId="0" borderId="0" xfId="35"/>
    <xf numFmtId="0" fontId="11" fillId="0" borderId="0" xfId="35" applyFont="1"/>
    <xf numFmtId="3" fontId="10" fillId="0" borderId="0" xfId="37" applyNumberFormat="1" applyFont="1"/>
    <xf numFmtId="3" fontId="10" fillId="0" borderId="5" xfId="38" applyNumberFormat="1" applyFont="1" applyBorder="1"/>
    <xf numFmtId="3" fontId="10" fillId="0" borderId="6" xfId="38" applyNumberFormat="1" applyFont="1" applyBorder="1"/>
    <xf numFmtId="3" fontId="10" fillId="0" borderId="7" xfId="38" applyNumberFormat="1" applyFont="1" applyBorder="1"/>
    <xf numFmtId="0" fontId="10" fillId="0" borderId="0" xfId="38" applyFont="1"/>
    <xf numFmtId="3" fontId="10" fillId="0" borderId="0" xfId="38" applyNumberFormat="1" applyFont="1"/>
    <xf numFmtId="3" fontId="19" fillId="0" borderId="5" xfId="38" applyNumberFormat="1" applyFont="1" applyBorder="1"/>
    <xf numFmtId="3" fontId="19" fillId="0" borderId="9" xfId="38" applyNumberFormat="1" applyFont="1" applyBorder="1"/>
    <xf numFmtId="0" fontId="19" fillId="0" borderId="0" xfId="38" applyFont="1"/>
    <xf numFmtId="3" fontId="19" fillId="0" borderId="0" xfId="38" applyNumberFormat="1" applyFont="1"/>
    <xf numFmtId="3" fontId="10" fillId="0" borderId="9" xfId="38" applyNumberFormat="1" applyFont="1" applyBorder="1"/>
    <xf numFmtId="3" fontId="10" fillId="0" borderId="10" xfId="38" applyNumberFormat="1" applyFont="1" applyBorder="1"/>
    <xf numFmtId="3" fontId="10" fillId="0" borderId="11" xfId="38" applyNumberFormat="1" applyFont="1" applyBorder="1"/>
    <xf numFmtId="3" fontId="10" fillId="0" borderId="8" xfId="38" applyNumberFormat="1" applyFont="1" applyBorder="1"/>
    <xf numFmtId="3" fontId="19" fillId="0" borderId="6" xfId="38" applyNumberFormat="1" applyFont="1" applyBorder="1"/>
    <xf numFmtId="3" fontId="19" fillId="0" borderId="8" xfId="38" applyNumberFormat="1" applyFont="1" applyBorder="1"/>
    <xf numFmtId="3" fontId="19" fillId="0" borderId="12" xfId="38" applyNumberFormat="1" applyFont="1" applyBorder="1"/>
    <xf numFmtId="3" fontId="19" fillId="0" borderId="13" xfId="38" applyNumberFormat="1" applyFont="1" applyBorder="1"/>
    <xf numFmtId="3" fontId="19" fillId="0" borderId="14" xfId="38" applyNumberFormat="1" applyFont="1" applyBorder="1"/>
    <xf numFmtId="3" fontId="19" fillId="0" borderId="4" xfId="38" applyNumberFormat="1" applyFont="1" applyBorder="1"/>
    <xf numFmtId="0" fontId="10" fillId="0" borderId="0" xfId="37" applyFont="1"/>
    <xf numFmtId="0" fontId="10" fillId="0" borderId="0" xfId="36" applyFont="1"/>
    <xf numFmtId="49" fontId="19" fillId="0" borderId="8" xfId="38" applyNumberFormat="1" applyFont="1" applyBorder="1"/>
    <xf numFmtId="49" fontId="19" fillId="0" borderId="5" xfId="38" applyNumberFormat="1" applyFont="1" applyBorder="1"/>
    <xf numFmtId="49" fontId="19" fillId="0" borderId="26" xfId="38" applyNumberFormat="1" applyFont="1" applyBorder="1"/>
    <xf numFmtId="164" fontId="19" fillId="0" borderId="16" xfId="4" applyNumberFormat="1" applyFont="1" applyBorder="1" applyAlignment="1">
      <alignment vertical="center"/>
    </xf>
    <xf numFmtId="49" fontId="19" fillId="0" borderId="27" xfId="38" applyNumberFormat="1" applyFont="1" applyBorder="1"/>
    <xf numFmtId="3" fontId="10" fillId="0" borderId="27" xfId="38" applyNumberFormat="1" applyFont="1" applyBorder="1"/>
    <xf numFmtId="3" fontId="10" fillId="0" borderId="28" xfId="38" applyNumberFormat="1" applyFont="1" applyBorder="1"/>
    <xf numFmtId="3" fontId="10" fillId="0" borderId="29" xfId="38" applyNumberFormat="1" applyFont="1" applyBorder="1"/>
    <xf numFmtId="3" fontId="19" fillId="0" borderId="29" xfId="38" applyNumberFormat="1" applyFont="1" applyBorder="1"/>
    <xf numFmtId="3" fontId="10" fillId="0" borderId="30" xfId="38" applyNumberFormat="1" applyFont="1" applyBorder="1"/>
    <xf numFmtId="0" fontId="1" fillId="0" borderId="0" xfId="35" applyFont="1"/>
    <xf numFmtId="3" fontId="19" fillId="0" borderId="30" xfId="38" applyNumberFormat="1" applyFont="1" applyBorder="1"/>
    <xf numFmtId="171" fontId="19" fillId="0" borderId="16" xfId="6" applyNumberFormat="1" applyFont="1" applyBorder="1" applyAlignment="1">
      <alignment horizontal="center" vertical="center"/>
    </xf>
    <xf numFmtId="10" fontId="19" fillId="0" borderId="16" xfId="5" applyNumberFormat="1" applyFont="1" applyBorder="1" applyAlignment="1">
      <alignment horizontal="center" vertical="center"/>
    </xf>
    <xf numFmtId="166" fontId="18" fillId="4" borderId="15" xfId="4" applyNumberFormat="1" applyFont="1" applyFill="1" applyBorder="1" applyAlignment="1">
      <alignment horizontal="left" vertical="center" wrapText="1"/>
    </xf>
    <xf numFmtId="166" fontId="18" fillId="4" borderId="17" xfId="4" applyNumberFormat="1" applyFont="1" applyFill="1" applyBorder="1" applyAlignment="1">
      <alignment horizontal="left" vertical="center" wrapText="1"/>
    </xf>
    <xf numFmtId="166" fontId="18" fillId="4" borderId="18" xfId="4" applyNumberFormat="1" applyFont="1" applyFill="1" applyBorder="1" applyAlignment="1">
      <alignment horizontal="left" vertical="center" wrapText="1"/>
    </xf>
    <xf numFmtId="0" fontId="19" fillId="4" borderId="19" xfId="0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23" xfId="0" applyFont="1" applyFill="1" applyBorder="1" applyAlignment="1">
      <alignment horizontal="center" vertical="center"/>
    </xf>
    <xf numFmtId="0" fontId="19" fillId="4" borderId="24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169" fontId="19" fillId="0" borderId="16" xfId="6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165" fontId="21" fillId="0" borderId="0" xfId="0" applyNumberFormat="1" applyFont="1" applyAlignment="1">
      <alignment horizontal="center" vertical="center"/>
    </xf>
  </cellXfs>
  <cellStyles count="41">
    <cellStyle name="Énfasis1 2" xfId="7"/>
    <cellStyle name="Millares 10 2" xfId="8"/>
    <cellStyle name="Millares 10 3" xfId="9"/>
    <cellStyle name="Millares 2" xfId="6"/>
    <cellStyle name="Millares 2 2" xfId="10"/>
    <cellStyle name="Millares 2 3" xfId="11"/>
    <cellStyle name="Millares 3" xfId="12"/>
    <cellStyle name="Millares 3 2" xfId="13"/>
    <cellStyle name="Millares 4" xfId="14"/>
    <cellStyle name="Millares 4 2" xfId="15"/>
    <cellStyle name="Millares 5" xfId="16"/>
    <cellStyle name="Millares 6" xfId="17"/>
    <cellStyle name="Millares 6 2" xfId="18"/>
    <cellStyle name="Millares 7" xfId="19"/>
    <cellStyle name="Millares 8" xfId="20"/>
    <cellStyle name="Millares 9" xfId="21"/>
    <cellStyle name="Moneda 2" xfId="22"/>
    <cellStyle name="Moneda 4" xfId="23"/>
    <cellStyle name="Normal" xfId="0" builtinId="0"/>
    <cellStyle name="Normal 2" xfId="1"/>
    <cellStyle name="Normal 2 2" xfId="24"/>
    <cellStyle name="Normal 3" xfId="2"/>
    <cellStyle name="Normal 3 2" xfId="25"/>
    <cellStyle name="Normal 3 3" xfId="35"/>
    <cellStyle name="Normal 4" xfId="3"/>
    <cellStyle name="Normal 4 2" xfId="36"/>
    <cellStyle name="Normal 5" xfId="4"/>
    <cellStyle name="Normal 5 2" xfId="34"/>
    <cellStyle name="Normal 5 2 2" xfId="38"/>
    <cellStyle name="Normal 6" xfId="33"/>
    <cellStyle name="Normal 6 2" xfId="37"/>
    <cellStyle name="Normal 7" xfId="26"/>
    <cellStyle name="Normal 8" xfId="39"/>
    <cellStyle name="Notas 2" xfId="40"/>
    <cellStyle name="Porcentaje" xfId="32" builtinId="5"/>
    <cellStyle name="Porcentaje 2" xfId="5"/>
    <cellStyle name="Porcentaje 3" xfId="27"/>
    <cellStyle name="Porcentual 2" xfId="28"/>
    <cellStyle name="Porcentual 2 2" xfId="29"/>
    <cellStyle name="Porcentual 2 3" xfId="30"/>
    <cellStyle name="Porcentual 3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ebmail.mendoza.gov.ar/src/Calculo%20de%20Recursos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  <sheetName val="Stock 30-06-19"/>
      <sheetName val="Stock 31-12-18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+2+3"/>
      <sheetName val="Datos"/>
      <sheetName val="Sintetico"/>
      <sheetName val="5"/>
      <sheetName val="214"/>
      <sheetName val="Agregados xa cuadrar"/>
      <sheetName val="afectados obligatori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3"/>
  <sheetViews>
    <sheetView showGridLines="0" tabSelected="1" zoomScaleNormal="100" workbookViewId="0"/>
  </sheetViews>
  <sheetFormatPr baseColWidth="10" defaultRowHeight="12" x14ac:dyDescent="0.2"/>
  <cols>
    <col min="1" max="1" width="49.28515625" style="14" customWidth="1"/>
    <col min="2" max="9" width="14.7109375" style="14" bestFit="1" customWidth="1"/>
    <col min="10" max="11" width="11.42578125" style="14"/>
    <col min="12" max="19" width="10" style="15" bestFit="1" customWidth="1"/>
    <col min="20" max="16384" width="11.42578125" style="14"/>
  </cols>
  <sheetData>
    <row r="1" spans="1:9" s="14" customFormat="1" ht="23.25" x14ac:dyDescent="0.2">
      <c r="A1" s="23" t="s">
        <v>1</v>
      </c>
    </row>
    <row r="3" spans="1:9" s="14" customFormat="1" ht="18.75" x14ac:dyDescent="0.2">
      <c r="A3" s="24" t="s">
        <v>65</v>
      </c>
    </row>
    <row r="4" spans="1:9" s="14" customFormat="1" x14ac:dyDescent="0.2">
      <c r="A4" s="25"/>
    </row>
    <row r="5" spans="1:9" s="14" customFormat="1" ht="15.75" customHeight="1" x14ac:dyDescent="0.2">
      <c r="A5" s="16" t="s">
        <v>2</v>
      </c>
      <c r="B5" s="79" t="s">
        <v>112</v>
      </c>
      <c r="C5" s="80"/>
      <c r="D5" s="80"/>
      <c r="E5" s="81"/>
    </row>
    <row r="6" spans="1:9" s="14" customFormat="1" x14ac:dyDescent="0.2">
      <c r="A6" s="25"/>
    </row>
    <row r="7" spans="1:9" s="14" customFormat="1" ht="15" x14ac:dyDescent="0.2">
      <c r="A7" s="26" t="s">
        <v>7</v>
      </c>
    </row>
    <row r="8" spans="1:9" s="14" customFormat="1" x14ac:dyDescent="0.2">
      <c r="A8" s="25"/>
    </row>
    <row r="9" spans="1:9" s="14" customFormat="1" ht="15" x14ac:dyDescent="0.2">
      <c r="A9" s="26" t="s">
        <v>8</v>
      </c>
    </row>
    <row r="10" spans="1:9" s="14" customFormat="1" ht="15" x14ac:dyDescent="0.2">
      <c r="A10" s="16" t="s">
        <v>100</v>
      </c>
    </row>
    <row r="11" spans="1:9" s="14" customFormat="1" ht="15" x14ac:dyDescent="0.2">
      <c r="A11" s="16"/>
    </row>
    <row r="12" spans="1:9" s="14" customFormat="1" ht="15" x14ac:dyDescent="0.2">
      <c r="A12" s="16"/>
    </row>
    <row r="13" spans="1:9" s="1" customFormat="1" ht="12.75" x14ac:dyDescent="0.2">
      <c r="A13" s="67" t="s">
        <v>44</v>
      </c>
      <c r="B13" s="70" t="s">
        <v>61</v>
      </c>
      <c r="C13" s="71"/>
      <c r="D13" s="71"/>
      <c r="E13" s="71"/>
      <c r="F13" s="71"/>
      <c r="G13" s="71"/>
      <c r="H13" s="71"/>
      <c r="I13" s="72"/>
    </row>
    <row r="14" spans="1:9" s="1" customFormat="1" ht="12.75" x14ac:dyDescent="0.2">
      <c r="A14" s="68"/>
      <c r="B14" s="73"/>
      <c r="C14" s="74"/>
      <c r="D14" s="74"/>
      <c r="E14" s="74"/>
      <c r="F14" s="74"/>
      <c r="G14" s="74"/>
      <c r="H14" s="74"/>
      <c r="I14" s="75"/>
    </row>
    <row r="15" spans="1:9" s="1" customFormat="1" ht="12.75" x14ac:dyDescent="0.2">
      <c r="A15" s="68"/>
      <c r="B15" s="76">
        <v>2022</v>
      </c>
      <c r="C15" s="77"/>
      <c r="D15" s="76">
        <v>2023</v>
      </c>
      <c r="E15" s="77">
        <v>2021</v>
      </c>
      <c r="F15" s="76">
        <v>2024</v>
      </c>
      <c r="G15" s="77">
        <v>2021</v>
      </c>
      <c r="H15" s="76">
        <v>2025</v>
      </c>
      <c r="I15" s="77">
        <v>2021</v>
      </c>
    </row>
    <row r="16" spans="1:9" s="1" customFormat="1" ht="12.75" x14ac:dyDescent="0.2">
      <c r="A16" s="69"/>
      <c r="B16" s="2" t="s">
        <v>0</v>
      </c>
      <c r="C16" s="2" t="s">
        <v>45</v>
      </c>
      <c r="D16" s="2" t="s">
        <v>0</v>
      </c>
      <c r="E16" s="2" t="s">
        <v>45</v>
      </c>
      <c r="F16" s="2" t="s">
        <v>0</v>
      </c>
      <c r="G16" s="2" t="s">
        <v>45</v>
      </c>
      <c r="H16" s="2" t="s">
        <v>0</v>
      </c>
      <c r="I16" s="2" t="s">
        <v>45</v>
      </c>
    </row>
    <row r="17" spans="1:9" s="1" customFormat="1" ht="12.75" x14ac:dyDescent="0.2">
      <c r="A17" s="3" t="s">
        <v>46</v>
      </c>
      <c r="B17" s="4"/>
      <c r="C17" s="4"/>
      <c r="D17" s="4"/>
      <c r="E17" s="4"/>
      <c r="F17" s="4"/>
      <c r="G17" s="4"/>
      <c r="H17" s="4"/>
      <c r="I17" s="4"/>
    </row>
    <row r="18" spans="1:9" s="1" customFormat="1" ht="12.75" x14ac:dyDescent="0.2">
      <c r="A18" s="5" t="s">
        <v>74</v>
      </c>
      <c r="B18" s="6">
        <v>4185710174.3711433</v>
      </c>
      <c r="C18" s="6">
        <v>2053076505.9051609</v>
      </c>
      <c r="D18" s="6">
        <v>5232137717.9639282</v>
      </c>
      <c r="E18" s="6">
        <v>596320353.60903919</v>
      </c>
      <c r="F18" s="6">
        <v>0</v>
      </c>
      <c r="G18" s="6">
        <v>0</v>
      </c>
      <c r="H18" s="6">
        <v>0</v>
      </c>
      <c r="I18" s="6">
        <v>0</v>
      </c>
    </row>
    <row r="19" spans="1:9" s="1" customFormat="1" ht="12.75" x14ac:dyDescent="0.2">
      <c r="A19" s="5" t="s">
        <v>81</v>
      </c>
      <c r="B19" s="6">
        <v>2172976200.3145003</v>
      </c>
      <c r="C19" s="6">
        <v>3250661.1999340528</v>
      </c>
      <c r="D19" s="6">
        <v>2675729843.6485672</v>
      </c>
      <c r="E19" s="6">
        <v>1443550.1416761535</v>
      </c>
      <c r="F19" s="6">
        <v>0</v>
      </c>
      <c r="G19" s="6">
        <v>0</v>
      </c>
      <c r="H19" s="6">
        <v>0</v>
      </c>
      <c r="I19" s="6">
        <v>0</v>
      </c>
    </row>
    <row r="20" spans="1:9" s="1" customFormat="1" ht="12.75" x14ac:dyDescent="0.2">
      <c r="A20" s="5" t="s">
        <v>82</v>
      </c>
      <c r="B20" s="6">
        <v>1524748759.8784041</v>
      </c>
      <c r="C20" s="6">
        <v>2280946.1201953962</v>
      </c>
      <c r="D20" s="6">
        <v>1877524365.0999525</v>
      </c>
      <c r="E20" s="6">
        <v>1012920.1083861139</v>
      </c>
      <c r="F20" s="6">
        <v>0</v>
      </c>
      <c r="G20" s="6">
        <v>0</v>
      </c>
      <c r="H20" s="6">
        <v>0</v>
      </c>
      <c r="I20" s="6">
        <v>0</v>
      </c>
    </row>
    <row r="21" spans="1:9" s="1" customFormat="1" ht="12.75" x14ac:dyDescent="0.2">
      <c r="A21" s="5" t="s">
        <v>68</v>
      </c>
      <c r="B21" s="6">
        <v>0</v>
      </c>
      <c r="C21" s="6">
        <v>229816791.36000001</v>
      </c>
      <c r="D21" s="6">
        <v>1915139928</v>
      </c>
      <c r="E21" s="6">
        <v>114908395.68000001</v>
      </c>
      <c r="F21" s="6">
        <v>0</v>
      </c>
      <c r="G21" s="6">
        <v>0</v>
      </c>
      <c r="H21" s="6">
        <v>0</v>
      </c>
      <c r="I21" s="6">
        <v>0</v>
      </c>
    </row>
    <row r="22" spans="1:9" s="1" customFormat="1" ht="12.75" x14ac:dyDescent="0.2">
      <c r="A22" s="5" t="s">
        <v>63</v>
      </c>
      <c r="B22" s="6">
        <v>0</v>
      </c>
      <c r="C22" s="6">
        <v>560574780.65492809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</row>
    <row r="23" spans="1:9" s="1" customFormat="1" ht="12.75" x14ac:dyDescent="0.2">
      <c r="A23" s="5" t="s">
        <v>62</v>
      </c>
      <c r="B23" s="6">
        <v>0</v>
      </c>
      <c r="C23" s="6">
        <v>112390044.72290517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</row>
    <row r="24" spans="1:9" s="1" customFormat="1" ht="12.75" x14ac:dyDescent="0.2">
      <c r="A24" s="5" t="s">
        <v>64</v>
      </c>
      <c r="B24" s="6">
        <v>0</v>
      </c>
      <c r="C24" s="6">
        <v>330771129.2541917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</row>
    <row r="25" spans="1:9" s="1" customFormat="1" ht="12.75" x14ac:dyDescent="0.2">
      <c r="A25" s="5" t="s">
        <v>47</v>
      </c>
      <c r="B25" s="6">
        <v>264654296.63640469</v>
      </c>
      <c r="C25" s="6">
        <v>41921598.25</v>
      </c>
      <c r="D25" s="6">
        <v>320230351.4854781</v>
      </c>
      <c r="E25" s="6">
        <v>41763915.190000005</v>
      </c>
      <c r="F25" s="6">
        <v>266858626.23789844</v>
      </c>
      <c r="G25" s="6">
        <v>11471383.439999999</v>
      </c>
      <c r="H25" s="6">
        <v>0</v>
      </c>
      <c r="I25" s="6">
        <v>0</v>
      </c>
    </row>
    <row r="26" spans="1:9" s="1" customFormat="1" ht="12.75" x14ac:dyDescent="0.2">
      <c r="A26" s="5" t="s">
        <v>66</v>
      </c>
      <c r="B26" s="6">
        <v>102848883.86607927</v>
      </c>
      <c r="C26" s="6">
        <v>25439538.434191041</v>
      </c>
      <c r="D26" s="6">
        <v>107931679.89974661</v>
      </c>
      <c r="E26" s="6">
        <v>27199440.323631305</v>
      </c>
      <c r="F26" s="6">
        <v>107931679.89974654</v>
      </c>
      <c r="G26" s="6">
        <v>16597939.504849201</v>
      </c>
      <c r="H26" s="6">
        <v>107931679.89974651</v>
      </c>
      <c r="I26" s="6">
        <v>6078224.6729366882</v>
      </c>
    </row>
    <row r="27" spans="1:9" s="1" customFormat="1" ht="12.75" x14ac:dyDescent="0.2">
      <c r="A27" s="5" t="s">
        <v>69</v>
      </c>
      <c r="B27" s="6">
        <v>17718210.479999997</v>
      </c>
      <c r="C27" s="6">
        <v>39679118.920000002</v>
      </c>
      <c r="D27" s="6">
        <v>20167997.41</v>
      </c>
      <c r="E27" s="6">
        <v>45697035.519999996</v>
      </c>
      <c r="F27" s="6">
        <v>22077448.800000001</v>
      </c>
      <c r="G27" s="6">
        <v>30724626.740000002</v>
      </c>
      <c r="H27" s="6">
        <v>24199206.670000002</v>
      </c>
      <c r="I27" s="6">
        <v>15502026.779999999</v>
      </c>
    </row>
    <row r="28" spans="1:9" s="1" customFormat="1" ht="12.75" x14ac:dyDescent="0.2">
      <c r="A28" s="5" t="s">
        <v>48</v>
      </c>
      <c r="B28" s="6">
        <v>54624889.239793219</v>
      </c>
      <c r="C28" s="6">
        <v>2363064.8402067819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</row>
    <row r="29" spans="1:9" s="1" customFormat="1" ht="12.75" x14ac:dyDescent="0.2">
      <c r="A29" s="5" t="s">
        <v>67</v>
      </c>
      <c r="B29" s="6">
        <v>11109860.157488924</v>
      </c>
      <c r="C29" s="6">
        <v>2760478.685470168</v>
      </c>
      <c r="D29" s="6">
        <v>11658909.863621259</v>
      </c>
      <c r="E29" s="6">
        <v>2896903.4770411714</v>
      </c>
      <c r="F29" s="6">
        <v>11658909.863621259</v>
      </c>
      <c r="G29" s="6">
        <v>1753940.9906691434</v>
      </c>
      <c r="H29" s="6">
        <v>11658909.863621259</v>
      </c>
      <c r="I29" s="6">
        <v>620034.42938944988</v>
      </c>
    </row>
    <row r="30" spans="1:9" s="1" customFormat="1" ht="12.75" x14ac:dyDescent="0.2">
      <c r="A30" s="5" t="s">
        <v>49</v>
      </c>
      <c r="B30" s="6">
        <v>254538.90000000002</v>
      </c>
      <c r="C30" s="6">
        <v>3478.0600000000004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</row>
    <row r="31" spans="1:9" s="1" customFormat="1" ht="12.75" x14ac:dyDescent="0.2">
      <c r="A31" s="3" t="s">
        <v>50</v>
      </c>
      <c r="B31" s="4"/>
      <c r="C31" s="4"/>
      <c r="D31" s="4"/>
      <c r="E31" s="4"/>
      <c r="F31" s="4"/>
      <c r="G31" s="4"/>
      <c r="H31" s="4"/>
      <c r="I31" s="4"/>
    </row>
    <row r="32" spans="1:9" s="1" customFormat="1" ht="12.75" x14ac:dyDescent="0.2">
      <c r="A32" s="5" t="s">
        <v>101</v>
      </c>
      <c r="B32" s="6">
        <v>358915126.39611107</v>
      </c>
      <c r="C32" s="6">
        <v>6724853828.0166645</v>
      </c>
      <c r="D32" s="6">
        <v>4306981516.7533331</v>
      </c>
      <c r="E32" s="6">
        <v>12579971005.836449</v>
      </c>
      <c r="F32" s="6">
        <v>4306981516.7533331</v>
      </c>
      <c r="G32" s="6">
        <v>8576318398.6701603</v>
      </c>
      <c r="H32" s="6">
        <v>4306981516.7533331</v>
      </c>
      <c r="I32" s="6">
        <v>4466855713.2005167</v>
      </c>
    </row>
    <row r="33" spans="1:9" s="1" customFormat="1" ht="12.75" x14ac:dyDescent="0.2">
      <c r="A33" s="5" t="s">
        <v>102</v>
      </c>
      <c r="B33" s="6">
        <v>1058224127.9771652</v>
      </c>
      <c r="C33" s="6">
        <v>339556869.18754303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</row>
    <row r="34" spans="1:9" s="1" customFormat="1" ht="12.75" x14ac:dyDescent="0.2">
      <c r="A34" s="3" t="s">
        <v>70</v>
      </c>
      <c r="B34" s="4"/>
      <c r="C34" s="4"/>
      <c r="D34" s="4"/>
      <c r="E34" s="4"/>
      <c r="F34" s="4"/>
      <c r="G34" s="4"/>
      <c r="H34" s="4"/>
      <c r="I34" s="4"/>
    </row>
    <row r="35" spans="1:9" s="1" customFormat="1" ht="12.75" x14ac:dyDescent="0.2">
      <c r="A35" s="7" t="s">
        <v>3</v>
      </c>
      <c r="B35" s="8"/>
      <c r="C35" s="8"/>
      <c r="D35" s="8"/>
      <c r="E35" s="8"/>
      <c r="F35" s="8"/>
      <c r="G35" s="8"/>
      <c r="H35" s="8"/>
      <c r="I35" s="8"/>
    </row>
    <row r="36" spans="1:9" s="1" customFormat="1" ht="12.75" x14ac:dyDescent="0.2">
      <c r="A36" s="5" t="s">
        <v>6</v>
      </c>
      <c r="B36" s="6">
        <v>423972920.61849678</v>
      </c>
      <c r="C36" s="6">
        <v>220156888.514815</v>
      </c>
      <c r="D36" s="6">
        <v>775984056.42715788</v>
      </c>
      <c r="E36" s="6">
        <v>618950269.54653811</v>
      </c>
      <c r="F36" s="6">
        <v>1395976315.7743301</v>
      </c>
      <c r="G36" s="6">
        <v>987205388.61932468</v>
      </c>
      <c r="H36" s="6">
        <v>2250518346.2081895</v>
      </c>
      <c r="I36" s="6">
        <v>1245880699.7710087</v>
      </c>
    </row>
    <row r="37" spans="1:9" s="1" customFormat="1" ht="12.75" x14ac:dyDescent="0.2">
      <c r="A37" s="5" t="s">
        <v>10</v>
      </c>
      <c r="B37" s="6">
        <v>261292969.48746562</v>
      </c>
      <c r="C37" s="6">
        <v>77107636.256321713</v>
      </c>
      <c r="D37" s="6">
        <v>518208712.94344699</v>
      </c>
      <c r="E37" s="6">
        <v>483248535.9758141</v>
      </c>
      <c r="F37" s="6">
        <v>932079358.27078128</v>
      </c>
      <c r="G37" s="6">
        <v>868084234.5908488</v>
      </c>
      <c r="H37" s="6">
        <v>1561467122.1669798</v>
      </c>
      <c r="I37" s="6">
        <v>1194564190.1739421</v>
      </c>
    </row>
    <row r="38" spans="1:9" s="1" customFormat="1" ht="12.75" x14ac:dyDescent="0.2">
      <c r="A38" s="5" t="s">
        <v>5</v>
      </c>
      <c r="B38" s="6">
        <v>386743209.70437813</v>
      </c>
      <c r="C38" s="6">
        <v>132041754.55562165</v>
      </c>
      <c r="D38" s="6">
        <v>716065979.9553386</v>
      </c>
      <c r="E38" s="6">
        <v>480906563.41627473</v>
      </c>
      <c r="F38" s="6">
        <v>1289878714.7468379</v>
      </c>
      <c r="G38" s="6">
        <v>780904788.25613606</v>
      </c>
      <c r="H38" s="6">
        <v>2116610092.3456023</v>
      </c>
      <c r="I38" s="6">
        <v>1007439885.9995387</v>
      </c>
    </row>
    <row r="39" spans="1:9" s="1" customFormat="1" ht="12.75" x14ac:dyDescent="0.2">
      <c r="A39" s="5" t="s">
        <v>9</v>
      </c>
      <c r="B39" s="6">
        <v>601591671.76248658</v>
      </c>
      <c r="C39" s="6">
        <v>37466771.441405222</v>
      </c>
      <c r="D39" s="6">
        <v>1096710896.4495978</v>
      </c>
      <c r="E39" s="6">
        <v>161950262.58376148</v>
      </c>
      <c r="F39" s="6">
        <v>1972605946.2895818</v>
      </c>
      <c r="G39" s="6">
        <v>194442162.46929172</v>
      </c>
      <c r="H39" s="6">
        <v>3304610602.9390669</v>
      </c>
      <c r="I39" s="6">
        <v>121401188.46994841</v>
      </c>
    </row>
    <row r="40" spans="1:9" s="1" customFormat="1" ht="12.75" x14ac:dyDescent="0.2">
      <c r="A40" s="5" t="s">
        <v>53</v>
      </c>
      <c r="B40" s="6">
        <v>36306711.848384634</v>
      </c>
      <c r="C40" s="6">
        <v>28077920.38841527</v>
      </c>
      <c r="D40" s="6">
        <v>118780114.21244475</v>
      </c>
      <c r="E40" s="6">
        <v>130161090.60290673</v>
      </c>
      <c r="F40" s="6">
        <v>213963441.00495708</v>
      </c>
      <c r="G40" s="6">
        <v>220831323.68767077</v>
      </c>
      <c r="H40" s="6">
        <v>351100590.65744829</v>
      </c>
      <c r="I40" s="6">
        <v>295109174.8954609</v>
      </c>
    </row>
    <row r="41" spans="1:9" s="1" customFormat="1" ht="12.75" x14ac:dyDescent="0.2">
      <c r="A41" s="5" t="s">
        <v>51</v>
      </c>
      <c r="B41" s="6">
        <v>63548079.433344439</v>
      </c>
      <c r="C41" s="6">
        <v>24815751.700326517</v>
      </c>
      <c r="D41" s="6">
        <v>127014845.63590512</v>
      </c>
      <c r="E41" s="6">
        <v>81640804.494498938</v>
      </c>
      <c r="F41" s="6">
        <v>228743284.07599869</v>
      </c>
      <c r="G41" s="6">
        <v>130412739.94889066</v>
      </c>
      <c r="H41" s="6">
        <v>371909895.55198133</v>
      </c>
      <c r="I41" s="6">
        <v>164840397.86572766</v>
      </c>
    </row>
    <row r="42" spans="1:9" s="1" customFormat="1" ht="12.75" x14ac:dyDescent="0.2">
      <c r="A42" s="5" t="s">
        <v>103</v>
      </c>
      <c r="B42" s="6">
        <v>0</v>
      </c>
      <c r="C42" s="6">
        <v>21806189.598726988</v>
      </c>
      <c r="D42" s="6">
        <v>0</v>
      </c>
      <c r="E42" s="6">
        <v>111218493.91772456</v>
      </c>
      <c r="F42" s="6">
        <v>0</v>
      </c>
      <c r="G42" s="6">
        <v>195017439.05822554</v>
      </c>
      <c r="H42" s="6">
        <v>282367877.78460866</v>
      </c>
      <c r="I42" s="6">
        <v>267403983.49358323</v>
      </c>
    </row>
    <row r="43" spans="1:9" s="1" customFormat="1" ht="12.75" x14ac:dyDescent="0.2">
      <c r="A43" s="5" t="s">
        <v>52</v>
      </c>
      <c r="B43" s="6">
        <v>32230286.511204489</v>
      </c>
      <c r="C43" s="6">
        <v>4804466.1067162398</v>
      </c>
      <c r="D43" s="6">
        <v>59555683.290498078</v>
      </c>
      <c r="E43" s="6">
        <v>5607294.7474061251</v>
      </c>
      <c r="F43" s="6">
        <v>107279901.5515067</v>
      </c>
      <c r="G43" s="6">
        <v>4219405.1153482432</v>
      </c>
      <c r="H43" s="6">
        <v>0</v>
      </c>
      <c r="I43" s="6">
        <v>0</v>
      </c>
    </row>
    <row r="44" spans="1:9" s="1" customFormat="1" ht="12.75" x14ac:dyDescent="0.2">
      <c r="A44" s="5" t="s">
        <v>55</v>
      </c>
      <c r="B44" s="6">
        <v>0</v>
      </c>
      <c r="C44" s="6">
        <v>0</v>
      </c>
      <c r="D44" s="6">
        <v>12089643.369198017</v>
      </c>
      <c r="E44" s="6">
        <v>1602772.7197286817</v>
      </c>
      <c r="F44" s="6">
        <v>21755918.369484454</v>
      </c>
      <c r="G44" s="6">
        <v>2629708.3511688602</v>
      </c>
      <c r="H44" s="6">
        <v>35531067.594275571</v>
      </c>
      <c r="I44" s="6">
        <v>3882642.5201117005</v>
      </c>
    </row>
    <row r="45" spans="1:9" s="1" customFormat="1" ht="12.75" x14ac:dyDescent="0.2">
      <c r="A45" s="5" t="s">
        <v>56</v>
      </c>
      <c r="B45" s="6">
        <v>0</v>
      </c>
      <c r="C45" s="6">
        <v>0</v>
      </c>
      <c r="D45" s="6">
        <v>80818697.468692154</v>
      </c>
      <c r="E45" s="6">
        <v>450695.47290246008</v>
      </c>
      <c r="F45" s="6">
        <v>0</v>
      </c>
      <c r="G45" s="6">
        <v>0</v>
      </c>
      <c r="H45" s="6">
        <v>0</v>
      </c>
      <c r="I45" s="6">
        <v>0</v>
      </c>
    </row>
    <row r="46" spans="1:9" s="1" customFormat="1" ht="12.75" x14ac:dyDescent="0.2">
      <c r="A46" s="5" t="s">
        <v>119</v>
      </c>
      <c r="B46" s="6">
        <v>0</v>
      </c>
      <c r="C46" s="6">
        <v>0</v>
      </c>
      <c r="D46" s="6">
        <v>0</v>
      </c>
      <c r="E46" s="6">
        <v>8329348.1707960907</v>
      </c>
      <c r="F46" s="6">
        <v>0</v>
      </c>
      <c r="G46" s="6">
        <v>17619899.707001019</v>
      </c>
      <c r="H46" s="6">
        <v>22160474.945055343</v>
      </c>
      <c r="I46" s="6">
        <v>27186558.263147131</v>
      </c>
    </row>
    <row r="47" spans="1:9" s="1" customFormat="1" ht="12.75" x14ac:dyDescent="0.2">
      <c r="A47" s="5" t="s">
        <v>54</v>
      </c>
      <c r="B47" s="6">
        <v>7418815.4758269312</v>
      </c>
      <c r="C47" s="6">
        <v>205320.22417306979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</row>
    <row r="48" spans="1:9" s="1" customFormat="1" ht="12.75" x14ac:dyDescent="0.2">
      <c r="A48" s="7" t="s">
        <v>4</v>
      </c>
      <c r="B48" s="8"/>
      <c r="C48" s="8"/>
      <c r="D48" s="8"/>
      <c r="E48" s="8"/>
      <c r="F48" s="8"/>
      <c r="G48" s="8"/>
      <c r="H48" s="8"/>
      <c r="I48" s="8"/>
    </row>
    <row r="49" spans="1:9" s="1" customFormat="1" ht="12.75" x14ac:dyDescent="0.2">
      <c r="A49" s="5" t="s">
        <v>11</v>
      </c>
      <c r="B49" s="6">
        <v>227165272.78519976</v>
      </c>
      <c r="C49" s="6">
        <v>97932818.486604065</v>
      </c>
      <c r="D49" s="6">
        <v>421503606.62634242</v>
      </c>
      <c r="E49" s="6">
        <v>409781133.35942113</v>
      </c>
      <c r="F49" s="6">
        <v>758795851.67399907</v>
      </c>
      <c r="G49" s="6">
        <v>705504551.62531543</v>
      </c>
      <c r="H49" s="6">
        <v>1257606070.180336</v>
      </c>
      <c r="I49" s="6">
        <v>978036527.16865754</v>
      </c>
    </row>
    <row r="50" spans="1:9" s="1" customFormat="1" ht="12.75" x14ac:dyDescent="0.2">
      <c r="A50" s="3" t="s">
        <v>57</v>
      </c>
      <c r="B50" s="4"/>
      <c r="C50" s="4"/>
      <c r="D50" s="4"/>
      <c r="E50" s="4"/>
      <c r="F50" s="4"/>
      <c r="G50" s="4"/>
      <c r="H50" s="4"/>
      <c r="I50" s="4"/>
    </row>
    <row r="51" spans="1:9" s="1" customFormat="1" ht="12.75" x14ac:dyDescent="0.2">
      <c r="A51" s="5" t="s">
        <v>83</v>
      </c>
      <c r="B51" s="6">
        <v>0</v>
      </c>
      <c r="C51" s="6">
        <v>2824749353.9000001</v>
      </c>
      <c r="D51" s="6">
        <v>18852576172.307693</v>
      </c>
      <c r="E51" s="6">
        <v>5946638561.4461536</v>
      </c>
      <c r="F51" s="6">
        <v>33938633900.223267</v>
      </c>
      <c r="G51" s="6">
        <v>10174590931.680424</v>
      </c>
      <c r="H51" s="6">
        <v>56248900033.373016</v>
      </c>
      <c r="I51" s="6">
        <v>13654135671.482708</v>
      </c>
    </row>
    <row r="52" spans="1:9" s="1" customFormat="1" ht="12.75" x14ac:dyDescent="0.2">
      <c r="A52" s="5" t="s">
        <v>104</v>
      </c>
      <c r="B52" s="6">
        <v>0</v>
      </c>
      <c r="C52" s="6">
        <v>177184852.58210069</v>
      </c>
      <c r="D52" s="6">
        <v>1341350056.6284716</v>
      </c>
      <c r="E52" s="6">
        <v>171039236.14374453</v>
      </c>
      <c r="F52" s="6">
        <v>2683102558.5184579</v>
      </c>
      <c r="G52" s="6">
        <v>85762493.787196398</v>
      </c>
      <c r="H52" s="6">
        <v>0</v>
      </c>
      <c r="I52" s="6">
        <v>0</v>
      </c>
    </row>
    <row r="53" spans="1:9" s="1" customFormat="1" ht="12.75" x14ac:dyDescent="0.2">
      <c r="A53" s="5" t="s">
        <v>108</v>
      </c>
      <c r="B53" s="6">
        <v>0</v>
      </c>
      <c r="C53" s="6">
        <v>1276242005.2954051</v>
      </c>
      <c r="D53" s="6">
        <v>0</v>
      </c>
      <c r="E53" s="6">
        <v>2515311538.2945623</v>
      </c>
      <c r="F53" s="6">
        <v>0</v>
      </c>
      <c r="G53" s="6">
        <v>1923915063.6292105</v>
      </c>
      <c r="H53" s="6">
        <v>256365357.58333331</v>
      </c>
      <c r="I53" s="6">
        <v>1447750477.1714134</v>
      </c>
    </row>
    <row r="54" spans="1:9" s="1" customFormat="1" ht="12.75" x14ac:dyDescent="0.2">
      <c r="A54" s="5" t="s">
        <v>105</v>
      </c>
      <c r="B54" s="6">
        <v>605769230.76923084</v>
      </c>
      <c r="C54" s="6">
        <v>1786468795.2089343</v>
      </c>
      <c r="D54" s="6">
        <v>807692307.69230771</v>
      </c>
      <c r="E54" s="6">
        <v>1283409566.8414798</v>
      </c>
      <c r="F54" s="6">
        <v>807692307.69230771</v>
      </c>
      <c r="G54" s="6">
        <v>621637893.16643655</v>
      </c>
      <c r="H54" s="6">
        <v>403846153.84615386</v>
      </c>
      <c r="I54" s="6">
        <v>86577223.856982753</v>
      </c>
    </row>
    <row r="55" spans="1:9" s="1" customFormat="1" ht="12.75" x14ac:dyDescent="0.2">
      <c r="A55" s="5" t="s">
        <v>106</v>
      </c>
      <c r="B55" s="6">
        <v>0</v>
      </c>
      <c r="C55" s="6">
        <v>2130499750.2605228</v>
      </c>
      <c r="D55" s="6">
        <v>5218752600</v>
      </c>
      <c r="E55" s="6">
        <v>2074068624.5061622</v>
      </c>
      <c r="F55" s="6">
        <v>0</v>
      </c>
      <c r="G55" s="6">
        <v>0</v>
      </c>
      <c r="H55" s="6">
        <v>0</v>
      </c>
      <c r="I55" s="6">
        <v>0</v>
      </c>
    </row>
    <row r="56" spans="1:9" s="1" customFormat="1" ht="12.75" x14ac:dyDescent="0.2">
      <c r="A56" s="5" t="s">
        <v>71</v>
      </c>
      <c r="B56" s="6">
        <v>7042825.7423999999</v>
      </c>
      <c r="C56" s="6">
        <v>9476541.2783073131</v>
      </c>
      <c r="D56" s="6">
        <v>7042825.7423999999</v>
      </c>
      <c r="E56" s="6">
        <v>12634334.677631464</v>
      </c>
      <c r="F56" s="6">
        <v>7042825.7423999999</v>
      </c>
      <c r="G56" s="6">
        <v>8524150.9917139336</v>
      </c>
      <c r="H56" s="6">
        <v>7059735.2879999997</v>
      </c>
      <c r="I56" s="6">
        <v>3022351.5307929106</v>
      </c>
    </row>
    <row r="57" spans="1:9" s="1" customFormat="1" ht="12.75" x14ac:dyDescent="0.2">
      <c r="A57" s="9"/>
    </row>
    <row r="58" spans="1:9" s="1" customFormat="1" ht="12.75" x14ac:dyDescent="0.2">
      <c r="A58" s="3" t="s">
        <v>86</v>
      </c>
      <c r="B58" s="4"/>
      <c r="C58" s="4"/>
      <c r="D58" s="4"/>
      <c r="E58" s="4"/>
      <c r="F58" s="4"/>
      <c r="G58" s="4"/>
      <c r="H58" s="4"/>
      <c r="I58" s="4"/>
    </row>
    <row r="59" spans="1:9" s="1" customFormat="1" ht="12.75" x14ac:dyDescent="0.2">
      <c r="A59" s="5" t="s">
        <v>107</v>
      </c>
      <c r="B59" s="6">
        <v>0</v>
      </c>
      <c r="C59" s="6">
        <v>1481086594.9730854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</row>
    <row r="60" spans="1:9" s="1" customFormat="1" ht="12.75" x14ac:dyDescent="0.2">
      <c r="A60" s="9"/>
    </row>
    <row r="61" spans="1:9" s="11" customFormat="1" ht="12.75" x14ac:dyDescent="0.2">
      <c r="A61" s="10" t="s">
        <v>58</v>
      </c>
      <c r="B61" s="56">
        <f t="shared" ref="B61:I61" si="0">SUM(B18:B60)</f>
        <v>12404867062.355505</v>
      </c>
      <c r="C61" s="56">
        <f t="shared" si="0"/>
        <v>20798862244.382874</v>
      </c>
      <c r="D61" s="56">
        <f t="shared" si="0"/>
        <v>46621648508.874123</v>
      </c>
      <c r="E61" s="56">
        <f t="shared" si="0"/>
        <v>27908162646.80373</v>
      </c>
      <c r="F61" s="56">
        <f t="shared" si="0"/>
        <v>49073058505.488503</v>
      </c>
      <c r="G61" s="56">
        <f t="shared" si="0"/>
        <v>25558168464.029884</v>
      </c>
      <c r="H61" s="56">
        <f t="shared" si="0"/>
        <v>72920824733.650742</v>
      </c>
      <c r="I61" s="56">
        <f t="shared" si="0"/>
        <v>24986286971.745865</v>
      </c>
    </row>
    <row r="62" spans="1:9" s="1" customFormat="1" ht="12.75" x14ac:dyDescent="0.2">
      <c r="A62" s="10" t="s">
        <v>59</v>
      </c>
      <c r="B62" s="78">
        <f>+B61+C61</f>
        <v>33203729306.73838</v>
      </c>
      <c r="C62" s="78"/>
      <c r="D62" s="78">
        <f>+D61+E61</f>
        <v>74529811155.677856</v>
      </c>
      <c r="E62" s="78"/>
      <c r="F62" s="78">
        <f>+F61+G61</f>
        <v>74631226969.518387</v>
      </c>
      <c r="G62" s="78"/>
      <c r="H62" s="78">
        <f>+H61+I61</f>
        <v>97907111705.396606</v>
      </c>
      <c r="I62" s="78"/>
    </row>
    <row r="63" spans="1:9" s="1" customFormat="1" ht="12.75" x14ac:dyDescent="0.2">
      <c r="A63" s="12" t="s">
        <v>60</v>
      </c>
      <c r="B63" s="65">
        <v>173.125</v>
      </c>
      <c r="C63" s="65"/>
      <c r="D63" s="65">
        <v>310.38</v>
      </c>
      <c r="E63" s="65"/>
      <c r="F63" s="65">
        <v>556.69169999999997</v>
      </c>
      <c r="G63" s="65"/>
      <c r="H63" s="65">
        <v>877.93460000000005</v>
      </c>
      <c r="I63" s="65"/>
    </row>
    <row r="64" spans="1:9" s="1" customFormat="1" ht="12.75" x14ac:dyDescent="0.2">
      <c r="A64" s="12" t="s">
        <v>72</v>
      </c>
      <c r="B64" s="66">
        <v>0.72</v>
      </c>
      <c r="C64" s="66"/>
      <c r="D64" s="66">
        <v>0.70581300000000002</v>
      </c>
      <c r="E64" s="66"/>
      <c r="F64" s="66">
        <v>0.54876499999999995</v>
      </c>
      <c r="G64" s="66"/>
      <c r="H64" s="66">
        <v>0.37907200000000002</v>
      </c>
      <c r="I64" s="66"/>
    </row>
    <row r="65" spans="1:19" s="1" customFormat="1" ht="12.75" x14ac:dyDescent="0.2">
      <c r="A65" s="12" t="s">
        <v>73</v>
      </c>
      <c r="B65" s="65">
        <v>185.95500000000001</v>
      </c>
      <c r="C65" s="65"/>
      <c r="D65" s="65">
        <v>360.08449999999999</v>
      </c>
      <c r="E65" s="65"/>
      <c r="F65" s="65">
        <v>610.66669999999999</v>
      </c>
      <c r="G65" s="65"/>
      <c r="H65" s="65">
        <v>956.46749999999997</v>
      </c>
      <c r="I65" s="65"/>
    </row>
    <row r="66" spans="1:19" s="1" customFormat="1" ht="12.75" x14ac:dyDescent="0.2">
      <c r="A66" s="12" t="s">
        <v>84</v>
      </c>
      <c r="B66" s="65">
        <v>73.756200000000007</v>
      </c>
      <c r="C66" s="65"/>
      <c r="D66" s="65">
        <v>143.18520000000001</v>
      </c>
      <c r="E66" s="65"/>
      <c r="F66" s="65">
        <v>242.858</v>
      </c>
      <c r="G66" s="65"/>
      <c r="H66" s="65">
        <v>380.15199999999999</v>
      </c>
      <c r="I66" s="65"/>
    </row>
    <row r="67" spans="1:19" s="1" customFormat="1" ht="12.75" x14ac:dyDescent="0.2">
      <c r="A67" s="13"/>
      <c r="D67" s="19"/>
      <c r="E67" s="19"/>
      <c r="F67" s="19"/>
      <c r="G67" s="19"/>
      <c r="H67" s="19"/>
      <c r="I67" s="19"/>
    </row>
    <row r="68" spans="1:19" s="1" customFormat="1" ht="12.75" x14ac:dyDescent="0.2">
      <c r="A68" s="18" t="s">
        <v>113</v>
      </c>
      <c r="D68" s="20"/>
      <c r="F68" s="20"/>
      <c r="H68" s="20"/>
    </row>
    <row r="69" spans="1:19" x14ac:dyDescent="0.2">
      <c r="A69" s="18" t="s">
        <v>85</v>
      </c>
      <c r="L69" s="14"/>
      <c r="M69" s="14"/>
      <c r="N69" s="14"/>
      <c r="O69" s="14"/>
      <c r="P69" s="14"/>
      <c r="Q69" s="14"/>
      <c r="R69" s="14"/>
      <c r="S69" s="14"/>
    </row>
    <row r="72" spans="1:19" x14ac:dyDescent="0.2">
      <c r="C72" s="17"/>
      <c r="L72" s="14"/>
      <c r="M72" s="14"/>
      <c r="N72" s="14"/>
      <c r="O72" s="14"/>
      <c r="P72" s="14"/>
      <c r="Q72" s="14"/>
      <c r="R72" s="14"/>
      <c r="S72" s="14"/>
    </row>
    <row r="73" spans="1:19" x14ac:dyDescent="0.2">
      <c r="B73" s="82"/>
      <c r="C73" s="82"/>
      <c r="D73" s="82"/>
      <c r="E73" s="82"/>
      <c r="F73" s="82"/>
      <c r="G73" s="82"/>
      <c r="L73" s="14"/>
      <c r="M73" s="14"/>
      <c r="N73" s="14"/>
      <c r="O73" s="14"/>
      <c r="P73" s="14"/>
      <c r="Q73" s="14"/>
      <c r="R73" s="14"/>
      <c r="S73" s="14"/>
    </row>
  </sheetData>
  <sortState ref="A37:S38">
    <sortCondition descending="1" ref="A37"/>
  </sortState>
  <mergeCells count="30">
    <mergeCell ref="B5:E5"/>
    <mergeCell ref="B73:C73"/>
    <mergeCell ref="D73:E73"/>
    <mergeCell ref="F73:G73"/>
    <mergeCell ref="F15:G15"/>
    <mergeCell ref="B62:C62"/>
    <mergeCell ref="D62:E62"/>
    <mergeCell ref="F62:G62"/>
    <mergeCell ref="D63:E63"/>
    <mergeCell ref="F63:G63"/>
    <mergeCell ref="B64:C64"/>
    <mergeCell ref="D64:E64"/>
    <mergeCell ref="F64:G64"/>
    <mergeCell ref="B66:C66"/>
    <mergeCell ref="D66:E66"/>
    <mergeCell ref="F66:G66"/>
    <mergeCell ref="H66:I66"/>
    <mergeCell ref="H64:I64"/>
    <mergeCell ref="A13:A16"/>
    <mergeCell ref="B13:I14"/>
    <mergeCell ref="B63:C63"/>
    <mergeCell ref="H15:I15"/>
    <mergeCell ref="H62:I62"/>
    <mergeCell ref="H63:I63"/>
    <mergeCell ref="B15:C15"/>
    <mergeCell ref="D15:E15"/>
    <mergeCell ref="B65:C65"/>
    <mergeCell ref="D65:E65"/>
    <mergeCell ref="F65:G65"/>
    <mergeCell ref="H65:I65"/>
  </mergeCells>
  <phoneticPr fontId="8" type="noConversion"/>
  <printOptions horizontalCentered="1"/>
  <pageMargins left="0" right="0" top="0.23622047244094491" bottom="1.1811023622047245" header="0" footer="0"/>
  <pageSetup paperSize="5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zoomScaleNormal="100" workbookViewId="0"/>
  </sheetViews>
  <sheetFormatPr baseColWidth="10" defaultColWidth="9.140625" defaultRowHeight="12.75" x14ac:dyDescent="0.2"/>
  <cols>
    <col min="1" max="1" width="20.7109375" style="31" customWidth="1"/>
    <col min="2" max="2" width="28.140625" style="31" customWidth="1"/>
    <col min="3" max="3" width="24.85546875" style="31" customWidth="1"/>
    <col min="4" max="4" width="11.85546875" style="31" bestFit="1" customWidth="1"/>
    <col min="5" max="5" width="10.85546875" style="31" bestFit="1" customWidth="1"/>
    <col min="6" max="6" width="12.28515625" style="31" bestFit="1" customWidth="1"/>
    <col min="7" max="8" width="10.85546875" style="31" bestFit="1" customWidth="1"/>
    <col min="9" max="9" width="12.28515625" style="31" bestFit="1" customWidth="1"/>
    <col min="10" max="10" width="10.85546875" style="31" bestFit="1" customWidth="1"/>
    <col min="11" max="15" width="12.28515625" style="31" bestFit="1" customWidth="1"/>
    <col min="16" max="16" width="10.85546875" style="31" bestFit="1" customWidth="1"/>
    <col min="17" max="17" width="12.28515625" style="31" bestFit="1" customWidth="1"/>
    <col min="18" max="18" width="10.85546875" style="31" bestFit="1" customWidth="1"/>
    <col min="19" max="19" width="10.85546875" style="31" customWidth="1"/>
    <col min="20" max="21" width="12.28515625" style="31" bestFit="1" customWidth="1"/>
    <col min="22" max="22" width="10.85546875" style="31" bestFit="1" customWidth="1"/>
    <col min="23" max="27" width="12.28515625" style="31" customWidth="1"/>
    <col min="28" max="28" width="13.28515625" style="31" bestFit="1" customWidth="1"/>
    <col min="29" max="31" width="14.140625" style="31" bestFit="1" customWidth="1"/>
    <col min="32" max="32" width="13.28515625" style="31" bestFit="1" customWidth="1"/>
    <col min="33" max="34" width="11.140625" style="31" bestFit="1" customWidth="1"/>
    <col min="35" max="35" width="12.7109375" style="31" bestFit="1" customWidth="1"/>
    <col min="36" max="37" width="11.140625" style="31" bestFit="1" customWidth="1"/>
    <col min="38" max="38" width="12.7109375" style="31" bestFit="1" customWidth="1"/>
    <col min="39" max="40" width="11.140625" style="31" bestFit="1" customWidth="1"/>
    <col min="41" max="41" width="12.7109375" style="31" bestFit="1" customWidth="1"/>
    <col min="42" max="42" width="11.140625" style="31" bestFit="1" customWidth="1"/>
    <col min="43" max="43" width="12.7109375" style="31" bestFit="1" customWidth="1"/>
    <col min="44" max="44" width="13.7109375" style="31" customWidth="1"/>
    <col min="45" max="45" width="13.7109375" style="31" bestFit="1" customWidth="1"/>
    <col min="46" max="16384" width="9.140625" style="31"/>
  </cols>
  <sheetData>
    <row r="1" spans="1:2" s="28" customFormat="1" ht="15" customHeight="1" x14ac:dyDescent="0.25">
      <c r="A1" s="27" t="s">
        <v>96</v>
      </c>
    </row>
    <row r="2" spans="1:2" s="28" customFormat="1" ht="15" customHeight="1" x14ac:dyDescent="0.25">
      <c r="A2" s="27" t="s">
        <v>114</v>
      </c>
    </row>
    <row r="3" spans="1:2" s="28" customFormat="1" ht="15" customHeight="1" x14ac:dyDescent="0.25">
      <c r="A3" s="29"/>
    </row>
    <row r="4" spans="1:2" s="28" customFormat="1" ht="15" customHeight="1" x14ac:dyDescent="0.25">
      <c r="A4" s="29" t="s">
        <v>1</v>
      </c>
    </row>
    <row r="5" spans="1:2" s="28" customFormat="1" ht="15" customHeight="1" x14ac:dyDescent="0.25">
      <c r="A5" s="29"/>
    </row>
    <row r="6" spans="1:2" s="28" customFormat="1" ht="15" customHeight="1" x14ac:dyDescent="0.25">
      <c r="A6" s="30" t="s">
        <v>12</v>
      </c>
    </row>
    <row r="7" spans="1:2" s="28" customFormat="1" ht="15" customHeight="1" x14ac:dyDescent="0.25">
      <c r="A7" s="29"/>
    </row>
    <row r="8" spans="1:2" s="28" customFormat="1" ht="15" customHeight="1" x14ac:dyDescent="0.25">
      <c r="A8" s="29" t="s">
        <v>13</v>
      </c>
    </row>
    <row r="9" spans="1:2" s="28" customFormat="1" ht="15" customHeight="1" x14ac:dyDescent="0.25">
      <c r="A9" s="29"/>
    </row>
    <row r="10" spans="1:2" s="28" customFormat="1" ht="15" customHeight="1" x14ac:dyDescent="0.25">
      <c r="A10" s="27" t="s">
        <v>14</v>
      </c>
    </row>
    <row r="11" spans="1:2" s="28" customFormat="1" ht="15" customHeight="1" x14ac:dyDescent="0.25">
      <c r="A11" s="63" t="s">
        <v>115</v>
      </c>
    </row>
    <row r="14" spans="1:2" hidden="1" x14ac:dyDescent="0.2">
      <c r="A14" s="21" t="s">
        <v>22</v>
      </c>
      <c r="B14" s="21" t="s">
        <v>16</v>
      </c>
    </row>
    <row r="15" spans="1:2" hidden="1" x14ac:dyDescent="0.2">
      <c r="A15" s="21" t="s">
        <v>23</v>
      </c>
      <c r="B15" s="21" t="s">
        <v>16</v>
      </c>
    </row>
    <row r="16" spans="1:2" hidden="1" x14ac:dyDescent="0.2">
      <c r="A16" s="21" t="s">
        <v>15</v>
      </c>
      <c r="B16" s="21" t="s">
        <v>16</v>
      </c>
    </row>
    <row r="17" spans="1:30" hidden="1" x14ac:dyDescent="0.2">
      <c r="A17" s="21" t="s">
        <v>17</v>
      </c>
      <c r="B17" s="21" t="s">
        <v>16</v>
      </c>
    </row>
    <row r="18" spans="1:30" hidden="1" x14ac:dyDescent="0.2">
      <c r="A18" s="21" t="s">
        <v>18</v>
      </c>
      <c r="B18" s="21" t="s">
        <v>16</v>
      </c>
    </row>
    <row r="19" spans="1:30" hidden="1" x14ac:dyDescent="0.2">
      <c r="A19" s="21" t="s">
        <v>26</v>
      </c>
      <c r="B19" s="21" t="s">
        <v>16</v>
      </c>
    </row>
    <row r="20" spans="1:30" hidden="1" x14ac:dyDescent="0.2">
      <c r="A20" s="21" t="s">
        <v>19</v>
      </c>
      <c r="B20" s="21" t="s">
        <v>16</v>
      </c>
    </row>
    <row r="21" spans="1:30" hidden="1" x14ac:dyDescent="0.2">
      <c r="A21" s="21" t="s">
        <v>20</v>
      </c>
      <c r="B21" s="21" t="s">
        <v>16</v>
      </c>
    </row>
    <row r="22" spans="1:30" hidden="1" x14ac:dyDescent="0.2">
      <c r="A22" s="21" t="s">
        <v>21</v>
      </c>
      <c r="B22" s="21" t="s">
        <v>16</v>
      </c>
    </row>
    <row r="24" spans="1:30" s="36" customFormat="1" x14ac:dyDescent="0.2">
      <c r="A24" s="32" t="s">
        <v>39</v>
      </c>
      <c r="B24" s="33"/>
      <c r="C24" s="60"/>
      <c r="D24" s="44" t="s">
        <v>24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4"/>
      <c r="AC24" s="35"/>
      <c r="AD24" s="35"/>
    </row>
    <row r="25" spans="1:30" s="40" customFormat="1" x14ac:dyDescent="0.2">
      <c r="A25" s="54" t="s">
        <v>25</v>
      </c>
      <c r="B25" s="54" t="s">
        <v>40</v>
      </c>
      <c r="C25" s="57" t="s">
        <v>27</v>
      </c>
      <c r="D25" s="55" t="s">
        <v>75</v>
      </c>
      <c r="E25" s="55" t="s">
        <v>76</v>
      </c>
      <c r="F25" s="55" t="s">
        <v>77</v>
      </c>
      <c r="G25" s="55" t="s">
        <v>78</v>
      </c>
      <c r="H25" s="55" t="s">
        <v>79</v>
      </c>
      <c r="I25" s="55" t="s">
        <v>80</v>
      </c>
      <c r="J25" s="55" t="s">
        <v>87</v>
      </c>
      <c r="K25" s="55" t="s">
        <v>88</v>
      </c>
      <c r="L25" s="55" t="s">
        <v>89</v>
      </c>
      <c r="M25" s="55" t="s">
        <v>90</v>
      </c>
      <c r="N25" s="55" t="s">
        <v>91</v>
      </c>
      <c r="O25" s="55" t="s">
        <v>92</v>
      </c>
      <c r="P25" s="55" t="s">
        <v>93</v>
      </c>
      <c r="Q25" s="55" t="s">
        <v>94</v>
      </c>
      <c r="R25" s="55" t="s">
        <v>95</v>
      </c>
      <c r="S25" s="55" t="s">
        <v>97</v>
      </c>
      <c r="T25" s="55" t="s">
        <v>98</v>
      </c>
      <c r="U25" s="55" t="s">
        <v>99</v>
      </c>
      <c r="V25" s="55" t="s">
        <v>109</v>
      </c>
      <c r="W25" s="55" t="s">
        <v>110</v>
      </c>
      <c r="X25" s="55" t="s">
        <v>111</v>
      </c>
      <c r="Y25" s="55" t="s">
        <v>116</v>
      </c>
      <c r="Z25" s="55" t="s">
        <v>117</v>
      </c>
      <c r="AA25" s="55" t="s">
        <v>118</v>
      </c>
      <c r="AB25" s="38" t="s">
        <v>28</v>
      </c>
      <c r="AC25" s="39"/>
      <c r="AD25" s="39"/>
    </row>
    <row r="26" spans="1:30" s="36" customFormat="1" x14ac:dyDescent="0.2">
      <c r="A26" s="32" t="s">
        <v>29</v>
      </c>
      <c r="B26" s="32" t="s">
        <v>30</v>
      </c>
      <c r="C26" s="58" t="s">
        <v>31</v>
      </c>
      <c r="D26" s="36">
        <v>41745640.079999998</v>
      </c>
      <c r="E26" s="36">
        <v>51797563.5</v>
      </c>
      <c r="F26" s="36">
        <v>2598082277.5</v>
      </c>
      <c r="G26" s="36">
        <v>248860759.59</v>
      </c>
      <c r="H26" s="36">
        <v>110937229.33</v>
      </c>
      <c r="I26" s="36">
        <v>978151615.49000001</v>
      </c>
      <c r="J26" s="36">
        <v>72649578.549999997</v>
      </c>
      <c r="K26" s="36">
        <v>1421596821.3499999</v>
      </c>
      <c r="L26" s="36">
        <v>438165831.72000003</v>
      </c>
      <c r="M26" s="36">
        <v>469665828.44</v>
      </c>
      <c r="N26" s="36">
        <v>981459113.96000004</v>
      </c>
      <c r="O26" s="36">
        <v>2452856644.3200002</v>
      </c>
      <c r="P26" s="36">
        <v>269038130.56999999</v>
      </c>
      <c r="Q26" s="36">
        <v>940296228.72000003</v>
      </c>
      <c r="R26" s="36">
        <v>302691267.99000001</v>
      </c>
      <c r="S26" s="36">
        <v>456223402.25999999</v>
      </c>
      <c r="T26" s="36">
        <v>1102405179.3199999</v>
      </c>
      <c r="U26" s="36">
        <v>2819877235.79</v>
      </c>
      <c r="V26" s="36">
        <v>12274875.800000001</v>
      </c>
      <c r="W26" s="36">
        <v>2296618221.0700002</v>
      </c>
      <c r="X26" s="36">
        <v>1479241322.8800001</v>
      </c>
      <c r="Y26" s="36">
        <v>1102226149.25</v>
      </c>
      <c r="Z26" s="36">
        <v>1461615651.79</v>
      </c>
      <c r="AA26" s="36">
        <v>4044709184.71</v>
      </c>
      <c r="AB26" s="41">
        <f t="shared" ref="AB26:AB38" si="0">SUM(D26:AA26)</f>
        <v>26153185753.98</v>
      </c>
      <c r="AC26" s="35"/>
      <c r="AD26" s="35"/>
    </row>
    <row r="27" spans="1:30" s="36" customFormat="1" x14ac:dyDescent="0.2">
      <c r="A27" s="42"/>
      <c r="B27" s="42"/>
      <c r="C27" s="59" t="s">
        <v>32</v>
      </c>
      <c r="D27" s="36">
        <v>141870839.96000001</v>
      </c>
      <c r="E27" s="36">
        <v>10354360.720000001</v>
      </c>
      <c r="F27" s="36">
        <v>-1484513.27</v>
      </c>
      <c r="G27" s="36">
        <v>1005.66</v>
      </c>
      <c r="H27" s="36">
        <v>773.02</v>
      </c>
      <c r="I27" s="36">
        <v>2853042.5</v>
      </c>
      <c r="J27" s="36">
        <v>-302411.84999999998</v>
      </c>
      <c r="K27" s="36">
        <v>78320.62</v>
      </c>
      <c r="L27" s="36">
        <v>18965.54</v>
      </c>
      <c r="M27" s="36">
        <v>28634502.539999999</v>
      </c>
      <c r="N27" s="36">
        <v>170044.11</v>
      </c>
      <c r="O27" s="36">
        <v>15571.03</v>
      </c>
      <c r="P27" s="36">
        <v>62500</v>
      </c>
      <c r="Q27" s="36">
        <v>3490.35</v>
      </c>
      <c r="R27" s="36">
        <v>15442970.32</v>
      </c>
      <c r="U27" s="36">
        <v>2787392.06</v>
      </c>
      <c r="V27" s="36">
        <v>11989.24</v>
      </c>
      <c r="W27" s="36">
        <v>692112.28</v>
      </c>
      <c r="X27" s="36">
        <v>6806.25</v>
      </c>
      <c r="Z27" s="36">
        <v>13096154.66</v>
      </c>
      <c r="AB27" s="43">
        <f t="shared" si="0"/>
        <v>214313915.74000001</v>
      </c>
      <c r="AC27" s="35"/>
      <c r="AD27" s="35"/>
    </row>
    <row r="28" spans="1:30" s="36" customFormat="1" x14ac:dyDescent="0.2">
      <c r="A28" s="42"/>
      <c r="B28" s="32" t="s">
        <v>33</v>
      </c>
      <c r="C28" s="60"/>
      <c r="D28" s="44">
        <v>183616480.04000002</v>
      </c>
      <c r="E28" s="44">
        <v>62151924.219999999</v>
      </c>
      <c r="F28" s="44">
        <v>2596597764.23</v>
      </c>
      <c r="G28" s="44">
        <v>248861765.25</v>
      </c>
      <c r="H28" s="44">
        <v>110938002.34999999</v>
      </c>
      <c r="I28" s="44">
        <v>981004657.99000001</v>
      </c>
      <c r="J28" s="44">
        <v>72347166.700000003</v>
      </c>
      <c r="K28" s="44">
        <v>1421675141.9699998</v>
      </c>
      <c r="L28" s="44">
        <v>438184797.26000005</v>
      </c>
      <c r="M28" s="44">
        <v>498300330.98000002</v>
      </c>
      <c r="N28" s="44">
        <v>981629158.07000005</v>
      </c>
      <c r="O28" s="44">
        <v>2452872215.3500004</v>
      </c>
      <c r="P28" s="44">
        <v>269100630.56999999</v>
      </c>
      <c r="Q28" s="44">
        <v>940299719.07000005</v>
      </c>
      <c r="R28" s="44">
        <v>318134238.31</v>
      </c>
      <c r="S28" s="44">
        <v>456223402.25999999</v>
      </c>
      <c r="T28" s="44">
        <v>1102405179.3199999</v>
      </c>
      <c r="U28" s="44">
        <v>2822664627.8499999</v>
      </c>
      <c r="V28" s="44">
        <v>12286865.040000001</v>
      </c>
      <c r="W28" s="44">
        <v>2297310333.3500004</v>
      </c>
      <c r="X28" s="44">
        <v>1479248129.1300001</v>
      </c>
      <c r="Y28" s="44">
        <v>1102226149.25</v>
      </c>
      <c r="Z28" s="44">
        <v>1474711806.45</v>
      </c>
      <c r="AA28" s="44">
        <v>4044709184.71</v>
      </c>
      <c r="AB28" s="41">
        <f t="shared" si="0"/>
        <v>26367499669.720001</v>
      </c>
      <c r="AC28" s="35"/>
      <c r="AD28" s="35"/>
    </row>
    <row r="29" spans="1:30" s="36" customFormat="1" x14ac:dyDescent="0.2">
      <c r="A29" s="42"/>
      <c r="B29" s="32" t="s">
        <v>41</v>
      </c>
      <c r="C29" s="58" t="s">
        <v>34</v>
      </c>
      <c r="D29" s="44">
        <v>38925297.060000002</v>
      </c>
      <c r="E29" s="44">
        <v>36671160.170000002</v>
      </c>
      <c r="F29" s="44">
        <v>37924390.469999999</v>
      </c>
      <c r="G29" s="44">
        <v>194203095.25</v>
      </c>
      <c r="H29" s="44">
        <v>228983758.36000001</v>
      </c>
      <c r="I29" s="44">
        <v>211698633.58000001</v>
      </c>
      <c r="J29" s="44">
        <v>468682953.72000003</v>
      </c>
      <c r="K29" s="44">
        <v>494199690.69</v>
      </c>
      <c r="L29" s="44">
        <v>2543407877.5500002</v>
      </c>
      <c r="M29" s="44">
        <v>503727503.37</v>
      </c>
      <c r="N29" s="44">
        <v>261493872.69</v>
      </c>
      <c r="O29" s="44">
        <v>204662256.16999999</v>
      </c>
      <c r="P29" s="44">
        <v>240720413.06999999</v>
      </c>
      <c r="Q29" s="44">
        <v>249075383.59</v>
      </c>
      <c r="R29" s="44">
        <v>256332457.08000001</v>
      </c>
      <c r="S29" s="44">
        <v>264139524.56999999</v>
      </c>
      <c r="T29" s="44">
        <v>770154548.20000005</v>
      </c>
      <c r="U29" s="44">
        <v>612862039.79999995</v>
      </c>
      <c r="V29" s="44">
        <v>534262084.73000002</v>
      </c>
      <c r="W29" s="44">
        <v>1302336925.1400001</v>
      </c>
      <c r="X29" s="44">
        <v>597137194.63999999</v>
      </c>
      <c r="Y29" s="44">
        <v>872863384.13999999</v>
      </c>
      <c r="Z29" s="44">
        <v>1159473609.0799999</v>
      </c>
      <c r="AA29" s="44">
        <v>854901297.99000001</v>
      </c>
      <c r="AB29" s="41">
        <f t="shared" si="0"/>
        <v>12938839351.109997</v>
      </c>
      <c r="AC29" s="35"/>
      <c r="AD29" s="35"/>
    </row>
    <row r="30" spans="1:30" s="36" customFormat="1" x14ac:dyDescent="0.2">
      <c r="A30" s="42"/>
      <c r="B30" s="32" t="s">
        <v>42</v>
      </c>
      <c r="C30" s="60"/>
      <c r="D30" s="44">
        <v>38925297.060000002</v>
      </c>
      <c r="E30" s="44">
        <v>36671160.170000002</v>
      </c>
      <c r="F30" s="44">
        <v>37924390.469999999</v>
      </c>
      <c r="G30" s="44">
        <v>194203095.25</v>
      </c>
      <c r="H30" s="44">
        <v>228983758.36000001</v>
      </c>
      <c r="I30" s="44">
        <v>211698633.58000001</v>
      </c>
      <c r="J30" s="44">
        <v>468682953.72000003</v>
      </c>
      <c r="K30" s="44">
        <v>494199690.69</v>
      </c>
      <c r="L30" s="44">
        <v>2543407877.5500002</v>
      </c>
      <c r="M30" s="44">
        <v>503727503.37</v>
      </c>
      <c r="N30" s="44">
        <v>261493872.69</v>
      </c>
      <c r="O30" s="44">
        <v>204662256.16999999</v>
      </c>
      <c r="P30" s="44">
        <v>240720413.06999999</v>
      </c>
      <c r="Q30" s="44">
        <v>249075383.59</v>
      </c>
      <c r="R30" s="44">
        <v>256332457.08000001</v>
      </c>
      <c r="S30" s="44">
        <v>264139524.56999999</v>
      </c>
      <c r="T30" s="44">
        <v>770154548.20000005</v>
      </c>
      <c r="U30" s="44">
        <v>612862039.79999995</v>
      </c>
      <c r="V30" s="44">
        <v>534262084.73000002</v>
      </c>
      <c r="W30" s="44">
        <v>1302336925.1400001</v>
      </c>
      <c r="X30" s="44">
        <v>597137194.63999999</v>
      </c>
      <c r="Y30" s="44">
        <v>872863384.13999999</v>
      </c>
      <c r="Z30" s="44">
        <v>1159473609.0799999</v>
      </c>
      <c r="AA30" s="44">
        <v>854901297.99000001</v>
      </c>
      <c r="AB30" s="41">
        <f t="shared" si="0"/>
        <v>12938839351.109997</v>
      </c>
      <c r="AC30" s="35"/>
      <c r="AD30" s="35"/>
    </row>
    <row r="31" spans="1:30" s="40" customFormat="1" x14ac:dyDescent="0.2">
      <c r="A31" s="37" t="s">
        <v>35</v>
      </c>
      <c r="B31" s="45"/>
      <c r="C31" s="61"/>
      <c r="D31" s="46">
        <v>222541777.10000002</v>
      </c>
      <c r="E31" s="46">
        <v>98823084.390000001</v>
      </c>
      <c r="F31" s="46">
        <v>2634522154.6999998</v>
      </c>
      <c r="G31" s="46">
        <v>443064860.5</v>
      </c>
      <c r="H31" s="46">
        <v>339921760.71000004</v>
      </c>
      <c r="I31" s="46">
        <v>1192703291.5699999</v>
      </c>
      <c r="J31" s="46">
        <v>541030120.42000008</v>
      </c>
      <c r="K31" s="46">
        <v>1915874832.6599998</v>
      </c>
      <c r="L31" s="46">
        <v>2981592674.8100004</v>
      </c>
      <c r="M31" s="46">
        <v>1002027834.35</v>
      </c>
      <c r="N31" s="46">
        <v>1243123030.76</v>
      </c>
      <c r="O31" s="46">
        <v>2657534471.5200005</v>
      </c>
      <c r="P31" s="46">
        <v>509821043.63999999</v>
      </c>
      <c r="Q31" s="46">
        <v>1189375102.6600001</v>
      </c>
      <c r="R31" s="46">
        <v>574466695.38999999</v>
      </c>
      <c r="S31" s="46">
        <v>720362926.82999992</v>
      </c>
      <c r="T31" s="46">
        <v>1872559727.52</v>
      </c>
      <c r="U31" s="46">
        <v>3435526667.6499996</v>
      </c>
      <c r="V31" s="46">
        <v>546548949.76999998</v>
      </c>
      <c r="W31" s="46">
        <v>3599647258.4900007</v>
      </c>
      <c r="X31" s="46">
        <v>2076385323.77</v>
      </c>
      <c r="Y31" s="46">
        <v>1975089533.3899999</v>
      </c>
      <c r="Z31" s="46">
        <v>2634185415.5299997</v>
      </c>
      <c r="AA31" s="46">
        <v>4899610482.6999998</v>
      </c>
      <c r="AB31" s="38">
        <f t="shared" si="0"/>
        <v>39306339020.830002</v>
      </c>
      <c r="AC31" s="39"/>
      <c r="AD31" s="39"/>
    </row>
    <row r="32" spans="1:30" s="36" customFormat="1" x14ac:dyDescent="0.2">
      <c r="A32" s="32" t="s">
        <v>36</v>
      </c>
      <c r="B32" s="32" t="s">
        <v>30</v>
      </c>
      <c r="C32" s="58" t="s">
        <v>31</v>
      </c>
      <c r="D32" s="44"/>
      <c r="E32" s="44">
        <v>105309125.91</v>
      </c>
      <c r="F32" s="44">
        <v>54443694.880000003</v>
      </c>
      <c r="G32" s="44"/>
      <c r="H32" s="44"/>
      <c r="I32" s="44">
        <v>23305820.789999999</v>
      </c>
      <c r="J32" s="44">
        <v>109730265.69</v>
      </c>
      <c r="K32" s="44">
        <v>57670919.82</v>
      </c>
      <c r="L32" s="44">
        <v>-67660919.599999994</v>
      </c>
      <c r="M32" s="44">
        <v>55924719.990000002</v>
      </c>
      <c r="N32" s="44"/>
      <c r="O32" s="44">
        <v>74278305.340000004</v>
      </c>
      <c r="P32" s="44"/>
      <c r="Q32" s="44">
        <v>60101774.07</v>
      </c>
      <c r="R32" s="44">
        <v>64087746.950000003</v>
      </c>
      <c r="S32" s="44"/>
      <c r="T32" s="44"/>
      <c r="U32" s="44">
        <v>36117052.590000004</v>
      </c>
      <c r="V32" s="44">
        <v>104658859.40000001</v>
      </c>
      <c r="W32" s="44">
        <v>2275084.89</v>
      </c>
      <c r="X32" s="44">
        <v>9554157.9100000001</v>
      </c>
      <c r="Y32" s="44">
        <v>71697021.769999996</v>
      </c>
      <c r="Z32" s="44">
        <v>53792481.109999999</v>
      </c>
      <c r="AA32" s="44">
        <v>81948955.859999999</v>
      </c>
      <c r="AB32" s="41">
        <f t="shared" si="0"/>
        <v>897235067.37</v>
      </c>
      <c r="AC32" s="35"/>
      <c r="AD32" s="35"/>
    </row>
    <row r="33" spans="1:45" s="36" customFormat="1" x14ac:dyDescent="0.2">
      <c r="A33" s="42"/>
      <c r="B33" s="42"/>
      <c r="C33" s="59" t="s">
        <v>32</v>
      </c>
      <c r="E33" s="36">
        <v>1463528.4</v>
      </c>
      <c r="F33" s="36">
        <v>16717424.630000001</v>
      </c>
      <c r="I33" s="36">
        <v>3328941.32</v>
      </c>
      <c r="K33" s="36">
        <v>1608137.42</v>
      </c>
      <c r="N33" s="36">
        <v>11664978.640000001</v>
      </c>
      <c r="O33" s="36">
        <v>3155629.01</v>
      </c>
      <c r="Q33" s="36">
        <v>1719786.91</v>
      </c>
      <c r="R33" s="36">
        <v>12291757.17</v>
      </c>
      <c r="U33" s="36">
        <v>2919380.15</v>
      </c>
      <c r="V33" s="36">
        <v>1952757.02</v>
      </c>
      <c r="X33" s="36">
        <v>13604991.949999999</v>
      </c>
      <c r="Z33" s="36">
        <v>2512787.0699999998</v>
      </c>
      <c r="AB33" s="43">
        <f t="shared" si="0"/>
        <v>72940099.689999998</v>
      </c>
      <c r="AC33" s="35"/>
      <c r="AD33" s="35"/>
    </row>
    <row r="34" spans="1:45" s="36" customFormat="1" x14ac:dyDescent="0.2">
      <c r="A34" s="42"/>
      <c r="B34" s="32" t="s">
        <v>33</v>
      </c>
      <c r="C34" s="60"/>
      <c r="D34" s="44"/>
      <c r="E34" s="44">
        <v>106772654.31</v>
      </c>
      <c r="F34" s="44">
        <v>71161119.510000005</v>
      </c>
      <c r="G34" s="44"/>
      <c r="H34" s="44"/>
      <c r="I34" s="44">
        <v>26634762.109999999</v>
      </c>
      <c r="J34" s="44">
        <v>109730265.69</v>
      </c>
      <c r="K34" s="44">
        <v>59279057.240000002</v>
      </c>
      <c r="L34" s="44">
        <v>-67660919.599999994</v>
      </c>
      <c r="M34" s="44">
        <v>55924719.990000002</v>
      </c>
      <c r="N34" s="44">
        <v>11664978.640000001</v>
      </c>
      <c r="O34" s="44">
        <v>77433934.350000009</v>
      </c>
      <c r="P34" s="44"/>
      <c r="Q34" s="44">
        <v>61821560.979999997</v>
      </c>
      <c r="R34" s="44">
        <v>76379504.120000005</v>
      </c>
      <c r="S34" s="44"/>
      <c r="T34" s="44"/>
      <c r="U34" s="44">
        <v>39036432.740000002</v>
      </c>
      <c r="V34" s="44">
        <v>106611616.42</v>
      </c>
      <c r="W34" s="44">
        <v>2275084.89</v>
      </c>
      <c r="X34" s="44">
        <v>23159149.859999999</v>
      </c>
      <c r="Y34" s="44">
        <v>71697021.769999996</v>
      </c>
      <c r="Z34" s="44">
        <v>56305268.18</v>
      </c>
      <c r="AA34" s="44">
        <v>81948955.859999999</v>
      </c>
      <c r="AB34" s="41">
        <f t="shared" si="0"/>
        <v>970175167.05999994</v>
      </c>
      <c r="AC34" s="35"/>
      <c r="AD34" s="35"/>
    </row>
    <row r="35" spans="1:45" s="36" customFormat="1" x14ac:dyDescent="0.2">
      <c r="A35" s="42"/>
      <c r="B35" s="32" t="s">
        <v>41</v>
      </c>
      <c r="C35" s="58" t="s">
        <v>34</v>
      </c>
      <c r="D35" s="44"/>
      <c r="E35" s="44">
        <v>439272297.50999999</v>
      </c>
      <c r="F35" s="44">
        <v>152288818.88</v>
      </c>
      <c r="G35" s="44"/>
      <c r="H35" s="44"/>
      <c r="I35" s="44">
        <v>304376468.56</v>
      </c>
      <c r="J35" s="44">
        <v>245305301.43000001</v>
      </c>
      <c r="K35" s="44">
        <v>145772506.66</v>
      </c>
      <c r="L35" s="44">
        <v>-144980207.75999999</v>
      </c>
      <c r="M35" s="44">
        <v>156645971.71000001</v>
      </c>
      <c r="N35" s="44"/>
      <c r="O35" s="44">
        <v>428466292.35000002</v>
      </c>
      <c r="P35" s="44"/>
      <c r="Q35" s="44">
        <v>155664895.28</v>
      </c>
      <c r="R35" s="44">
        <v>187450602.75999999</v>
      </c>
      <c r="S35" s="44"/>
      <c r="T35" s="44"/>
      <c r="U35" s="44">
        <v>375411892.66000003</v>
      </c>
      <c r="V35" s="44">
        <v>262662627.91</v>
      </c>
      <c r="W35" s="44">
        <v>13851549.1</v>
      </c>
      <c r="X35" s="44">
        <v>23762921.399999999</v>
      </c>
      <c r="Y35" s="44">
        <v>177137174.05000001</v>
      </c>
      <c r="Z35" s="44">
        <v>156211773.38999999</v>
      </c>
      <c r="AA35" s="44">
        <v>467962074.61000001</v>
      </c>
      <c r="AB35" s="41">
        <f t="shared" si="0"/>
        <v>3547262960.5</v>
      </c>
      <c r="AC35" s="35"/>
      <c r="AD35" s="35"/>
    </row>
    <row r="36" spans="1:45" s="36" customFormat="1" x14ac:dyDescent="0.2">
      <c r="A36" s="42"/>
      <c r="B36" s="32" t="s">
        <v>42</v>
      </c>
      <c r="C36" s="62"/>
      <c r="D36" s="44"/>
      <c r="E36" s="44">
        <v>439272297.50999999</v>
      </c>
      <c r="F36" s="44">
        <v>152288818.88</v>
      </c>
      <c r="G36" s="44"/>
      <c r="H36" s="44"/>
      <c r="I36" s="44">
        <v>304376468.56</v>
      </c>
      <c r="J36" s="44">
        <v>245305301.43000001</v>
      </c>
      <c r="K36" s="44">
        <v>145772506.66</v>
      </c>
      <c r="L36" s="44">
        <v>-144980207.75999999</v>
      </c>
      <c r="M36" s="44">
        <v>156645971.71000001</v>
      </c>
      <c r="N36" s="44"/>
      <c r="O36" s="44">
        <v>428466292.35000002</v>
      </c>
      <c r="P36" s="44"/>
      <c r="Q36" s="44">
        <v>155664895.28</v>
      </c>
      <c r="R36" s="44">
        <v>187450602.75999999</v>
      </c>
      <c r="S36" s="44"/>
      <c r="T36" s="44"/>
      <c r="U36" s="44">
        <v>375411892.66000003</v>
      </c>
      <c r="V36" s="44">
        <v>262662627.91</v>
      </c>
      <c r="W36" s="44">
        <v>13851549.1</v>
      </c>
      <c r="X36" s="44">
        <v>23762921.399999999</v>
      </c>
      <c r="Y36" s="44">
        <v>177137174.05000001</v>
      </c>
      <c r="Z36" s="44">
        <v>156211773.38999999</v>
      </c>
      <c r="AA36" s="44">
        <v>467962074.61000001</v>
      </c>
      <c r="AB36" s="41">
        <f t="shared" si="0"/>
        <v>3547262960.5</v>
      </c>
      <c r="AC36" s="35"/>
      <c r="AD36" s="35"/>
    </row>
    <row r="37" spans="1:45" s="40" customFormat="1" x14ac:dyDescent="0.2">
      <c r="A37" s="37" t="s">
        <v>37</v>
      </c>
      <c r="B37" s="45"/>
      <c r="C37" s="61"/>
      <c r="D37" s="46"/>
      <c r="E37" s="46">
        <v>546044951.81999993</v>
      </c>
      <c r="F37" s="46">
        <v>223449938.38999999</v>
      </c>
      <c r="G37" s="46"/>
      <c r="H37" s="46"/>
      <c r="I37" s="46">
        <v>331011230.67000002</v>
      </c>
      <c r="J37" s="46">
        <v>355035567.12</v>
      </c>
      <c r="K37" s="46">
        <v>205051563.90000001</v>
      </c>
      <c r="L37" s="46">
        <v>-212641127.35999998</v>
      </c>
      <c r="M37" s="46">
        <v>212570691.70000002</v>
      </c>
      <c r="N37" s="46">
        <v>11664978.640000001</v>
      </c>
      <c r="O37" s="46">
        <v>505900226.70000005</v>
      </c>
      <c r="P37" s="46"/>
      <c r="Q37" s="46">
        <v>217486456.25999999</v>
      </c>
      <c r="R37" s="46">
        <v>263830106.88</v>
      </c>
      <c r="S37" s="46"/>
      <c r="T37" s="46"/>
      <c r="U37" s="46">
        <v>414448325.40000004</v>
      </c>
      <c r="V37" s="46">
        <v>369274244.32999998</v>
      </c>
      <c r="W37" s="46">
        <v>16126633.99</v>
      </c>
      <c r="X37" s="46">
        <v>46922071.259999998</v>
      </c>
      <c r="Y37" s="46">
        <v>248834195.81999999</v>
      </c>
      <c r="Z37" s="46">
        <v>212517041.56999999</v>
      </c>
      <c r="AA37" s="46">
        <v>549911030.47000003</v>
      </c>
      <c r="AB37" s="38">
        <f t="shared" si="0"/>
        <v>4517438127.5600004</v>
      </c>
      <c r="AC37" s="39"/>
      <c r="AD37" s="39"/>
    </row>
    <row r="38" spans="1:45" s="40" customFormat="1" x14ac:dyDescent="0.2">
      <c r="A38" s="47" t="s">
        <v>28</v>
      </c>
      <c r="B38" s="48"/>
      <c r="C38" s="64"/>
      <c r="D38" s="49">
        <f t="shared" ref="D38:AA38" si="1">+D37+D31</f>
        <v>222541777.10000002</v>
      </c>
      <c r="E38" s="49">
        <f t="shared" si="1"/>
        <v>644868036.20999992</v>
      </c>
      <c r="F38" s="49">
        <f t="shared" si="1"/>
        <v>2857972093.0899997</v>
      </c>
      <c r="G38" s="49">
        <f t="shared" si="1"/>
        <v>443064860.5</v>
      </c>
      <c r="H38" s="49">
        <f t="shared" si="1"/>
        <v>339921760.71000004</v>
      </c>
      <c r="I38" s="49">
        <f t="shared" si="1"/>
        <v>1523714522.24</v>
      </c>
      <c r="J38" s="49">
        <f t="shared" si="1"/>
        <v>896065687.54000008</v>
      </c>
      <c r="K38" s="49">
        <f t="shared" si="1"/>
        <v>2120926396.5599999</v>
      </c>
      <c r="L38" s="49">
        <f t="shared" si="1"/>
        <v>2768951547.4500003</v>
      </c>
      <c r="M38" s="49">
        <f t="shared" si="1"/>
        <v>1214598526.05</v>
      </c>
      <c r="N38" s="49">
        <f t="shared" si="1"/>
        <v>1254788009.4000001</v>
      </c>
      <c r="O38" s="49">
        <f t="shared" si="1"/>
        <v>3163434698.2200003</v>
      </c>
      <c r="P38" s="49">
        <f t="shared" si="1"/>
        <v>509821043.63999999</v>
      </c>
      <c r="Q38" s="49">
        <f t="shared" si="1"/>
        <v>1406861558.9200001</v>
      </c>
      <c r="R38" s="49">
        <f t="shared" si="1"/>
        <v>838296802.26999998</v>
      </c>
      <c r="S38" s="49">
        <f t="shared" si="1"/>
        <v>720362926.82999992</v>
      </c>
      <c r="T38" s="49">
        <f t="shared" si="1"/>
        <v>1872559727.52</v>
      </c>
      <c r="U38" s="49">
        <f t="shared" si="1"/>
        <v>3849974993.0499997</v>
      </c>
      <c r="V38" s="49">
        <f t="shared" si="1"/>
        <v>915823194.0999999</v>
      </c>
      <c r="W38" s="49">
        <f t="shared" si="1"/>
        <v>3615773892.4800005</v>
      </c>
      <c r="X38" s="49">
        <f t="shared" si="1"/>
        <v>2123307395.03</v>
      </c>
      <c r="Y38" s="49">
        <f t="shared" si="1"/>
        <v>2223923729.21</v>
      </c>
      <c r="Z38" s="49">
        <f t="shared" si="1"/>
        <v>2846702457.0999999</v>
      </c>
      <c r="AA38" s="49">
        <f t="shared" si="1"/>
        <v>5449521513.1700001</v>
      </c>
      <c r="AB38" s="50">
        <f t="shared" si="0"/>
        <v>43823777148.389992</v>
      </c>
      <c r="AC38" s="39"/>
      <c r="AD38" s="39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22"/>
    </row>
    <row r="40" spans="1:4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22"/>
    </row>
    <row r="41" spans="1:45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</row>
    <row r="42" spans="1:45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</row>
    <row r="43" spans="1:45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</row>
    <row r="44" spans="1:45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</row>
    <row r="45" spans="1:45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</row>
    <row r="46" spans="1:45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</row>
    <row r="47" spans="1:45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</row>
    <row r="48" spans="1:45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</row>
    <row r="49" spans="1:45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</row>
    <row r="50" spans="1:45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</row>
    <row r="51" spans="1:45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</row>
    <row r="52" spans="1:45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</row>
    <row r="53" spans="1:45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</row>
    <row r="54" spans="1:45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</row>
    <row r="55" spans="1:45" x14ac:dyDescent="0.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</row>
    <row r="56" spans="1:45" x14ac:dyDescent="0.2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</row>
    <row r="57" spans="1:45" x14ac:dyDescent="0.2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</row>
    <row r="58" spans="1:45" x14ac:dyDescent="0.2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</row>
    <row r="59" spans="1:45" x14ac:dyDescent="0.2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</row>
    <row r="60" spans="1:45" x14ac:dyDescent="0.2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</row>
    <row r="61" spans="1:45" x14ac:dyDescent="0.2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</row>
    <row r="62" spans="1:45" x14ac:dyDescent="0.2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</row>
    <row r="63" spans="1:45" x14ac:dyDescent="0.2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</row>
  </sheetData>
  <phoneticPr fontId="28" type="noConversion"/>
  <printOptions horizontalCentered="1"/>
  <pageMargins left="0.15748031496062992" right="0.15748031496062992" top="0.98425196850393704" bottom="0.98425196850393704" header="0.51181102362204722" footer="0.51181102362204722"/>
  <pageSetup paperSize="5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zoomScaleNormal="100" workbookViewId="0"/>
  </sheetViews>
  <sheetFormatPr baseColWidth="10" defaultColWidth="9.140625" defaultRowHeight="12.75" x14ac:dyDescent="0.2"/>
  <cols>
    <col min="1" max="1" width="20.7109375" style="31" customWidth="1"/>
    <col min="2" max="2" width="28.140625" style="31" customWidth="1"/>
    <col min="3" max="3" width="24.85546875" style="31" customWidth="1"/>
    <col min="4" max="4" width="12.28515625" style="31" bestFit="1" customWidth="1"/>
    <col min="5" max="5" width="10.85546875" style="31" bestFit="1" customWidth="1"/>
    <col min="6" max="6" width="12.28515625" style="31" bestFit="1" customWidth="1"/>
    <col min="7" max="8" width="10.85546875" style="31" bestFit="1" customWidth="1"/>
    <col min="9" max="9" width="12.28515625" style="31" customWidth="1"/>
    <col min="10" max="10" width="10.85546875" style="31" bestFit="1" customWidth="1"/>
    <col min="11" max="13" width="12.28515625" style="31" customWidth="1"/>
    <col min="14" max="14" width="10.85546875" style="31" bestFit="1" customWidth="1"/>
    <col min="15" max="15" width="12.28515625" style="31" customWidth="1"/>
    <col min="16" max="17" width="10.85546875" style="31" bestFit="1" customWidth="1"/>
    <col min="18" max="18" width="12.28515625" style="31" customWidth="1"/>
    <col min="19" max="20" width="10.85546875" style="31" bestFit="1" customWidth="1"/>
    <col min="21" max="27" width="12.28515625" style="31" customWidth="1"/>
    <col min="28" max="28" width="13.28515625" style="31" bestFit="1" customWidth="1"/>
    <col min="29" max="29" width="13.28515625" style="31" customWidth="1"/>
    <col min="30" max="32" width="14.140625" style="31" bestFit="1" customWidth="1"/>
    <col min="33" max="33" width="13.28515625" style="31" customWidth="1"/>
    <col min="34" max="43" width="14.140625" style="31" bestFit="1" customWidth="1"/>
    <col min="44" max="44" width="13.28515625" style="31" bestFit="1" customWidth="1"/>
    <col min="45" max="45" width="13.7109375" style="31" bestFit="1" customWidth="1"/>
    <col min="46" max="16384" width="9.140625" style="31"/>
  </cols>
  <sheetData>
    <row r="1" spans="1:27" s="52" customFormat="1" ht="15" customHeight="1" x14ac:dyDescent="0.25">
      <c r="A1" s="27" t="s">
        <v>96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</row>
    <row r="2" spans="1:27" s="52" customFormat="1" ht="15" customHeight="1" x14ac:dyDescent="0.25">
      <c r="A2" s="27" t="s">
        <v>114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7" s="52" customFormat="1" ht="15" customHeight="1" x14ac:dyDescent="0.25">
      <c r="A3" s="29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s="52" customFormat="1" ht="15" customHeight="1" x14ac:dyDescent="0.25">
      <c r="A4" s="29" t="s">
        <v>1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</row>
    <row r="5" spans="1:27" s="52" customFormat="1" ht="15" customHeight="1" x14ac:dyDescent="0.25">
      <c r="A5" s="29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</row>
    <row r="6" spans="1:27" s="52" customFormat="1" ht="15" customHeight="1" x14ac:dyDescent="0.25">
      <c r="A6" s="30" t="s">
        <v>12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</row>
    <row r="7" spans="1:27" s="52" customFormat="1" ht="15" customHeight="1" x14ac:dyDescent="0.25">
      <c r="A7" s="29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</row>
    <row r="8" spans="1:27" s="52" customFormat="1" ht="15" customHeight="1" x14ac:dyDescent="0.25">
      <c r="A8" s="29" t="s">
        <v>13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</row>
    <row r="9" spans="1:27" s="52" customFormat="1" ht="15" customHeight="1" x14ac:dyDescent="0.25">
      <c r="A9" s="29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</row>
    <row r="10" spans="1:27" s="52" customFormat="1" ht="15" customHeight="1" x14ac:dyDescent="0.25">
      <c r="A10" s="27" t="s">
        <v>38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</row>
    <row r="11" spans="1:27" s="52" customFormat="1" ht="15" customHeight="1" x14ac:dyDescent="0.25">
      <c r="A11" s="63" t="s">
        <v>115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</row>
    <row r="14" spans="1:27" hidden="1" x14ac:dyDescent="0.2">
      <c r="A14" s="21" t="s">
        <v>22</v>
      </c>
      <c r="B14" s="21" t="s">
        <v>16</v>
      </c>
    </row>
    <row r="15" spans="1:27" hidden="1" x14ac:dyDescent="0.2">
      <c r="A15" s="21" t="s">
        <v>23</v>
      </c>
      <c r="B15" s="21" t="s">
        <v>16</v>
      </c>
    </row>
    <row r="16" spans="1:27" hidden="1" x14ac:dyDescent="0.2">
      <c r="A16" s="21" t="s">
        <v>15</v>
      </c>
      <c r="B16" s="21" t="s">
        <v>16</v>
      </c>
    </row>
    <row r="17" spans="1:30" hidden="1" x14ac:dyDescent="0.2">
      <c r="A17" s="21" t="s">
        <v>17</v>
      </c>
      <c r="B17" s="21" t="s">
        <v>16</v>
      </c>
    </row>
    <row r="18" spans="1:30" hidden="1" x14ac:dyDescent="0.2">
      <c r="A18" s="21" t="s">
        <v>18</v>
      </c>
      <c r="B18" s="21" t="s">
        <v>16</v>
      </c>
    </row>
    <row r="19" spans="1:30" hidden="1" x14ac:dyDescent="0.2">
      <c r="A19" s="21" t="s">
        <v>26</v>
      </c>
      <c r="B19" s="21" t="s">
        <v>16</v>
      </c>
    </row>
    <row r="20" spans="1:30" hidden="1" x14ac:dyDescent="0.2">
      <c r="A20" s="21" t="s">
        <v>19</v>
      </c>
      <c r="B20" s="21" t="s">
        <v>16</v>
      </c>
    </row>
    <row r="21" spans="1:30" hidden="1" x14ac:dyDescent="0.2">
      <c r="A21" s="21" t="s">
        <v>20</v>
      </c>
      <c r="B21" s="21" t="s">
        <v>16</v>
      </c>
    </row>
    <row r="22" spans="1:30" hidden="1" x14ac:dyDescent="0.2">
      <c r="A22" s="21" t="s">
        <v>21</v>
      </c>
      <c r="B22" s="21" t="s">
        <v>16</v>
      </c>
    </row>
    <row r="24" spans="1:30" s="36" customFormat="1" x14ac:dyDescent="0.2">
      <c r="A24" s="32" t="s">
        <v>43</v>
      </c>
      <c r="B24" s="33"/>
      <c r="C24" s="33"/>
      <c r="D24" s="32" t="s">
        <v>24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4"/>
      <c r="AC24" s="35"/>
      <c r="AD24" s="35"/>
    </row>
    <row r="25" spans="1:30" s="40" customFormat="1" x14ac:dyDescent="0.2">
      <c r="A25" s="54" t="s">
        <v>25</v>
      </c>
      <c r="B25" s="54" t="s">
        <v>40</v>
      </c>
      <c r="C25" s="57" t="s">
        <v>27</v>
      </c>
      <c r="D25" s="53" t="s">
        <v>75</v>
      </c>
      <c r="E25" s="53" t="s">
        <v>76</v>
      </c>
      <c r="F25" s="53" t="s">
        <v>77</v>
      </c>
      <c r="G25" s="53" t="s">
        <v>78</v>
      </c>
      <c r="H25" s="53" t="s">
        <v>79</v>
      </c>
      <c r="I25" s="53" t="s">
        <v>80</v>
      </c>
      <c r="J25" s="53" t="s">
        <v>87</v>
      </c>
      <c r="K25" s="53" t="s">
        <v>88</v>
      </c>
      <c r="L25" s="53" t="s">
        <v>89</v>
      </c>
      <c r="M25" s="53" t="s">
        <v>90</v>
      </c>
      <c r="N25" s="53" t="s">
        <v>91</v>
      </c>
      <c r="O25" s="53" t="s">
        <v>92</v>
      </c>
      <c r="P25" s="53" t="s">
        <v>93</v>
      </c>
      <c r="Q25" s="53" t="s">
        <v>94</v>
      </c>
      <c r="R25" s="53" t="s">
        <v>95</v>
      </c>
      <c r="S25" s="53" t="s">
        <v>97</v>
      </c>
      <c r="T25" s="53" t="s">
        <v>98</v>
      </c>
      <c r="U25" s="53" t="s">
        <v>99</v>
      </c>
      <c r="V25" s="53" t="s">
        <v>109</v>
      </c>
      <c r="W25" s="53" t="s">
        <v>110</v>
      </c>
      <c r="X25" s="53" t="s">
        <v>111</v>
      </c>
      <c r="Y25" s="53" t="s">
        <v>116</v>
      </c>
      <c r="Z25" s="53" t="s">
        <v>117</v>
      </c>
      <c r="AA25" s="53" t="s">
        <v>118</v>
      </c>
      <c r="AB25" s="38" t="s">
        <v>28</v>
      </c>
      <c r="AC25" s="39"/>
      <c r="AD25" s="39"/>
    </row>
    <row r="26" spans="1:30" s="36" customFormat="1" x14ac:dyDescent="0.2">
      <c r="A26" s="32" t="s">
        <v>29</v>
      </c>
      <c r="B26" s="32" t="s">
        <v>30</v>
      </c>
      <c r="C26" s="58" t="s">
        <v>31</v>
      </c>
      <c r="D26" s="44">
        <v>1901405178.72</v>
      </c>
      <c r="E26" s="44">
        <v>51797563.5</v>
      </c>
      <c r="F26" s="44">
        <v>2598082277.5</v>
      </c>
      <c r="G26" s="44">
        <v>248860759.59</v>
      </c>
      <c r="H26" s="44">
        <v>110937229.33</v>
      </c>
      <c r="I26" s="44">
        <v>978151615.49000001</v>
      </c>
      <c r="J26" s="44">
        <v>72649578.549999997</v>
      </c>
      <c r="K26" s="44">
        <v>1009107057.13</v>
      </c>
      <c r="L26" s="44">
        <v>850655595.94000006</v>
      </c>
      <c r="M26" s="44">
        <v>469665828.44</v>
      </c>
      <c r="N26" s="44">
        <v>263241533.03</v>
      </c>
      <c r="O26" s="44">
        <v>3171074225.25</v>
      </c>
      <c r="P26" s="44">
        <v>269038130.56999999</v>
      </c>
      <c r="Q26" s="44">
        <v>294398278.58999997</v>
      </c>
      <c r="R26" s="44">
        <v>948589218.12</v>
      </c>
      <c r="S26" s="44">
        <v>456223402.25999999</v>
      </c>
      <c r="T26" s="44">
        <v>248616827.66999999</v>
      </c>
      <c r="U26" s="44">
        <v>3508592478.6999998</v>
      </c>
      <c r="V26" s="44">
        <v>177347984.53999999</v>
      </c>
      <c r="W26" s="44">
        <v>1278322732.99</v>
      </c>
      <c r="X26" s="44">
        <v>2497536810.96</v>
      </c>
      <c r="Y26" s="44">
        <v>1102226149.25</v>
      </c>
      <c r="Z26" s="44">
        <v>1414549653.74</v>
      </c>
      <c r="AA26" s="44">
        <v>4091775182.7600002</v>
      </c>
      <c r="AB26" s="41">
        <f>SUM(D26:AA26)</f>
        <v>28012845292.620003</v>
      </c>
      <c r="AC26" s="35"/>
      <c r="AD26" s="35"/>
    </row>
    <row r="27" spans="1:30" s="36" customFormat="1" x14ac:dyDescent="0.2">
      <c r="A27" s="42"/>
      <c r="B27" s="42"/>
      <c r="C27" s="59" t="s">
        <v>32</v>
      </c>
      <c r="D27" s="36">
        <v>142058376.72999999</v>
      </c>
      <c r="E27" s="36">
        <v>1225364.47</v>
      </c>
      <c r="F27" s="36">
        <v>6234326.4500000002</v>
      </c>
      <c r="G27" s="36">
        <v>1005.66</v>
      </c>
      <c r="H27" s="36">
        <v>773.02</v>
      </c>
      <c r="I27" s="36">
        <v>2853042.5</v>
      </c>
      <c r="J27" s="36">
        <v>-302411.84999999998</v>
      </c>
      <c r="K27" s="36">
        <v>-580524.38</v>
      </c>
      <c r="L27" s="36">
        <v>677810.54</v>
      </c>
      <c r="M27" s="36">
        <v>28634502.539999999</v>
      </c>
      <c r="N27" s="36">
        <v>170044.11</v>
      </c>
      <c r="O27" s="36">
        <v>15571.03</v>
      </c>
      <c r="Q27" s="36">
        <v>65990.350000000006</v>
      </c>
      <c r="R27" s="36">
        <v>14985902.42</v>
      </c>
      <c r="U27" s="36">
        <v>2787392.06</v>
      </c>
      <c r="V27" s="36">
        <v>11989.24</v>
      </c>
      <c r="W27" s="36">
        <v>15571.03</v>
      </c>
      <c r="X27" s="36">
        <v>683347.5</v>
      </c>
      <c r="Z27" s="36">
        <v>13096154.66</v>
      </c>
      <c r="AB27" s="43">
        <f t="shared" ref="AB27:AB38" si="0">SUM(D27:AA27)</f>
        <v>212634228.07999998</v>
      </c>
      <c r="AC27" s="35"/>
      <c r="AD27" s="35"/>
    </row>
    <row r="28" spans="1:30" s="36" customFormat="1" x14ac:dyDescent="0.2">
      <c r="A28" s="42"/>
      <c r="B28" s="32" t="s">
        <v>33</v>
      </c>
      <c r="C28" s="60"/>
      <c r="D28" s="44">
        <v>2043463555.45</v>
      </c>
      <c r="E28" s="44">
        <v>53022927.969999999</v>
      </c>
      <c r="F28" s="44">
        <v>2604316603.9499998</v>
      </c>
      <c r="G28" s="44">
        <v>248861765.25</v>
      </c>
      <c r="H28" s="44">
        <v>110938002.34999999</v>
      </c>
      <c r="I28" s="44">
        <v>981004657.99000001</v>
      </c>
      <c r="J28" s="44">
        <v>72347166.700000003</v>
      </c>
      <c r="K28" s="44">
        <v>1008526532.75</v>
      </c>
      <c r="L28" s="44">
        <v>851333406.48000002</v>
      </c>
      <c r="M28" s="44">
        <v>498300330.98000002</v>
      </c>
      <c r="N28" s="44">
        <v>263411577.14000002</v>
      </c>
      <c r="O28" s="44">
        <v>3171089796.2800002</v>
      </c>
      <c r="P28" s="44">
        <v>269038130.56999999</v>
      </c>
      <c r="Q28" s="44">
        <v>294464268.94</v>
      </c>
      <c r="R28" s="44">
        <v>963575120.53999996</v>
      </c>
      <c r="S28" s="44">
        <v>456223402.25999999</v>
      </c>
      <c r="T28" s="44">
        <v>248616827.66999999</v>
      </c>
      <c r="U28" s="44">
        <v>3511379870.7599998</v>
      </c>
      <c r="V28" s="44">
        <v>177359973.78</v>
      </c>
      <c r="W28" s="44">
        <v>1278338304.02</v>
      </c>
      <c r="X28" s="44">
        <v>2498220158.46</v>
      </c>
      <c r="Y28" s="44">
        <v>1102226149.25</v>
      </c>
      <c r="Z28" s="44">
        <v>1427645808.4000001</v>
      </c>
      <c r="AA28" s="44">
        <v>4091775182.7600002</v>
      </c>
      <c r="AB28" s="41">
        <f t="shared" si="0"/>
        <v>28225479520.699997</v>
      </c>
      <c r="AC28" s="35"/>
      <c r="AD28" s="35"/>
    </row>
    <row r="29" spans="1:30" s="36" customFormat="1" x14ac:dyDescent="0.2">
      <c r="A29" s="42"/>
      <c r="B29" s="32" t="s">
        <v>41</v>
      </c>
      <c r="C29" s="58" t="s">
        <v>34</v>
      </c>
      <c r="D29" s="44">
        <v>38925297.060000002</v>
      </c>
      <c r="E29" s="44">
        <v>36671160.170000002</v>
      </c>
      <c r="F29" s="44">
        <v>37924390.469999999</v>
      </c>
      <c r="G29" s="44">
        <v>194203095.25</v>
      </c>
      <c r="H29" s="44">
        <v>228983758.36000001</v>
      </c>
      <c r="I29" s="44">
        <v>211698633.58000001</v>
      </c>
      <c r="J29" s="44">
        <v>468682953.72000003</v>
      </c>
      <c r="K29" s="44">
        <v>494199690.69</v>
      </c>
      <c r="L29" s="44">
        <v>2543407877.5500002</v>
      </c>
      <c r="M29" s="44">
        <v>503727503.37</v>
      </c>
      <c r="N29" s="44">
        <v>261493872.69</v>
      </c>
      <c r="O29" s="44">
        <v>204662256.16999999</v>
      </c>
      <c r="P29" s="44">
        <v>240720413.06999999</v>
      </c>
      <c r="Q29" s="44">
        <v>249075383.59</v>
      </c>
      <c r="R29" s="44">
        <v>256332457.08000001</v>
      </c>
      <c r="S29" s="44">
        <v>264139524.56999999</v>
      </c>
      <c r="T29" s="44">
        <v>603468417.75999999</v>
      </c>
      <c r="U29" s="44">
        <v>646182039.79999995</v>
      </c>
      <c r="V29" s="44">
        <v>667628215.16999996</v>
      </c>
      <c r="W29" s="44">
        <v>1071567694.37</v>
      </c>
      <c r="X29" s="44">
        <v>827906425.40999997</v>
      </c>
      <c r="Y29" s="44">
        <v>872863384.13999999</v>
      </c>
      <c r="Z29" s="44">
        <v>1130627455.23</v>
      </c>
      <c r="AA29" s="44">
        <v>883747451.84000003</v>
      </c>
      <c r="AB29" s="41">
        <f t="shared" si="0"/>
        <v>12938839351.109999</v>
      </c>
      <c r="AC29" s="35"/>
      <c r="AD29" s="35"/>
    </row>
    <row r="30" spans="1:30" s="36" customFormat="1" x14ac:dyDescent="0.2">
      <c r="A30" s="42"/>
      <c r="B30" s="32" t="s">
        <v>42</v>
      </c>
      <c r="C30" s="60"/>
      <c r="D30" s="44">
        <v>38925297.060000002</v>
      </c>
      <c r="E30" s="44">
        <v>36671160.170000002</v>
      </c>
      <c r="F30" s="44">
        <v>37924390.469999999</v>
      </c>
      <c r="G30" s="44">
        <v>194203095.25</v>
      </c>
      <c r="H30" s="44">
        <v>228983758.36000001</v>
      </c>
      <c r="I30" s="44">
        <v>211698633.58000001</v>
      </c>
      <c r="J30" s="44">
        <v>468682953.72000003</v>
      </c>
      <c r="K30" s="44">
        <v>494199690.69</v>
      </c>
      <c r="L30" s="44">
        <v>2543407877.5500002</v>
      </c>
      <c r="M30" s="44">
        <v>503727503.37</v>
      </c>
      <c r="N30" s="44">
        <v>261493872.69</v>
      </c>
      <c r="O30" s="44">
        <v>204662256.16999999</v>
      </c>
      <c r="P30" s="44">
        <v>240720413.06999999</v>
      </c>
      <c r="Q30" s="44">
        <v>249075383.59</v>
      </c>
      <c r="R30" s="44">
        <v>256332457.08000001</v>
      </c>
      <c r="S30" s="44">
        <v>264139524.56999999</v>
      </c>
      <c r="T30" s="44">
        <v>603468417.75999999</v>
      </c>
      <c r="U30" s="44">
        <v>646182039.79999995</v>
      </c>
      <c r="V30" s="44">
        <v>667628215.16999996</v>
      </c>
      <c r="W30" s="44">
        <v>1071567694.37</v>
      </c>
      <c r="X30" s="44">
        <v>827906425.40999997</v>
      </c>
      <c r="Y30" s="44">
        <v>872863384.13999999</v>
      </c>
      <c r="Z30" s="44">
        <v>1130627455.23</v>
      </c>
      <c r="AA30" s="44">
        <v>883747451.84000003</v>
      </c>
      <c r="AB30" s="41">
        <f t="shared" si="0"/>
        <v>12938839351.109999</v>
      </c>
      <c r="AC30" s="35"/>
      <c r="AD30" s="35"/>
    </row>
    <row r="31" spans="1:30" s="40" customFormat="1" x14ac:dyDescent="0.2">
      <c r="A31" s="37" t="s">
        <v>35</v>
      </c>
      <c r="B31" s="45"/>
      <c r="C31" s="61"/>
      <c r="D31" s="46">
        <v>2082388852.51</v>
      </c>
      <c r="E31" s="46">
        <v>89694088.140000001</v>
      </c>
      <c r="F31" s="46">
        <v>2642240994.4199996</v>
      </c>
      <c r="G31" s="46">
        <v>443064860.5</v>
      </c>
      <c r="H31" s="46">
        <v>339921760.71000004</v>
      </c>
      <c r="I31" s="46">
        <v>1192703291.5699999</v>
      </c>
      <c r="J31" s="46">
        <v>541030120.42000008</v>
      </c>
      <c r="K31" s="46">
        <v>1502726223.4400001</v>
      </c>
      <c r="L31" s="46">
        <v>3394741284.0300002</v>
      </c>
      <c r="M31" s="46">
        <v>1002027834.35</v>
      </c>
      <c r="N31" s="46">
        <v>524905449.83000004</v>
      </c>
      <c r="O31" s="46">
        <v>3375752052.4500003</v>
      </c>
      <c r="P31" s="46">
        <v>509758543.63999999</v>
      </c>
      <c r="Q31" s="46">
        <v>543539652.52999997</v>
      </c>
      <c r="R31" s="46">
        <v>1219907577.6199999</v>
      </c>
      <c r="S31" s="46">
        <v>720362926.82999992</v>
      </c>
      <c r="T31" s="46">
        <v>852085245.42999995</v>
      </c>
      <c r="U31" s="46">
        <v>4157561910.5599995</v>
      </c>
      <c r="V31" s="46">
        <v>844988188.94999993</v>
      </c>
      <c r="W31" s="46">
        <v>2349905998.3899999</v>
      </c>
      <c r="X31" s="46">
        <v>3326126583.8699999</v>
      </c>
      <c r="Y31" s="46">
        <v>1975089533.3899999</v>
      </c>
      <c r="Z31" s="46">
        <v>2558273263.6300001</v>
      </c>
      <c r="AA31" s="46">
        <v>4975522634.6000004</v>
      </c>
      <c r="AB31" s="38">
        <f t="shared" si="0"/>
        <v>41164318871.80999</v>
      </c>
      <c r="AC31" s="39"/>
      <c r="AD31" s="39"/>
    </row>
    <row r="32" spans="1:30" s="36" customFormat="1" x14ac:dyDescent="0.2">
      <c r="A32" s="32" t="s">
        <v>36</v>
      </c>
      <c r="B32" s="32" t="s">
        <v>30</v>
      </c>
      <c r="C32" s="58" t="s">
        <v>31</v>
      </c>
      <c r="D32" s="44"/>
      <c r="E32" s="44">
        <v>105309125.91</v>
      </c>
      <c r="F32" s="44">
        <v>53113509.090000004</v>
      </c>
      <c r="G32" s="44"/>
      <c r="H32" s="44"/>
      <c r="I32" s="44">
        <v>23305820.789999999</v>
      </c>
      <c r="J32" s="44">
        <v>36576755.229999997</v>
      </c>
      <c r="K32" s="44">
        <v>57670919.82</v>
      </c>
      <c r="L32" s="44">
        <v>5492590.8600000003</v>
      </c>
      <c r="M32" s="44">
        <v>1115624.2</v>
      </c>
      <c r="N32" s="44">
        <v>54809095.789999999</v>
      </c>
      <c r="O32" s="44">
        <v>74278305.340000004</v>
      </c>
      <c r="P32" s="44"/>
      <c r="Q32" s="44">
        <v>60101774.07</v>
      </c>
      <c r="R32" s="44">
        <v>63284422.710000001</v>
      </c>
      <c r="S32" s="44"/>
      <c r="T32" s="44"/>
      <c r="U32" s="44">
        <v>36117052.590000004</v>
      </c>
      <c r="V32" s="44">
        <v>104658859.40000001</v>
      </c>
      <c r="W32" s="44">
        <v>2275084.89</v>
      </c>
      <c r="X32" s="44">
        <v>9554157.9100000001</v>
      </c>
      <c r="Y32" s="44">
        <v>71697021.769999996</v>
      </c>
      <c r="Z32" s="44">
        <v>53792481.109999999</v>
      </c>
      <c r="AA32" s="44">
        <v>81948955.859999999</v>
      </c>
      <c r="AB32" s="41">
        <f t="shared" si="0"/>
        <v>895101557.33999991</v>
      </c>
      <c r="AC32" s="35"/>
      <c r="AD32" s="35"/>
    </row>
    <row r="33" spans="1:45" s="36" customFormat="1" x14ac:dyDescent="0.2">
      <c r="A33" s="42"/>
      <c r="B33" s="42"/>
      <c r="C33" s="59" t="s">
        <v>32</v>
      </c>
      <c r="E33" s="36">
        <v>1463528.4</v>
      </c>
      <c r="F33" s="36">
        <v>16717424.630000001</v>
      </c>
      <c r="I33" s="36">
        <v>3328941.32</v>
      </c>
      <c r="K33" s="36">
        <v>1608137.42</v>
      </c>
      <c r="N33" s="36">
        <v>11664978.640000001</v>
      </c>
      <c r="O33" s="36">
        <v>3155629.01</v>
      </c>
      <c r="Q33" s="36">
        <v>1719786.91</v>
      </c>
      <c r="R33" s="36">
        <v>12291757.17</v>
      </c>
      <c r="U33" s="36">
        <v>2919380.15</v>
      </c>
      <c r="V33" s="36">
        <v>1952757.02</v>
      </c>
      <c r="X33" s="36">
        <v>13604991.949999999</v>
      </c>
      <c r="Z33" s="36">
        <v>2512787.0699999998</v>
      </c>
      <c r="AB33" s="43">
        <f t="shared" si="0"/>
        <v>72940099.689999998</v>
      </c>
      <c r="AC33" s="35"/>
      <c r="AD33" s="35"/>
    </row>
    <row r="34" spans="1:45" s="36" customFormat="1" x14ac:dyDescent="0.2">
      <c r="A34" s="42"/>
      <c r="B34" s="32" t="s">
        <v>33</v>
      </c>
      <c r="C34" s="60"/>
      <c r="D34" s="44"/>
      <c r="E34" s="44">
        <v>106772654.31</v>
      </c>
      <c r="F34" s="44">
        <v>69830933.719999999</v>
      </c>
      <c r="G34" s="44"/>
      <c r="H34" s="44"/>
      <c r="I34" s="44">
        <v>26634762.109999999</v>
      </c>
      <c r="J34" s="44">
        <v>36576755.229999997</v>
      </c>
      <c r="K34" s="44">
        <v>59279057.240000002</v>
      </c>
      <c r="L34" s="44">
        <v>5492590.8600000003</v>
      </c>
      <c r="M34" s="44">
        <v>1115624.2</v>
      </c>
      <c r="N34" s="44">
        <v>66474074.43</v>
      </c>
      <c r="O34" s="44">
        <v>77433934.350000009</v>
      </c>
      <c r="P34" s="44"/>
      <c r="Q34" s="44">
        <v>61821560.979999997</v>
      </c>
      <c r="R34" s="44">
        <v>75576179.879999995</v>
      </c>
      <c r="S34" s="44"/>
      <c r="T34" s="44"/>
      <c r="U34" s="44">
        <v>39036432.740000002</v>
      </c>
      <c r="V34" s="44">
        <v>106611616.42</v>
      </c>
      <c r="W34" s="44">
        <v>2275084.89</v>
      </c>
      <c r="X34" s="44">
        <v>23159149.859999999</v>
      </c>
      <c r="Y34" s="44">
        <v>71697021.769999996</v>
      </c>
      <c r="Z34" s="44">
        <v>56305268.18</v>
      </c>
      <c r="AA34" s="44">
        <v>81948955.859999999</v>
      </c>
      <c r="AB34" s="41">
        <f t="shared" si="0"/>
        <v>968041657.02999985</v>
      </c>
      <c r="AC34" s="35"/>
      <c r="AD34" s="35"/>
    </row>
    <row r="35" spans="1:45" s="36" customFormat="1" x14ac:dyDescent="0.2">
      <c r="A35" s="42"/>
      <c r="B35" s="32" t="s">
        <v>41</v>
      </c>
      <c r="C35" s="58" t="s">
        <v>34</v>
      </c>
      <c r="D35" s="44"/>
      <c r="E35" s="44">
        <v>439272297.50999999</v>
      </c>
      <c r="F35" s="44">
        <v>133833350.75</v>
      </c>
      <c r="G35" s="44"/>
      <c r="H35" s="44"/>
      <c r="I35" s="44">
        <v>304376468.56</v>
      </c>
      <c r="J35" s="44">
        <v>81768433.810000002</v>
      </c>
      <c r="K35" s="44">
        <v>145772506.66</v>
      </c>
      <c r="L35" s="44">
        <v>18556659.859999999</v>
      </c>
      <c r="M35" s="44">
        <v>156645971.71000001</v>
      </c>
      <c r="N35" s="44"/>
      <c r="O35" s="44">
        <v>428466292.35000002</v>
      </c>
      <c r="P35" s="44"/>
      <c r="Q35" s="44">
        <v>155664895.28</v>
      </c>
      <c r="R35" s="44">
        <v>165159393.53999999</v>
      </c>
      <c r="S35" s="44"/>
      <c r="T35" s="44"/>
      <c r="U35" s="44">
        <v>375411892.66000003</v>
      </c>
      <c r="V35" s="44">
        <v>262662627.91</v>
      </c>
      <c r="W35" s="44">
        <v>13851549.1</v>
      </c>
      <c r="X35" s="44">
        <v>23762921.399999999</v>
      </c>
      <c r="Y35" s="44">
        <v>177137174.05000001</v>
      </c>
      <c r="Z35" s="44">
        <v>156211773.38999999</v>
      </c>
      <c r="AA35" s="44">
        <v>467962074.61000001</v>
      </c>
      <c r="AB35" s="41">
        <f t="shared" si="0"/>
        <v>3506516283.1500001</v>
      </c>
      <c r="AC35" s="35"/>
      <c r="AD35" s="35"/>
    </row>
    <row r="36" spans="1:45" s="36" customFormat="1" x14ac:dyDescent="0.2">
      <c r="A36" s="42"/>
      <c r="B36" s="32" t="s">
        <v>42</v>
      </c>
      <c r="C36" s="62"/>
      <c r="D36" s="44"/>
      <c r="E36" s="44">
        <v>439272297.50999999</v>
      </c>
      <c r="F36" s="44">
        <v>133833350.75</v>
      </c>
      <c r="G36" s="44"/>
      <c r="H36" s="44"/>
      <c r="I36" s="44">
        <v>304376468.56</v>
      </c>
      <c r="J36" s="44">
        <v>81768433.810000002</v>
      </c>
      <c r="K36" s="44">
        <v>145772506.66</v>
      </c>
      <c r="L36" s="44">
        <v>18556659.859999999</v>
      </c>
      <c r="M36" s="44">
        <v>156645971.71000001</v>
      </c>
      <c r="N36" s="44"/>
      <c r="O36" s="44">
        <v>428466292.35000002</v>
      </c>
      <c r="P36" s="44"/>
      <c r="Q36" s="44">
        <v>155664895.28</v>
      </c>
      <c r="R36" s="44">
        <v>165159393.53999999</v>
      </c>
      <c r="S36" s="44"/>
      <c r="T36" s="44"/>
      <c r="U36" s="44">
        <v>375411892.66000003</v>
      </c>
      <c r="V36" s="44">
        <v>262662627.91</v>
      </c>
      <c r="W36" s="44">
        <v>13851549.1</v>
      </c>
      <c r="X36" s="44">
        <v>23762921.399999999</v>
      </c>
      <c r="Y36" s="44">
        <v>177137174.05000001</v>
      </c>
      <c r="Z36" s="44">
        <v>156211773.38999999</v>
      </c>
      <c r="AA36" s="44">
        <v>467962074.61000001</v>
      </c>
      <c r="AB36" s="41">
        <f t="shared" si="0"/>
        <v>3506516283.1500001</v>
      </c>
      <c r="AC36" s="35"/>
      <c r="AD36" s="35"/>
    </row>
    <row r="37" spans="1:45" s="40" customFormat="1" x14ac:dyDescent="0.2">
      <c r="A37" s="37" t="s">
        <v>37</v>
      </c>
      <c r="B37" s="45"/>
      <c r="C37" s="61"/>
      <c r="D37" s="46"/>
      <c r="E37" s="46">
        <v>546044951.81999993</v>
      </c>
      <c r="F37" s="46">
        <v>203664284.47</v>
      </c>
      <c r="G37" s="46"/>
      <c r="H37" s="46"/>
      <c r="I37" s="46">
        <v>331011230.67000002</v>
      </c>
      <c r="J37" s="46">
        <v>118345189.03999999</v>
      </c>
      <c r="K37" s="46">
        <v>205051563.90000001</v>
      </c>
      <c r="L37" s="46">
        <v>24049250.719999999</v>
      </c>
      <c r="M37" s="46">
        <v>157761595.91</v>
      </c>
      <c r="N37" s="46">
        <v>66474074.43</v>
      </c>
      <c r="O37" s="46">
        <v>505900226.70000005</v>
      </c>
      <c r="P37" s="46"/>
      <c r="Q37" s="46">
        <v>217486456.25999999</v>
      </c>
      <c r="R37" s="46">
        <v>240735573.41999999</v>
      </c>
      <c r="S37" s="46"/>
      <c r="T37" s="46"/>
      <c r="U37" s="46">
        <v>414448325.40000004</v>
      </c>
      <c r="V37" s="46">
        <v>369274244.32999998</v>
      </c>
      <c r="W37" s="46">
        <v>16126633.99</v>
      </c>
      <c r="X37" s="46">
        <v>46922071.259999998</v>
      </c>
      <c r="Y37" s="46">
        <v>248834195.81999999</v>
      </c>
      <c r="Z37" s="46">
        <v>212517041.56999999</v>
      </c>
      <c r="AA37" s="46">
        <v>549911030.47000003</v>
      </c>
      <c r="AB37" s="38">
        <f t="shared" si="0"/>
        <v>4474557940.1800003</v>
      </c>
      <c r="AC37" s="39"/>
      <c r="AD37" s="39"/>
    </row>
    <row r="38" spans="1:45" s="40" customFormat="1" x14ac:dyDescent="0.2">
      <c r="A38" s="47" t="s">
        <v>28</v>
      </c>
      <c r="B38" s="48"/>
      <c r="C38" s="64"/>
      <c r="D38" s="49">
        <f t="shared" ref="D38:AA38" si="1">+D31+D37</f>
        <v>2082388852.51</v>
      </c>
      <c r="E38" s="49">
        <f t="shared" si="1"/>
        <v>635739039.95999992</v>
      </c>
      <c r="F38" s="49">
        <f t="shared" si="1"/>
        <v>2845905278.8899994</v>
      </c>
      <c r="G38" s="49">
        <f t="shared" si="1"/>
        <v>443064860.5</v>
      </c>
      <c r="H38" s="49">
        <f t="shared" si="1"/>
        <v>339921760.71000004</v>
      </c>
      <c r="I38" s="49">
        <f t="shared" si="1"/>
        <v>1523714522.24</v>
      </c>
      <c r="J38" s="49">
        <f t="shared" si="1"/>
        <v>659375309.46000004</v>
      </c>
      <c r="K38" s="49">
        <f t="shared" si="1"/>
        <v>1707777787.3400002</v>
      </c>
      <c r="L38" s="49">
        <f t="shared" si="1"/>
        <v>3418790534.75</v>
      </c>
      <c r="M38" s="49">
        <f t="shared" si="1"/>
        <v>1159789430.26</v>
      </c>
      <c r="N38" s="49">
        <f t="shared" si="1"/>
        <v>591379524.25999999</v>
      </c>
      <c r="O38" s="49">
        <f t="shared" si="1"/>
        <v>3881652279.1500006</v>
      </c>
      <c r="P38" s="49">
        <f t="shared" si="1"/>
        <v>509758543.63999999</v>
      </c>
      <c r="Q38" s="49">
        <f t="shared" si="1"/>
        <v>761026108.78999996</v>
      </c>
      <c r="R38" s="49">
        <f t="shared" si="1"/>
        <v>1460643151.04</v>
      </c>
      <c r="S38" s="49">
        <f t="shared" si="1"/>
        <v>720362926.82999992</v>
      </c>
      <c r="T38" s="49">
        <f t="shared" si="1"/>
        <v>852085245.42999995</v>
      </c>
      <c r="U38" s="49">
        <f t="shared" si="1"/>
        <v>4572010235.9599991</v>
      </c>
      <c r="V38" s="49">
        <f t="shared" si="1"/>
        <v>1214262433.28</v>
      </c>
      <c r="W38" s="49">
        <f t="shared" si="1"/>
        <v>2366032632.3799996</v>
      </c>
      <c r="X38" s="49">
        <f t="shared" si="1"/>
        <v>3373048655.1300001</v>
      </c>
      <c r="Y38" s="49">
        <f t="shared" si="1"/>
        <v>2223923729.21</v>
      </c>
      <c r="Z38" s="49">
        <f t="shared" si="1"/>
        <v>2770790305.2000003</v>
      </c>
      <c r="AA38" s="49">
        <f t="shared" si="1"/>
        <v>5525433665.0700006</v>
      </c>
      <c r="AB38" s="50">
        <f t="shared" si="0"/>
        <v>45638876811.989998</v>
      </c>
      <c r="AC38" s="39"/>
      <c r="AD38" s="39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22"/>
    </row>
    <row r="40" spans="1:4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22"/>
    </row>
    <row r="41" spans="1:45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</row>
    <row r="42" spans="1:45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</row>
    <row r="43" spans="1:45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</row>
    <row r="44" spans="1:45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</row>
    <row r="45" spans="1:45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</row>
    <row r="46" spans="1:45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</row>
    <row r="47" spans="1:45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</row>
    <row r="48" spans="1:45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</row>
    <row r="49" spans="1:45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</row>
    <row r="50" spans="1:45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</row>
    <row r="51" spans="1:45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</row>
    <row r="52" spans="1:45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</row>
    <row r="53" spans="1:45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</row>
    <row r="54" spans="1:45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</row>
    <row r="55" spans="1:45" x14ac:dyDescent="0.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</row>
    <row r="56" spans="1:45" x14ac:dyDescent="0.2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</row>
    <row r="57" spans="1:45" x14ac:dyDescent="0.2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</row>
    <row r="58" spans="1:45" x14ac:dyDescent="0.2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</row>
    <row r="59" spans="1:45" x14ac:dyDescent="0.2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</row>
    <row r="60" spans="1:45" x14ac:dyDescent="0.2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</row>
    <row r="61" spans="1:45" x14ac:dyDescent="0.2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</row>
    <row r="62" spans="1:45" x14ac:dyDescent="0.2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</row>
    <row r="63" spans="1:45" x14ac:dyDescent="0.2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</row>
  </sheetData>
  <phoneticPr fontId="28" type="noConversion"/>
  <printOptions horizontalCentered="1"/>
  <pageMargins left="0.15748031496062992" right="0.15748031496062992" top="0.98425196850393704" bottom="0.98425196850393704" header="0.51181102362204722" footer="0.51181102362204722"/>
  <pageSetup paperSize="5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Flujo-Cuatro-Años</vt:lpstr>
      <vt:lpstr>Devengado</vt:lpstr>
      <vt:lpstr>Pagado</vt:lpstr>
      <vt:lpstr>Devengado!Área_de_impresión</vt:lpstr>
      <vt:lpstr>'Flujo-Cuatro-Años'!Área_de_impresión</vt:lpstr>
      <vt:lpstr>Pagado!Área_de_impresión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Dámaris Gisbert</dc:creator>
  <cp:lastModifiedBy>Roxana Lopez</cp:lastModifiedBy>
  <cp:lastPrinted>2022-11-09T18:01:35Z</cp:lastPrinted>
  <dcterms:created xsi:type="dcterms:W3CDTF">2008-02-21T12:54:27Z</dcterms:created>
  <dcterms:modified xsi:type="dcterms:W3CDTF">2022-11-29T18:20:25Z</dcterms:modified>
</cp:coreProperties>
</file>