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8" activeTab="13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" sheetId="13" r:id="rId13"/>
    <sheet name="Diciembre cierre" sheetId="14" r:id="rId14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<sst xmlns="http://schemas.openxmlformats.org/spreadsheetml/2006/main" count="597" uniqueCount="57">
  <si>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</si>
  <si>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</si>
  <si>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</si>
  <si>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</si>
  <si>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</si>
  <si>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</si>
  <si>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</si>
  <si>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</si>
  <si>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</si>
  <si>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</si>
  <si>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</si>
  <si>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</si>
  <si>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</si>
  <si>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</si>
  <si>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</si>
  <si>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</si>
  <si>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</si>
  <si>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</si>
  <si>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</si>
  <si>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</si>
  <si>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</si>
  <si>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</si>
  <si>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</si>
  <si>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</si>
  <si>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</si>
  <si>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</si>
  <si>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</si>
  <si>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</si>
  <si>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</si>
  <si>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</si>
  <si>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</si>
  <si>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</si>
  <si>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</si>
  <si>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</si>
  <si>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</si>
  <si>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PCIA.</t>
  </si>
  <si>
    <t>SUBTOTAL</t>
  </si>
  <si>
    <t xml:space="preserve">Nota: </t>
  </si>
  <si>
    <t>Institución: Dirección General de Prespuesto</t>
  </si>
  <si>
    <t>COPART. FEDERAL</t>
  </si>
  <si>
    <t>LIQUIDACION PARTICIPACION MUNICIPAL ACUMULADA A DICIEMBRE 2022</t>
  </si>
  <si>
    <t>LIQUIDACION PARTICIPACION MUNICIPAL ACUMULADA A NOVIEMBRE 2022</t>
  </si>
  <si>
    <t>LIQUIDACION PARTICIPACION MUNICIPAL ACUMULADA A OCTUBRE 2022</t>
  </si>
  <si>
    <t>LIQUIDACION PARTICIPACION MUNICIPAL ACUMULADA A SETIEMBRE 2022</t>
  </si>
  <si>
    <t>LIQUIDACION PARTICIPACION MUNICIPAL ACUMULADA A AGOSTO 2022</t>
  </si>
  <si>
    <t>LIQUIDACION PARTICIPACION MUNICIPAL ACUMULADA A JULIO  2022</t>
  </si>
  <si>
    <t>LIQUIDACION PARTICIPACION MUNICIPAL ACUMULADA A JUNIO 2022</t>
  </si>
  <si>
    <t>LIQUIDACION PARTICIPACION MUNICIPAL ACUMULADA A MAYO 2022</t>
  </si>
  <si>
    <t>LIQUIDACION PARTICIPACION MUNICIPAL ACUMULADA A ABRIL 2022</t>
  </si>
  <si>
    <t>LIQUIDACION PARTICIPACION MUNICIPAL ACUMULADA A MARZO 2022</t>
  </si>
  <si>
    <t>LIQUIDACION PARTICIPACION MUNICIPAL ACUMULADA A FEBRERO 2022</t>
  </si>
  <si>
    <t>LIQUIDACION PARTICIPACION MUNICIPAL ACUMULADA A ENERO 2022</t>
  </si>
  <si>
    <t>SIN FINANC. EDUC.</t>
  </si>
  <si>
    <t>FINANC.</t>
  </si>
  <si>
    <t>EDUCATIVO</t>
  </si>
  <si>
    <t>LIQUIDACION PARTICIPACION MUNICIPAL ACUMULADA A DICIEMBRE DE 2022 (incluye liquidación complementaria de diciembre)</t>
  </si>
  <si>
    <t>LIQUIDACION PARTICIPACION MUNICIPAL ACUMULADA A DICIEMBRE DE 2022 (incluye liquidación complementaria de diciembre y de cierre)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</si>
</sst>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#,##0.000;\-#,##0.000"/>
    <numFmt numFmtId="178" formatCode="#,##0.00000;\-#,##0.00000"/>
    <numFmt numFmtId="179" formatCode="#,##0.0;\-#,##0.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37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37" fontId="12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77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/>
      <protection/>
    </xf>
    <xf numFmtId="176" fontId="0" fillId="0" borderId="0" xfId="47" applyNumberFormat="1" applyFont="1" applyAlignment="1">
      <alignment horizontal="left" indent="4"/>
    </xf>
    <xf numFmtId="0" fontId="0" fillId="33" borderId="0" xfId="0" applyFont="1" applyFill="1" applyAlignment="1">
      <alignment/>
    </xf>
    <xf numFmtId="37" fontId="9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37" fontId="1" fillId="33" borderId="0" xfId="0" applyNumberFormat="1" applyFont="1" applyFill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vertic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176" fontId="0" fillId="33" borderId="0" xfId="47" applyNumberFormat="1" applyFont="1" applyFill="1" applyAlignment="1">
      <alignment horizontal="left" indent="4"/>
    </xf>
    <xf numFmtId="178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5" fontId="4" fillId="0" borderId="0" xfId="47" applyFont="1" applyAlignment="1">
      <alignment horizontal="left" indent="4"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wrapText="1"/>
      <protection/>
    </xf>
    <xf numFmtId="179" fontId="0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178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6"/>
  <sheetViews>
    <sheetView showGridLines="0" zoomScale="87" zoomScaleNormal="87" zoomScalePageLayoutView="0" workbookViewId="0" topLeftCell="C10">
      <selection activeCell="P29" sqref="P29"/>
    </sheetView>
  </sheetViews>
  <sheetFormatPr defaultColWidth="11.421875" defaultRowHeight="12" customHeight="1"/>
  <cols>
    <col min="1" max="1" width="14.421875" style="8" customWidth="1"/>
    <col min="2" max="5" width="13.8515625" style="8" customWidth="1"/>
    <col min="6" max="6" width="16.7109375" style="8" customWidth="1"/>
    <col min="7" max="12" width="13.8515625" style="8" customWidth="1"/>
    <col min="13" max="13" width="14.28125" style="8" customWidth="1"/>
    <col min="14" max="14" width="18.421875" style="8" customWidth="1"/>
    <col min="15" max="15" width="16.140625" style="8" customWidth="1"/>
    <col min="16" max="16384" width="11.421875" style="8" customWidth="1"/>
  </cols>
  <sheetData>
    <row r="2" spans="1:7" ht="12">
      <c r="A2" s="4" t="s">
        <v>51</v>
      </c>
      <c r="B2" s="14"/>
      <c r="C2" s="1"/>
      <c r="D2" s="1"/>
      <c r="E2" s="15"/>
      <c r="F2" s="15"/>
      <c r="G2" s="15"/>
    </row>
    <row r="3" spans="1:7" ht="12">
      <c r="A3" s="9" t="s">
        <v>34</v>
      </c>
      <c r="B3" s="14"/>
      <c r="C3" s="1"/>
      <c r="D3" s="1"/>
      <c r="E3" s="15"/>
      <c r="F3" s="15"/>
      <c r="G3" s="15"/>
    </row>
    <row r="4" spans="1:7" ht="12">
      <c r="A4" s="9"/>
      <c r="B4" s="14"/>
      <c r="C4" s="1"/>
      <c r="D4" s="1"/>
      <c r="E4" s="15"/>
      <c r="F4" s="15"/>
      <c r="G4" s="15"/>
    </row>
    <row r="5" spans="1:15" ht="20.2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36</v>
      </c>
      <c r="N5" s="28" t="s">
        <v>35</v>
      </c>
      <c r="O5" s="28" t="s">
        <v>30</v>
      </c>
    </row>
    <row r="6" spans="1:15" ht="28.5" customHeight="1">
      <c r="A6" s="29"/>
      <c r="B6" s="29"/>
      <c r="C6" s="29"/>
      <c r="D6" s="29"/>
      <c r="E6" s="29"/>
      <c r="F6" s="27"/>
      <c r="G6" s="29"/>
      <c r="H6" s="29"/>
      <c r="I6" s="29"/>
      <c r="J6" s="29"/>
      <c r="K6" s="29"/>
      <c r="L6" s="29"/>
      <c r="M6" s="29"/>
      <c r="N6" s="29"/>
      <c r="O6" s="29"/>
    </row>
    <row r="7" spans="1:18" ht="18" customHeight="1">
      <c r="A7" s="10" t="s">
        <v>2</v>
      </c>
      <c r="B7" s="11">
        <v>804295.6361916577</v>
      </c>
      <c r="C7" s="11">
        <v>18188054.650798548</v>
      </c>
      <c r="D7" s="11">
        <v>65055309.611878484</v>
      </c>
      <c r="E7" s="11">
        <v>5852334.198605914</v>
      </c>
      <c r="F7" s="11">
        <v>124931910.96480669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6">
        <v>1041624.6795000001</v>
      </c>
      <c r="M7" s="11">
        <f>SUM(B7:L7)</f>
        <v>215873529.74178132</v>
      </c>
      <c r="N7" s="11"/>
      <c r="O7" s="11">
        <f aca="true" t="shared" si="0" ref="O7:O24">+M7+N7</f>
        <v>215873529.74178132</v>
      </c>
      <c r="R7" s="7"/>
    </row>
    <row r="8" spans="1:18" ht="18" customHeight="1">
      <c r="A8" s="10" t="s">
        <v>4</v>
      </c>
      <c r="B8" s="11">
        <v>490557.7469768184</v>
      </c>
      <c r="C8" s="11">
        <v>3931177.6132968497</v>
      </c>
      <c r="D8" s="11">
        <v>39678676.19323716</v>
      </c>
      <c r="E8" s="11">
        <v>3569468.426581623</v>
      </c>
      <c r="F8" s="11">
        <v>76198743.36083053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6">
        <v>0</v>
      </c>
      <c r="M8" s="11">
        <f aca="true" t="shared" si="1" ref="M8:M24">SUM(B8:L8)</f>
        <v>123868623.34092298</v>
      </c>
      <c r="N8" s="11"/>
      <c r="O8" s="11">
        <f t="shared" si="0"/>
        <v>123868623.34092298</v>
      </c>
      <c r="R8" s="7"/>
    </row>
    <row r="9" spans="1:18" ht="18" customHeight="1">
      <c r="A9" s="10" t="s">
        <v>3</v>
      </c>
      <c r="B9" s="11">
        <v>1378699.377667704</v>
      </c>
      <c r="C9" s="11">
        <v>18366810.601421658</v>
      </c>
      <c r="D9" s="11">
        <v>111515854.17094539</v>
      </c>
      <c r="E9" s="11">
        <v>10031895.18188397</v>
      </c>
      <c r="F9" s="11">
        <v>214154522.47582704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6">
        <v>0</v>
      </c>
      <c r="M9" s="11">
        <f t="shared" si="1"/>
        <v>355447781.80774575</v>
      </c>
      <c r="N9" s="11"/>
      <c r="O9" s="11">
        <f t="shared" si="0"/>
        <v>355447781.80774575</v>
      </c>
      <c r="R9" s="7"/>
    </row>
    <row r="10" spans="1:18" ht="18" customHeight="1">
      <c r="A10" s="10" t="s">
        <v>5</v>
      </c>
      <c r="B10" s="11">
        <v>1664140.8737156186</v>
      </c>
      <c r="C10" s="11">
        <v>22604634.601559777</v>
      </c>
      <c r="D10" s="11">
        <v>134603738.85648397</v>
      </c>
      <c r="E10" s="11">
        <v>12108866.576298423</v>
      </c>
      <c r="F10" s="11">
        <v>258492387.76473132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6">
        <v>0</v>
      </c>
      <c r="M10" s="11">
        <f t="shared" si="1"/>
        <v>429473768.6727891</v>
      </c>
      <c r="N10" s="11"/>
      <c r="O10" s="11">
        <f t="shared" si="0"/>
        <v>429473768.6727891</v>
      </c>
      <c r="R10" s="7"/>
    </row>
    <row r="11" spans="1:18" ht="18" customHeight="1">
      <c r="A11" s="10" t="s">
        <v>6</v>
      </c>
      <c r="B11" s="11">
        <v>388977.6074513157</v>
      </c>
      <c r="C11" s="11">
        <v>2844108.9054424893</v>
      </c>
      <c r="D11" s="11">
        <v>31462384.658273917</v>
      </c>
      <c r="E11" s="11">
        <v>2830336.0756228017</v>
      </c>
      <c r="F11" s="11">
        <v>60420215.69520401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6">
        <v>0</v>
      </c>
      <c r="M11" s="11">
        <f t="shared" si="1"/>
        <v>97946022.94199455</v>
      </c>
      <c r="N11" s="11"/>
      <c r="O11" s="11">
        <f t="shared" si="0"/>
        <v>97946022.94199455</v>
      </c>
      <c r="R11" s="7"/>
    </row>
    <row r="12" spans="1:18" ht="18" customHeight="1">
      <c r="A12" s="10" t="s">
        <v>7</v>
      </c>
      <c r="B12" s="11">
        <v>319214.61047295365</v>
      </c>
      <c r="C12" s="11">
        <v>1055096.0987998198</v>
      </c>
      <c r="D12" s="11">
        <v>25819617.044403132</v>
      </c>
      <c r="E12" s="11">
        <v>2322716.2967229695</v>
      </c>
      <c r="F12" s="11">
        <v>49583871.277861014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6">
        <v>41708.3205</v>
      </c>
      <c r="M12" s="11">
        <f t="shared" si="1"/>
        <v>79142223.64875989</v>
      </c>
      <c r="N12" s="11"/>
      <c r="O12" s="11">
        <f t="shared" si="0"/>
        <v>79142223.64875989</v>
      </c>
      <c r="R12" s="7"/>
    </row>
    <row r="13" spans="1:18" ht="18" customHeight="1">
      <c r="A13" s="10" t="s">
        <v>8</v>
      </c>
      <c r="B13" s="11">
        <v>1417166.824599698</v>
      </c>
      <c r="C13" s="11">
        <v>11747027.226720309</v>
      </c>
      <c r="D13" s="11">
        <v>114627286.78046294</v>
      </c>
      <c r="E13" s="11">
        <v>10311797.676791355</v>
      </c>
      <c r="F13" s="11">
        <v>220129703.04239932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6">
        <v>0</v>
      </c>
      <c r="M13" s="11">
        <f t="shared" si="1"/>
        <v>358232981.55097365</v>
      </c>
      <c r="N13" s="11"/>
      <c r="O13" s="11">
        <f t="shared" si="0"/>
        <v>358232981.55097365</v>
      </c>
      <c r="R13" s="7"/>
    </row>
    <row r="14" spans="1:18" ht="18" customHeight="1">
      <c r="A14" s="10" t="s">
        <v>9</v>
      </c>
      <c r="B14" s="11">
        <v>455219.8550494613</v>
      </c>
      <c r="C14" s="11">
        <v>2255522.23875664</v>
      </c>
      <c r="D14" s="11">
        <v>36820377.084154956</v>
      </c>
      <c r="E14" s="11">
        <v>3312337.6600734834</v>
      </c>
      <c r="F14" s="11">
        <v>70709679.1793353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6">
        <v>0</v>
      </c>
      <c r="M14" s="11">
        <f t="shared" si="1"/>
        <v>113553136.01736984</v>
      </c>
      <c r="N14" s="11"/>
      <c r="O14" s="11">
        <f t="shared" si="0"/>
        <v>113553136.01736984</v>
      </c>
      <c r="R14" s="7"/>
    </row>
    <row r="15" spans="1:18" ht="18" customHeight="1">
      <c r="A15" s="10" t="s">
        <v>10</v>
      </c>
      <c r="B15" s="11">
        <v>832592.0293585821</v>
      </c>
      <c r="C15" s="11">
        <v>11947582.683516968</v>
      </c>
      <c r="D15" s="11">
        <v>67344058.34498121</v>
      </c>
      <c r="E15" s="11">
        <v>6058228.576215752</v>
      </c>
      <c r="F15" s="11">
        <v>129327213.2798785</v>
      </c>
      <c r="G15" s="11">
        <v>11517515.333952047</v>
      </c>
      <c r="H15" s="11">
        <v>0</v>
      </c>
      <c r="I15" s="11">
        <v>0</v>
      </c>
      <c r="J15" s="11">
        <v>0</v>
      </c>
      <c r="K15" s="11">
        <v>0</v>
      </c>
      <c r="L15" s="16">
        <v>0</v>
      </c>
      <c r="M15" s="11">
        <f t="shared" si="1"/>
        <v>227027190.24790305</v>
      </c>
      <c r="N15" s="11"/>
      <c r="O15" s="11">
        <f t="shared" si="0"/>
        <v>227027190.24790305</v>
      </c>
      <c r="R15" s="7"/>
    </row>
    <row r="16" spans="1:18" ht="18" customHeight="1">
      <c r="A16" s="10" t="s">
        <v>11</v>
      </c>
      <c r="B16" s="11">
        <v>1155848.981712525</v>
      </c>
      <c r="C16" s="11">
        <v>14171132.313219065</v>
      </c>
      <c r="D16" s="11">
        <v>93490639.49411331</v>
      </c>
      <c r="E16" s="11">
        <v>8410358.355454413</v>
      </c>
      <c r="F16" s="11">
        <v>179538984.8884641</v>
      </c>
      <c r="G16" s="11">
        <v>1071013.58613288</v>
      </c>
      <c r="H16" s="11">
        <v>0</v>
      </c>
      <c r="I16" s="11">
        <v>0</v>
      </c>
      <c r="J16" s="11">
        <v>0</v>
      </c>
      <c r="K16" s="11">
        <v>0</v>
      </c>
      <c r="L16" s="16">
        <v>0</v>
      </c>
      <c r="M16" s="11">
        <f t="shared" si="1"/>
        <v>297837977.6190963</v>
      </c>
      <c r="N16" s="11"/>
      <c r="O16" s="11">
        <f t="shared" si="0"/>
        <v>297837977.6190963</v>
      </c>
      <c r="R16" s="7"/>
    </row>
    <row r="17" spans="1:18" ht="18" customHeight="1">
      <c r="A17" s="10" t="s">
        <v>12</v>
      </c>
      <c r="B17" s="11">
        <v>247626.03974188687</v>
      </c>
      <c r="C17" s="11">
        <v>1975035.2593236298</v>
      </c>
      <c r="D17" s="11">
        <v>20029188.221945077</v>
      </c>
      <c r="E17" s="11">
        <v>1801813.0095902449</v>
      </c>
      <c r="F17" s="11">
        <v>38463958.96922307</v>
      </c>
      <c r="G17" s="11">
        <v>87217579.45842873</v>
      </c>
      <c r="H17" s="11">
        <v>3204599.5681116004</v>
      </c>
      <c r="I17" s="11">
        <v>0</v>
      </c>
      <c r="J17" s="11">
        <v>0</v>
      </c>
      <c r="K17" s="11">
        <v>0</v>
      </c>
      <c r="L17" s="16">
        <v>0</v>
      </c>
      <c r="M17" s="11">
        <f t="shared" si="1"/>
        <v>152939800.52636424</v>
      </c>
      <c r="N17" s="11"/>
      <c r="O17" s="11">
        <f t="shared" si="0"/>
        <v>152939800.52636424</v>
      </c>
      <c r="R17" s="7"/>
    </row>
    <row r="18" spans="1:18" ht="18" customHeight="1">
      <c r="A18" s="10" t="s">
        <v>13</v>
      </c>
      <c r="B18" s="11">
        <v>354161.3080247313</v>
      </c>
      <c r="C18" s="11">
        <v>3618718.0248092995</v>
      </c>
      <c r="D18" s="11">
        <v>28646274.465930928</v>
      </c>
      <c r="E18" s="11">
        <v>2577000.597181204</v>
      </c>
      <c r="F18" s="11">
        <v>55012170.91122163</v>
      </c>
      <c r="G18" s="11">
        <v>8687567.896747092</v>
      </c>
      <c r="H18" s="11">
        <v>41663.3015067</v>
      </c>
      <c r="I18" s="11">
        <v>0</v>
      </c>
      <c r="J18" s="11">
        <v>0</v>
      </c>
      <c r="K18" s="11">
        <v>0</v>
      </c>
      <c r="L18" s="16">
        <v>0</v>
      </c>
      <c r="M18" s="11">
        <f t="shared" si="1"/>
        <v>98937556.5054216</v>
      </c>
      <c r="N18" s="11"/>
      <c r="O18" s="11">
        <f t="shared" si="0"/>
        <v>98937556.5054216</v>
      </c>
      <c r="R18" s="7"/>
    </row>
    <row r="19" spans="1:18" ht="18" customHeight="1">
      <c r="A19" s="10" t="s">
        <v>14</v>
      </c>
      <c r="B19" s="11">
        <v>310738.73233539565</v>
      </c>
      <c r="C19" s="11">
        <v>2785976.8889796897</v>
      </c>
      <c r="D19" s="11">
        <v>25134047.147390794</v>
      </c>
      <c r="E19" s="11">
        <v>2261042.865641682</v>
      </c>
      <c r="F19" s="11">
        <v>48267306.06827729</v>
      </c>
      <c r="G19" s="11">
        <v>10445128.653477972</v>
      </c>
      <c r="H19" s="11">
        <v>1071.6203817</v>
      </c>
      <c r="I19" s="11">
        <v>0</v>
      </c>
      <c r="J19" s="11">
        <v>0</v>
      </c>
      <c r="K19" s="11">
        <v>0</v>
      </c>
      <c r="L19" s="16">
        <v>0</v>
      </c>
      <c r="M19" s="11">
        <f t="shared" si="1"/>
        <v>89205311.97648452</v>
      </c>
      <c r="N19" s="11"/>
      <c r="O19" s="11">
        <f t="shared" si="0"/>
        <v>89205311.97648452</v>
      </c>
      <c r="R19" s="7"/>
    </row>
    <row r="20" spans="1:18" ht="18" customHeight="1">
      <c r="A20" s="10" t="s">
        <v>15</v>
      </c>
      <c r="B20" s="11">
        <v>816813.856210205</v>
      </c>
      <c r="C20" s="11">
        <v>8299798.6504762685</v>
      </c>
      <c r="D20" s="11">
        <v>66067843.61361978</v>
      </c>
      <c r="E20" s="11">
        <v>5943421.112202894</v>
      </c>
      <c r="F20" s="11">
        <v>126876376.50511496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6">
        <v>0</v>
      </c>
      <c r="M20" s="11">
        <f t="shared" si="1"/>
        <v>208004253.7376241</v>
      </c>
      <c r="N20" s="11"/>
      <c r="O20" s="11">
        <f t="shared" si="0"/>
        <v>208004253.7376241</v>
      </c>
      <c r="R20" s="7"/>
    </row>
    <row r="21" spans="1:18" ht="18" customHeight="1">
      <c r="A21" s="10" t="s">
        <v>16</v>
      </c>
      <c r="B21" s="11">
        <v>1260558.6762426647</v>
      </c>
      <c r="C21" s="11">
        <v>14188571.918157907</v>
      </c>
      <c r="D21" s="11">
        <v>101960064.52951187</v>
      </c>
      <c r="E21" s="11">
        <v>9172262.434812479</v>
      </c>
      <c r="F21" s="11">
        <v>195803628.93916768</v>
      </c>
      <c r="G21" s="11">
        <v>3419004.9095780402</v>
      </c>
      <c r="H21" s="11">
        <v>0</v>
      </c>
      <c r="I21" s="11">
        <v>0</v>
      </c>
      <c r="J21" s="11">
        <v>0</v>
      </c>
      <c r="K21" s="11">
        <v>0</v>
      </c>
      <c r="L21" s="16">
        <v>0</v>
      </c>
      <c r="M21" s="11">
        <f t="shared" si="1"/>
        <v>325804091.40747064</v>
      </c>
      <c r="N21" s="11"/>
      <c r="O21" s="11">
        <f t="shared" si="0"/>
        <v>325804091.40747064</v>
      </c>
      <c r="R21" s="7"/>
    </row>
    <row r="22" spans="1:18" ht="18" customHeight="1">
      <c r="A22" s="10" t="s">
        <v>17</v>
      </c>
      <c r="B22" s="11">
        <v>332254.42299227364</v>
      </c>
      <c r="C22" s="11">
        <v>1230945.4485997898</v>
      </c>
      <c r="D22" s="11">
        <v>26874339.962883655</v>
      </c>
      <c r="E22" s="11">
        <v>2417598.4983864897</v>
      </c>
      <c r="F22" s="11">
        <v>51609356.215682134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6">
        <v>0</v>
      </c>
      <c r="M22" s="11">
        <f t="shared" si="1"/>
        <v>82464494.54854435</v>
      </c>
      <c r="N22" s="11"/>
      <c r="O22" s="11">
        <f t="shared" si="0"/>
        <v>82464494.54854435</v>
      </c>
      <c r="R22" s="7"/>
    </row>
    <row r="23" spans="1:18" ht="18" customHeight="1">
      <c r="A23" s="10" t="s">
        <v>18</v>
      </c>
      <c r="B23" s="11">
        <v>516506.9738902652</v>
      </c>
      <c r="C23" s="11">
        <v>3711729.251149779</v>
      </c>
      <c r="D23" s="11">
        <v>41777574.8010134</v>
      </c>
      <c r="E23" s="11">
        <v>3758284.0078920275</v>
      </c>
      <c r="F23" s="11">
        <v>80229458.38709456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6">
        <v>0</v>
      </c>
      <c r="M23" s="11">
        <f t="shared" si="1"/>
        <v>129993553.42104003</v>
      </c>
      <c r="N23" s="11"/>
      <c r="O23" s="11">
        <f t="shared" si="0"/>
        <v>129993553.42104003</v>
      </c>
      <c r="R23" s="7"/>
    </row>
    <row r="24" spans="1:18" ht="18" customHeight="1">
      <c r="A24" s="10" t="s">
        <v>19</v>
      </c>
      <c r="B24" s="11">
        <v>294438.96668624564</v>
      </c>
      <c r="C24" s="11">
        <v>2408118.7819714895</v>
      </c>
      <c r="D24" s="11">
        <v>23815643.499290146</v>
      </c>
      <c r="E24" s="11">
        <v>2142440.1135622817</v>
      </c>
      <c r="F24" s="11">
        <v>45735449.89600089</v>
      </c>
      <c r="G24" s="11">
        <v>14951624.281283243</v>
      </c>
      <c r="H24" s="11">
        <v>0</v>
      </c>
      <c r="I24" s="11">
        <v>0</v>
      </c>
      <c r="J24" s="11">
        <v>0</v>
      </c>
      <c r="K24" s="11">
        <v>0</v>
      </c>
      <c r="L24" s="16">
        <v>0</v>
      </c>
      <c r="M24" s="11">
        <f t="shared" si="1"/>
        <v>89347715.5387943</v>
      </c>
      <c r="N24" s="11"/>
      <c r="O24" s="11">
        <f t="shared" si="0"/>
        <v>89347715.5387943</v>
      </c>
      <c r="R24" s="7"/>
    </row>
    <row r="25" spans="1:15" ht="12">
      <c r="A25" s="12" t="s">
        <v>1</v>
      </c>
      <c r="B25" s="13">
        <f aca="true" t="shared" si="2" ref="B25:O25">SUM(B7:B24)</f>
        <v>13039812.519320004</v>
      </c>
      <c r="C25" s="13">
        <f t="shared" si="2"/>
        <v>145330041.15699995</v>
      </c>
      <c r="D25" s="13">
        <f t="shared" si="2"/>
        <v>1054722918.4805202</v>
      </c>
      <c r="E25" s="13">
        <f t="shared" si="2"/>
        <v>94882201.66352001</v>
      </c>
      <c r="F25" s="13">
        <f t="shared" si="2"/>
        <v>2025484937.8211198</v>
      </c>
      <c r="G25" s="13">
        <f t="shared" si="2"/>
        <v>137309434.1196</v>
      </c>
      <c r="H25" s="13">
        <f t="shared" si="2"/>
        <v>3247334.49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1083333</v>
      </c>
      <c r="M25" s="13">
        <f t="shared" si="2"/>
        <v>3475100013.2510805</v>
      </c>
      <c r="N25" s="13">
        <f t="shared" si="2"/>
        <v>0</v>
      </c>
      <c r="O25" s="13">
        <f t="shared" si="2"/>
        <v>3475100013.2510805</v>
      </c>
    </row>
    <row r="26" spans="1:2" ht="12">
      <c r="A26" s="30" t="s">
        <v>37</v>
      </c>
      <c r="B26" s="7"/>
    </row>
    <row r="28" ht="12">
      <c r="A28" s="1" t="s">
        <v>31</v>
      </c>
    </row>
    <row r="29" ht="12">
      <c r="A29" s="2" t="s">
        <v>32</v>
      </c>
    </row>
    <row r="30" ht="12">
      <c r="A30" s="3" t="s">
        <v>33</v>
      </c>
    </row>
    <row r="31" ht="12">
      <c r="A31" s="2" t="s">
        <v>38</v>
      </c>
    </row>
    <row r="32" ht="12">
      <c r="A32" s="2"/>
    </row>
    <row r="33" ht="12">
      <c r="A33" s="2"/>
    </row>
    <row r="34" ht="12">
      <c r="A34" s="2"/>
    </row>
    <row r="36" spans="2:12" ht="12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7" zoomScaleNormal="87" zoomScalePageLayoutView="0" workbookViewId="0" topLeftCell="A1">
      <selection activeCell="A5" sqref="A5:P25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1" width="14.140625" style="17" customWidth="1"/>
    <col min="12" max="12" width="14.8515625" style="17" customWidth="1"/>
    <col min="13" max="13" width="16.421875" style="17" customWidth="1"/>
    <col min="14" max="14" width="15.57421875" style="17" customWidth="1"/>
    <col min="15" max="15" width="19.7109375" style="17" customWidth="1"/>
    <col min="16" max="16" width="15.140625" style="17" customWidth="1"/>
    <col min="17" max="16384" width="11.421875" style="17" customWidth="1"/>
  </cols>
  <sheetData>
    <row r="1" ht="12" customHeight="1"/>
    <row r="2" spans="1:7" ht="12.75">
      <c r="A2" s="5" t="s">
        <v>42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35" t="s">
        <v>2</v>
      </c>
      <c r="B7" s="11">
        <v>44799138.36120855</v>
      </c>
      <c r="C7" s="11">
        <v>716407486.2837626</v>
      </c>
      <c r="D7" s="11">
        <v>964586499.7170353</v>
      </c>
      <c r="E7" s="11">
        <v>113989394.96840166</v>
      </c>
      <c r="F7" s="11">
        <v>1569641144.8182397</v>
      </c>
      <c r="G7" s="11">
        <v>288446075.5874865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10416246.795000002</v>
      </c>
      <c r="N7" s="11">
        <f>SUM(B7:M7)</f>
        <v>3708285986.5311346</v>
      </c>
      <c r="O7" s="11"/>
      <c r="P7" s="11">
        <f aca="true" t="shared" si="0" ref="P7:P24">+N7+O7</f>
        <v>3708285986.5311346</v>
      </c>
    </row>
    <row r="8" spans="1:16" ht="19.5" customHeight="1">
      <c r="A8" s="35" t="s">
        <v>4</v>
      </c>
      <c r="B8" s="11">
        <v>27336001.005038</v>
      </c>
      <c r="C8" s="11">
        <v>152904066.02065474</v>
      </c>
      <c r="D8" s="11">
        <v>588603181.9350612</v>
      </c>
      <c r="E8" s="11">
        <v>69557581.45383908</v>
      </c>
      <c r="F8" s="11">
        <v>957833762.1981267</v>
      </c>
      <c r="G8" s="11">
        <v>176077272.85984063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1972311865.4725602</v>
      </c>
      <c r="O8" s="11"/>
      <c r="P8" s="11">
        <f t="shared" si="0"/>
        <v>1972311865.4725602</v>
      </c>
    </row>
    <row r="9" spans="1:16" ht="19.5" customHeight="1">
      <c r="A9" s="35" t="s">
        <v>3</v>
      </c>
      <c r="B9" s="11">
        <v>76807498.45448881</v>
      </c>
      <c r="C9" s="11">
        <v>707392492.0302776</v>
      </c>
      <c r="D9" s="11">
        <v>1653795847.8355672</v>
      </c>
      <c r="E9" s="11">
        <v>195436005.81149167</v>
      </c>
      <c r="F9" s="11">
        <v>2691191436.7898364</v>
      </c>
      <c r="G9" s="11">
        <v>494619623.52081436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5819242904.442475</v>
      </c>
      <c r="O9" s="11"/>
      <c r="P9" s="11">
        <f t="shared" si="0"/>
        <v>5819242904.442475</v>
      </c>
    </row>
    <row r="10" spans="1:16" ht="19.5" customHeight="1">
      <c r="A10" s="35" t="s">
        <v>5</v>
      </c>
      <c r="B10" s="11">
        <v>92814599.19082339</v>
      </c>
      <c r="C10" s="11">
        <v>877865249.936833</v>
      </c>
      <c r="D10" s="11">
        <v>1998646878.5776906</v>
      </c>
      <c r="E10" s="11">
        <v>236186537.16013366</v>
      </c>
      <c r="F10" s="11">
        <v>3252522089.1255765</v>
      </c>
      <c r="G10" s="11">
        <v>598315823.6182498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7056351177.609307</v>
      </c>
      <c r="O10" s="11">
        <v>680559138</v>
      </c>
      <c r="P10" s="11">
        <f t="shared" si="0"/>
        <v>7736910315.609307</v>
      </c>
    </row>
    <row r="11" spans="1:16" ht="19.5" customHeight="1">
      <c r="A11" s="35" t="s">
        <v>6</v>
      </c>
      <c r="B11" s="11">
        <v>21689851.24587103</v>
      </c>
      <c r="C11" s="11">
        <v>109753500.18144184</v>
      </c>
      <c r="D11" s="11">
        <v>467055410.8489777</v>
      </c>
      <c r="E11" s="11">
        <v>55193529.62987461</v>
      </c>
      <c r="F11" s="11">
        <v>760061055.564128</v>
      </c>
      <c r="G11" s="11">
        <v>139792978.6123655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1553546326.0826585</v>
      </c>
      <c r="O11" s="11"/>
      <c r="P11" s="11">
        <f t="shared" si="0"/>
        <v>1553546326.0826585</v>
      </c>
    </row>
    <row r="12" spans="1:16" ht="19.5" customHeight="1">
      <c r="A12" s="35" t="s">
        <v>7</v>
      </c>
      <c r="B12" s="11">
        <v>17802914.87259625</v>
      </c>
      <c r="C12" s="11">
        <v>40990525.59710262</v>
      </c>
      <c r="D12" s="11">
        <v>383362286.72699165</v>
      </c>
      <c r="E12" s="11">
        <v>45303169.482498586</v>
      </c>
      <c r="F12" s="11">
        <v>623868119.2886883</v>
      </c>
      <c r="G12" s="11">
        <v>114759628.31759582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417083.205</v>
      </c>
      <c r="N12" s="11">
        <f>SUM(B12:M12)</f>
        <v>1226503727.490473</v>
      </c>
      <c r="O12" s="11"/>
      <c r="P12" s="11">
        <f>+N12+O12</f>
        <v>1226503727.490473</v>
      </c>
    </row>
    <row r="13" spans="1:16" ht="19.5" customHeight="1">
      <c r="A13" s="35" t="s">
        <v>8</v>
      </c>
      <c r="B13" s="11">
        <v>79059687.14287178</v>
      </c>
      <c r="C13" s="11">
        <v>448496276.3192783</v>
      </c>
      <c r="D13" s="11">
        <v>1702487608.4309063</v>
      </c>
      <c r="E13" s="11">
        <v>201188076.0334789</v>
      </c>
      <c r="F13" s="11">
        <v>2770593764.4332094</v>
      </c>
      <c r="G13" s="11">
        <v>509761518.9238305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5711586931.283575</v>
      </c>
      <c r="O13" s="11"/>
      <c r="P13" s="11">
        <f t="shared" si="0"/>
        <v>5711586931.283575</v>
      </c>
    </row>
    <row r="14" spans="1:16" ht="19.5" customHeight="1">
      <c r="A14" s="35" t="s">
        <v>9</v>
      </c>
      <c r="B14" s="11">
        <v>25418582.32873049</v>
      </c>
      <c r="C14" s="11">
        <v>84991858.90176915</v>
      </c>
      <c r="D14" s="11">
        <v>547411024.2444766</v>
      </c>
      <c r="E14" s="11">
        <v>64688773.252567306</v>
      </c>
      <c r="F14" s="11">
        <v>890881001.2149456</v>
      </c>
      <c r="G14" s="11">
        <v>164029387.04381856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1777420626.9863076</v>
      </c>
      <c r="O14" s="11"/>
      <c r="P14" s="11">
        <f t="shared" si="0"/>
        <v>1777420626.9863076</v>
      </c>
    </row>
    <row r="15" spans="1:16" ht="19.5" customHeight="1">
      <c r="A15" s="35" t="s">
        <v>10</v>
      </c>
      <c r="B15" s="11">
        <v>46484077.31100387</v>
      </c>
      <c r="C15" s="11">
        <v>465792602.41012025</v>
      </c>
      <c r="D15" s="11">
        <v>1001063285.4901906</v>
      </c>
      <c r="E15" s="11">
        <v>118297981.84903474</v>
      </c>
      <c r="F15" s="11">
        <v>1629165321.601924</v>
      </c>
      <c r="G15" s="11">
        <v>299931414.20587337</v>
      </c>
      <c r="H15" s="11">
        <v>153166048.09857753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3713900730.9667244</v>
      </c>
      <c r="O15" s="11"/>
      <c r="P15" s="11">
        <f t="shared" si="0"/>
        <v>3713900730.9667244</v>
      </c>
    </row>
    <row r="16" spans="1:16" ht="19.5" customHeight="1">
      <c r="A16" s="35" t="s">
        <v>11</v>
      </c>
      <c r="B16" s="11">
        <v>64520067.67019129</v>
      </c>
      <c r="C16" s="11">
        <v>542317538.4601897</v>
      </c>
      <c r="D16" s="11">
        <v>1389458391.6555705</v>
      </c>
      <c r="E16" s="11">
        <v>164195753.58589524</v>
      </c>
      <c r="F16" s="11">
        <v>2261235313.166876</v>
      </c>
      <c r="G16" s="11">
        <v>416238047.3169662</v>
      </c>
      <c r="H16" s="11">
        <v>14418642.438554078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4852383754.294243</v>
      </c>
      <c r="O16" s="11"/>
      <c r="P16" s="11">
        <f t="shared" si="0"/>
        <v>4852383754.294243</v>
      </c>
    </row>
    <row r="17" spans="1:16" ht="19.5" customHeight="1">
      <c r="A17" s="35" t="s">
        <v>12</v>
      </c>
      <c r="B17" s="11">
        <v>13814164.443677539</v>
      </c>
      <c r="C17" s="11">
        <v>77055906.29429173</v>
      </c>
      <c r="D17" s="11">
        <v>297476731.2266651</v>
      </c>
      <c r="E17" s="11">
        <v>35153722.58154621</v>
      </c>
      <c r="F17" s="11">
        <v>484107309.7820224</v>
      </c>
      <c r="G17" s="11">
        <v>89069972.95891832</v>
      </c>
      <c r="H17" s="11">
        <v>1159040927.6306674</v>
      </c>
      <c r="I17" s="11">
        <v>48116844.46505842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2203835579.382847</v>
      </c>
      <c r="O17" s="11"/>
      <c r="P17" s="11">
        <f t="shared" si="0"/>
        <v>2203835579.382847</v>
      </c>
    </row>
    <row r="18" spans="1:16" ht="19.5" customHeight="1">
      <c r="A18" s="35" t="s">
        <v>13</v>
      </c>
      <c r="B18" s="11">
        <v>19744296.71725765</v>
      </c>
      <c r="C18" s="11">
        <v>141890170.06826296</v>
      </c>
      <c r="D18" s="11">
        <v>425153537.44030714</v>
      </c>
      <c r="E18" s="11">
        <v>50241920.03666079</v>
      </c>
      <c r="F18" s="11">
        <v>691865825.3078978</v>
      </c>
      <c r="G18" s="11">
        <v>127229424.53184439</v>
      </c>
      <c r="H18" s="11">
        <v>117292415.9942299</v>
      </c>
      <c r="I18" s="11">
        <v>682811.2151924964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1574100401.3116531</v>
      </c>
      <c r="O18" s="11"/>
      <c r="P18" s="11">
        <f t="shared" si="0"/>
        <v>1574100401.3116531</v>
      </c>
    </row>
    <row r="19" spans="1:16" ht="19.5" customHeight="1">
      <c r="A19" s="35" t="s">
        <v>14</v>
      </c>
      <c r="B19" s="11">
        <v>17345466.912437186</v>
      </c>
      <c r="C19" s="11">
        <v>107702337.46163571</v>
      </c>
      <c r="D19" s="11">
        <v>373539440.95739233</v>
      </c>
      <c r="E19" s="11">
        <v>44142087.01235099</v>
      </c>
      <c r="F19" s="11">
        <v>607906156.6722354</v>
      </c>
      <c r="G19" s="11">
        <v>111900013.3962832</v>
      </c>
      <c r="H19" s="11">
        <v>137859051.08890373</v>
      </c>
      <c r="I19" s="11">
        <v>11929.212549078336</v>
      </c>
      <c r="J19" s="11">
        <v>0</v>
      </c>
      <c r="K19" s="11">
        <v>0</v>
      </c>
      <c r="L19" s="11">
        <v>238660.04817600007</v>
      </c>
      <c r="M19" s="16">
        <v>0</v>
      </c>
      <c r="N19" s="11">
        <f t="shared" si="1"/>
        <v>1400645142.7619636</v>
      </c>
      <c r="O19" s="11"/>
      <c r="P19" s="11">
        <f t="shared" si="0"/>
        <v>1400645142.7619636</v>
      </c>
    </row>
    <row r="20" spans="1:16" ht="19.5" customHeight="1">
      <c r="A20" s="35" t="s">
        <v>15</v>
      </c>
      <c r="B20" s="11">
        <v>45558332.506946586</v>
      </c>
      <c r="C20" s="11">
        <v>330442149.1357108</v>
      </c>
      <c r="D20" s="11">
        <v>981045514.5450141</v>
      </c>
      <c r="E20" s="11">
        <v>115933271.10732493</v>
      </c>
      <c r="F20" s="11">
        <v>1596519213.6607497</v>
      </c>
      <c r="G20" s="11">
        <v>293696516.0987491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3363194997.054495</v>
      </c>
      <c r="O20" s="11"/>
      <c r="P20" s="11">
        <f t="shared" si="0"/>
        <v>3363194997.054495</v>
      </c>
    </row>
    <row r="21" spans="1:16" ht="19.5" customHeight="1">
      <c r="A21" s="35" t="s">
        <v>16</v>
      </c>
      <c r="B21" s="11">
        <v>70237749.76198043</v>
      </c>
      <c r="C21" s="11">
        <v>553684197.4899436</v>
      </c>
      <c r="D21" s="11">
        <v>1512359592.1031084</v>
      </c>
      <c r="E21" s="11">
        <v>178721667.00865576</v>
      </c>
      <c r="F21" s="11">
        <v>2461053022.986857</v>
      </c>
      <c r="G21" s="11">
        <v>452381704.7650326</v>
      </c>
      <c r="H21" s="11">
        <v>39909192.547110006</v>
      </c>
      <c r="I21" s="11">
        <v>0</v>
      </c>
      <c r="J21" s="11">
        <v>0</v>
      </c>
      <c r="K21" s="11">
        <v>0</v>
      </c>
      <c r="L21" s="11">
        <v>5232178.711824001</v>
      </c>
      <c r="M21" s="16">
        <v>0</v>
      </c>
      <c r="N21" s="11">
        <f t="shared" si="1"/>
        <v>5273579305.374512</v>
      </c>
      <c r="O21" s="11"/>
      <c r="P21" s="11">
        <f t="shared" si="0"/>
        <v>5273579305.374512</v>
      </c>
    </row>
    <row r="22" spans="1:16" ht="19.5" customHeight="1">
      <c r="A22" s="35" t="s">
        <v>17</v>
      </c>
      <c r="B22" s="11">
        <v>18533973.166028425</v>
      </c>
      <c r="C22" s="11">
        <v>48414475.413482584</v>
      </c>
      <c r="D22" s="11">
        <v>399111585.8368846</v>
      </c>
      <c r="E22" s="11">
        <v>47164244.22947985</v>
      </c>
      <c r="F22" s="11">
        <v>649503718.8581494</v>
      </c>
      <c r="G22" s="11">
        <v>119494400.56435938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1282222398.0683844</v>
      </c>
      <c r="O22" s="11"/>
      <c r="P22" s="11">
        <f t="shared" si="0"/>
        <v>1282222398.0683844</v>
      </c>
    </row>
    <row r="23" spans="1:16" ht="19.5" customHeight="1">
      <c r="A23" s="35" t="s">
        <v>18</v>
      </c>
      <c r="B23" s="11">
        <v>28828995.547682922</v>
      </c>
      <c r="C23" s="11">
        <v>144023171.0525721</v>
      </c>
      <c r="D23" s="11">
        <v>620835927.7024211</v>
      </c>
      <c r="E23" s="11">
        <v>73365775.536903</v>
      </c>
      <c r="F23" s="11">
        <v>1010358020.9989893</v>
      </c>
      <c r="G23" s="11">
        <v>185968727.7515942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2063380618.5901628</v>
      </c>
      <c r="O23" s="11"/>
      <c r="P23" s="11">
        <f t="shared" si="0"/>
        <v>2063380618.5901628</v>
      </c>
    </row>
    <row r="24" spans="1:16" ht="19.5" customHeight="1">
      <c r="A24" s="35" t="s">
        <v>19</v>
      </c>
      <c r="B24" s="11">
        <v>16447857.960685754</v>
      </c>
      <c r="C24" s="11">
        <v>95953902.87967071</v>
      </c>
      <c r="D24" s="11">
        <v>354231385.73030186</v>
      </c>
      <c r="E24" s="11">
        <v>41860177.66258322</v>
      </c>
      <c r="F24" s="11">
        <v>576502518.0041102</v>
      </c>
      <c r="G24" s="11">
        <v>106180783.55365789</v>
      </c>
      <c r="H24" s="11">
        <v>193096302.91995722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1384272928.710967</v>
      </c>
      <c r="O24" s="11"/>
      <c r="P24" s="11">
        <f t="shared" si="0"/>
        <v>1384272928.710967</v>
      </c>
    </row>
    <row r="25" spans="1:16" s="39" customFormat="1" ht="17.25" customHeight="1">
      <c r="A25" s="37" t="s">
        <v>1</v>
      </c>
      <c r="B25" s="13">
        <f aca="true" t="shared" si="2" ref="B25:P25">SUM(B7:B24)</f>
        <v>727243254.5995198</v>
      </c>
      <c r="C25" s="13">
        <f t="shared" si="2"/>
        <v>5646077905.937</v>
      </c>
      <c r="D25" s="13">
        <f t="shared" si="2"/>
        <v>15660224131.004562</v>
      </c>
      <c r="E25" s="13">
        <f t="shared" si="2"/>
        <v>1850619668.4027197</v>
      </c>
      <c r="F25" s="13">
        <f t="shared" si="2"/>
        <v>25484808794.472565</v>
      </c>
      <c r="G25" s="13">
        <f>SUM(G7:G24)</f>
        <v>4687893313.62728</v>
      </c>
      <c r="H25" s="13">
        <f t="shared" si="2"/>
        <v>1814782580.7179997</v>
      </c>
      <c r="I25" s="13">
        <f t="shared" si="2"/>
        <v>48811584.892799996</v>
      </c>
      <c r="J25" s="13">
        <f t="shared" si="2"/>
        <v>0</v>
      </c>
      <c r="K25" s="13">
        <f t="shared" si="2"/>
        <v>0</v>
      </c>
      <c r="L25" s="13">
        <f t="shared" si="2"/>
        <v>5470838.760000001</v>
      </c>
      <c r="M25" s="13">
        <f t="shared" si="2"/>
        <v>10833330.000000002</v>
      </c>
      <c r="N25" s="13">
        <f t="shared" si="2"/>
        <v>55936765402.41445</v>
      </c>
      <c r="O25" s="13">
        <f t="shared" si="2"/>
        <v>680559138</v>
      </c>
      <c r="P25" s="13">
        <f t="shared" si="2"/>
        <v>56617324540.41445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4" zoomScaleNormal="84" zoomScalePageLayoutView="0" workbookViewId="0" topLeftCell="D7">
      <selection activeCell="A5" sqref="A5:P26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" width="17.140625" style="17" customWidth="1"/>
    <col min="17" max="16384" width="11.421875" style="17" customWidth="1"/>
  </cols>
  <sheetData>
    <row r="1" ht="12" customHeight="1"/>
    <row r="2" spans="1:7" ht="12.75">
      <c r="A2" s="5" t="s">
        <v>41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35" t="s">
        <v>2</v>
      </c>
      <c r="B7" s="11">
        <v>48326106.51991972</v>
      </c>
      <c r="C7" s="11">
        <v>769323559.462702</v>
      </c>
      <c r="D7" s="11">
        <v>1120749698.865956</v>
      </c>
      <c r="E7" s="11">
        <v>125514853.9875907</v>
      </c>
      <c r="F7" s="11">
        <v>1784424997.9430592</v>
      </c>
      <c r="G7" s="11">
        <v>318732913.5240997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11457871.4745</v>
      </c>
      <c r="N7" s="11">
        <f>SUM(B7:M7)</f>
        <v>4178530001.777828</v>
      </c>
      <c r="O7" s="11"/>
      <c r="P7" s="11">
        <f aca="true" t="shared" si="0" ref="P7:P24">+N7+O7</f>
        <v>4178530001.777828</v>
      </c>
    </row>
    <row r="8" spans="1:16" ht="19.5" customHeight="1">
      <c r="A8" s="35" t="s">
        <v>4</v>
      </c>
      <c r="B8" s="11">
        <v>29494438.702822726</v>
      </c>
      <c r="C8" s="11">
        <v>163214124.09282342</v>
      </c>
      <c r="D8" s="11">
        <v>684037073.2480342</v>
      </c>
      <c r="E8" s="11">
        <v>76605819.46521507</v>
      </c>
      <c r="F8" s="11">
        <v>1089109343.687309</v>
      </c>
      <c r="G8" s="11">
        <v>194565386.5100794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2237026185.706284</v>
      </c>
      <c r="O8" s="11"/>
      <c r="P8" s="11">
        <f t="shared" si="0"/>
        <v>2237026185.706284</v>
      </c>
    </row>
    <row r="9" spans="1:16" ht="19.5" customHeight="1">
      <c r="A9" s="35" t="s">
        <v>3</v>
      </c>
      <c r="B9" s="11">
        <v>82861882.73400816</v>
      </c>
      <c r="C9" s="11">
        <v>751502513.8703312</v>
      </c>
      <c r="D9" s="11">
        <v>1921705983.9661317</v>
      </c>
      <c r="E9" s="11">
        <v>215214536.5100473</v>
      </c>
      <c r="F9" s="11">
        <v>3059690679.195925</v>
      </c>
      <c r="G9" s="11">
        <v>546554683.9903748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6577530280.266818</v>
      </c>
      <c r="O9" s="11"/>
      <c r="P9" s="11">
        <f t="shared" si="0"/>
        <v>6577530280.266818</v>
      </c>
    </row>
    <row r="10" spans="1:16" ht="19.5" customHeight="1">
      <c r="A10" s="35" t="s">
        <v>5</v>
      </c>
      <c r="B10" s="11">
        <v>100186008.52791342</v>
      </c>
      <c r="C10" s="11">
        <v>936366480.2599094</v>
      </c>
      <c r="D10" s="11">
        <v>2323656229.583326</v>
      </c>
      <c r="E10" s="11">
        <v>260222759.47113872</v>
      </c>
      <c r="F10" s="11">
        <v>3699713227.740046</v>
      </c>
      <c r="G10" s="11">
        <v>661138985.0980148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7981283690.680347</v>
      </c>
      <c r="O10" s="11">
        <v>680559138</v>
      </c>
      <c r="P10" s="11">
        <f t="shared" si="0"/>
        <v>8661842828.680347</v>
      </c>
    </row>
    <row r="11" spans="1:16" ht="19.5" customHeight="1">
      <c r="A11" s="35" t="s">
        <v>6</v>
      </c>
      <c r="B11" s="11">
        <v>23410005.15256963</v>
      </c>
      <c r="C11" s="11">
        <v>116707941.52243705</v>
      </c>
      <c r="D11" s="11">
        <v>542950284.8069334</v>
      </c>
      <c r="E11" s="11">
        <v>60804485.71419111</v>
      </c>
      <c r="F11" s="11">
        <v>864480454.1500483</v>
      </c>
      <c r="G11" s="11">
        <v>154471241.36662856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1762824412.7128081</v>
      </c>
      <c r="O11" s="11"/>
      <c r="P11" s="11">
        <f t="shared" si="0"/>
        <v>1762824412.7128081</v>
      </c>
    </row>
    <row r="12" spans="1:16" ht="19.5" customHeight="1">
      <c r="A12" s="35" t="s">
        <v>7</v>
      </c>
      <c r="B12" s="11">
        <v>19216452.3016718</v>
      </c>
      <c r="C12" s="11">
        <v>43729965.16885458</v>
      </c>
      <c r="D12" s="11">
        <v>445694045.5527058</v>
      </c>
      <c r="E12" s="11">
        <v>49912651.39496268</v>
      </c>
      <c r="F12" s="11">
        <v>709631383.503776</v>
      </c>
      <c r="G12" s="11">
        <v>126809389.29091439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458791.52550000005</v>
      </c>
      <c r="N12" s="11">
        <f>SUM(B12:M12)</f>
        <v>1395452678.7383852</v>
      </c>
      <c r="O12" s="11"/>
      <c r="P12" s="11">
        <f>+N12+O12</f>
        <v>1395452678.7383852</v>
      </c>
    </row>
    <row r="13" spans="1:16" ht="19.5" customHeight="1">
      <c r="A13" s="35" t="s">
        <v>8</v>
      </c>
      <c r="B13" s="11">
        <v>85348983.34515867</v>
      </c>
      <c r="C13" s="11">
        <v>474421235.1688135</v>
      </c>
      <c r="D13" s="11">
        <v>1979567455.524877</v>
      </c>
      <c r="E13" s="11">
        <v>221687517.9156281</v>
      </c>
      <c r="F13" s="11">
        <v>3151865795.4712863</v>
      </c>
      <c r="G13" s="11">
        <v>563286478.4107039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6476177465.836468</v>
      </c>
      <c r="O13" s="11"/>
      <c r="P13" s="11">
        <f t="shared" si="0"/>
        <v>6476177465.836468</v>
      </c>
    </row>
    <row r="14" spans="1:16" ht="19.5" customHeight="1">
      <c r="A14" s="35" t="s">
        <v>9</v>
      </c>
      <c r="B14" s="11">
        <v>27452823.449472472</v>
      </c>
      <c r="C14" s="11">
        <v>89317375.13649572</v>
      </c>
      <c r="D14" s="11">
        <v>636773790.2104923</v>
      </c>
      <c r="E14" s="11">
        <v>71309448.80820486</v>
      </c>
      <c r="F14" s="11">
        <v>1013881242.5127636</v>
      </c>
      <c r="G14" s="11">
        <v>181252472.68337804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2019987152.8008068</v>
      </c>
      <c r="O14" s="11"/>
      <c r="P14" s="11">
        <f t="shared" si="0"/>
        <v>2019987152.8008068</v>
      </c>
    </row>
    <row r="15" spans="1:16" ht="19.5" customHeight="1">
      <c r="A15" s="35" t="s">
        <v>10</v>
      </c>
      <c r="B15" s="11">
        <v>50200918.20969343</v>
      </c>
      <c r="C15" s="11">
        <v>497759106.7376082</v>
      </c>
      <c r="D15" s="11">
        <v>1164410134.6595418</v>
      </c>
      <c r="E15" s="11">
        <v>130397481.3046065</v>
      </c>
      <c r="F15" s="11">
        <v>1853989310.332271</v>
      </c>
      <c r="G15" s="11">
        <v>331424212.6974143</v>
      </c>
      <c r="H15" s="11">
        <v>175914614.10393336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4204095778.0450687</v>
      </c>
      <c r="O15" s="11"/>
      <c r="P15" s="11">
        <f t="shared" si="0"/>
        <v>4204095778.0450687</v>
      </c>
    </row>
    <row r="16" spans="1:16" ht="19.5" customHeight="1">
      <c r="A16" s="35" t="s">
        <v>11</v>
      </c>
      <c r="B16" s="11">
        <v>69672958.43054208</v>
      </c>
      <c r="C16" s="11">
        <v>574330030.3235974</v>
      </c>
      <c r="D16" s="11">
        <v>1616044783.4658554</v>
      </c>
      <c r="E16" s="11">
        <v>180974923.6958566</v>
      </c>
      <c r="F16" s="11">
        <v>2573082745.859539</v>
      </c>
      <c r="G16" s="11">
        <v>459943042.2851424</v>
      </c>
      <c r="H16" s="11">
        <v>16793998.5192141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5490842482.579747</v>
      </c>
      <c r="O16" s="11"/>
      <c r="P16" s="11">
        <f t="shared" si="0"/>
        <v>5490842482.579747</v>
      </c>
    </row>
    <row r="17" spans="1:16" ht="19.5" customHeight="1">
      <c r="A17" s="35" t="s">
        <v>12</v>
      </c>
      <c r="B17" s="11">
        <v>14913001.43924481</v>
      </c>
      <c r="C17" s="11">
        <v>82373052.66135453</v>
      </c>
      <c r="D17" s="11">
        <v>345888902.44319326</v>
      </c>
      <c r="E17" s="11">
        <v>38735368.905991815</v>
      </c>
      <c r="F17" s="11">
        <v>550723963.4420408</v>
      </c>
      <c r="G17" s="11">
        <v>98422320.11958224</v>
      </c>
      <c r="H17" s="11">
        <v>1331837217.3274376</v>
      </c>
      <c r="I17" s="11">
        <v>53443890.263782784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2516337716.602628</v>
      </c>
      <c r="O17" s="11"/>
      <c r="P17" s="11">
        <f t="shared" si="0"/>
        <v>2516337716.602628</v>
      </c>
    </row>
    <row r="18" spans="1:16" ht="19.5" customHeight="1">
      <c r="A18" s="35" t="s">
        <v>13</v>
      </c>
      <c r="B18" s="11">
        <v>21307971.91443935</v>
      </c>
      <c r="C18" s="11">
        <v>152042517.27428088</v>
      </c>
      <c r="D18" s="11">
        <v>494190746.06554407</v>
      </c>
      <c r="E18" s="11">
        <v>55344217.73817441</v>
      </c>
      <c r="F18" s="11">
        <v>786844079.7105249</v>
      </c>
      <c r="G18" s="11">
        <v>140588514.10765588</v>
      </c>
      <c r="H18" s="11">
        <v>134279768.8793552</v>
      </c>
      <c r="I18" s="11">
        <v>766047.9970520724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1785363863.687027</v>
      </c>
      <c r="O18" s="11"/>
      <c r="P18" s="11">
        <f t="shared" si="0"/>
        <v>1785363863.687027</v>
      </c>
    </row>
    <row r="19" spans="1:16" ht="19.5" customHeight="1">
      <c r="A19" s="35" t="s">
        <v>14</v>
      </c>
      <c r="B19" s="11">
        <v>18730696.178296603</v>
      </c>
      <c r="C19" s="11">
        <v>114626237.32752022</v>
      </c>
      <c r="D19" s="11">
        <v>434453052.8012633</v>
      </c>
      <c r="E19" s="11">
        <v>48652810.70487396</v>
      </c>
      <c r="F19" s="11">
        <v>691740460.71049</v>
      </c>
      <c r="G19" s="11">
        <v>123649514.80286464</v>
      </c>
      <c r="H19" s="11">
        <v>156739151.59148848</v>
      </c>
      <c r="I19" s="11">
        <v>13661.057165142336</v>
      </c>
      <c r="J19" s="11">
        <v>0</v>
      </c>
      <c r="K19" s="11">
        <v>0</v>
      </c>
      <c r="L19" s="11">
        <v>258980.85649800004</v>
      </c>
      <c r="M19" s="16">
        <v>0</v>
      </c>
      <c r="N19" s="11">
        <f t="shared" si="1"/>
        <v>1588864566.0304601</v>
      </c>
      <c r="O19" s="11"/>
      <c r="P19" s="11">
        <f t="shared" si="0"/>
        <v>1588864566.0304601</v>
      </c>
    </row>
    <row r="20" spans="1:16" ht="19.5" customHeight="1">
      <c r="A20" s="35" t="s">
        <v>15</v>
      </c>
      <c r="B20" s="11">
        <v>49177631.46244637</v>
      </c>
      <c r="C20" s="11">
        <v>356635337.4835356</v>
      </c>
      <c r="D20" s="11">
        <v>1140600711.6088636</v>
      </c>
      <c r="E20" s="11">
        <v>127734030.4006863</v>
      </c>
      <c r="F20" s="11">
        <v>1816059334.7631116</v>
      </c>
      <c r="G20" s="11">
        <v>324534650.28904355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3814741696.0076866</v>
      </c>
      <c r="O20" s="11"/>
      <c r="P20" s="11">
        <f t="shared" si="0"/>
        <v>3814741696.0076866</v>
      </c>
    </row>
    <row r="21" spans="1:16" ht="19.5" customHeight="1">
      <c r="A21" s="35" t="s">
        <v>16</v>
      </c>
      <c r="B21" s="11">
        <v>75780517.22202617</v>
      </c>
      <c r="C21" s="11">
        <v>591950748.2463574</v>
      </c>
      <c r="D21" s="11">
        <v>1757496996.2663732</v>
      </c>
      <c r="E21" s="11">
        <v>196823780.0763598</v>
      </c>
      <c r="F21" s="11">
        <v>2798246762.8183947</v>
      </c>
      <c r="G21" s="11">
        <v>499881783.7652466</v>
      </c>
      <c r="H21" s="11">
        <v>45811668.095054805</v>
      </c>
      <c r="I21" s="11">
        <v>0</v>
      </c>
      <c r="J21" s="11">
        <v>0</v>
      </c>
      <c r="K21" s="11">
        <v>0</v>
      </c>
      <c r="L21" s="11">
        <v>5735501.123502</v>
      </c>
      <c r="M21" s="16">
        <v>0</v>
      </c>
      <c r="N21" s="11">
        <f t="shared" si="1"/>
        <v>5971727757.613314</v>
      </c>
      <c r="O21" s="11"/>
      <c r="P21" s="11">
        <f t="shared" si="0"/>
        <v>5971727757.613314</v>
      </c>
    </row>
    <row r="22" spans="1:16" ht="19.5" customHeight="1">
      <c r="A22" s="35" t="s">
        <v>17</v>
      </c>
      <c r="B22" s="11">
        <v>20007559.25941842</v>
      </c>
      <c r="C22" s="11">
        <v>51954464.91755801</v>
      </c>
      <c r="D22" s="11">
        <v>464048802.59176606</v>
      </c>
      <c r="E22" s="11">
        <v>51967930.48905178</v>
      </c>
      <c r="F22" s="11">
        <v>738857447.0588508</v>
      </c>
      <c r="G22" s="11">
        <v>132041312.62358691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1458877516.940232</v>
      </c>
      <c r="O22" s="11"/>
      <c r="P22" s="11">
        <f t="shared" si="0"/>
        <v>1458877516.940232</v>
      </c>
    </row>
    <row r="23" spans="1:16" ht="19.5" customHeight="1">
      <c r="A23" s="35" t="s">
        <v>18</v>
      </c>
      <c r="B23" s="11">
        <v>31130014.371446602</v>
      </c>
      <c r="C23" s="11">
        <v>153557069.87825954</v>
      </c>
      <c r="D23" s="11">
        <v>722047532.0638725</v>
      </c>
      <c r="E23" s="11">
        <v>80859624.45770027</v>
      </c>
      <c r="F23" s="11">
        <v>1149650123.1426182</v>
      </c>
      <c r="G23" s="11">
        <v>205495444.16546464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2342739808.079362</v>
      </c>
      <c r="O23" s="11"/>
      <c r="P23" s="11">
        <f t="shared" si="0"/>
        <v>2342739808.079362</v>
      </c>
    </row>
    <row r="24" spans="1:16" ht="19.5" customHeight="1">
      <c r="A24" s="35" t="s">
        <v>19</v>
      </c>
      <c r="B24" s="11">
        <v>17767827.41582955</v>
      </c>
      <c r="C24" s="11">
        <v>103599420.75056136</v>
      </c>
      <c r="D24" s="11">
        <v>412139885.45443225</v>
      </c>
      <c r="E24" s="11">
        <v>46153257.11996024</v>
      </c>
      <c r="F24" s="11">
        <v>656218758.4063088</v>
      </c>
      <c r="G24" s="11">
        <v>117329765.82676515</v>
      </c>
      <c r="H24" s="11">
        <v>220000964.7379164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1573209879.7117736</v>
      </c>
      <c r="O24" s="11"/>
      <c r="P24" s="11">
        <f t="shared" si="0"/>
        <v>1573209879.7117736</v>
      </c>
    </row>
    <row r="25" spans="1:16" s="39" customFormat="1" ht="17.25" customHeight="1">
      <c r="A25" s="37" t="s">
        <v>1</v>
      </c>
      <c r="B25" s="13">
        <f aca="true" t="shared" si="2" ref="B25:P25">SUM(B7:B24)</f>
        <v>784985796.63692</v>
      </c>
      <c r="C25" s="13">
        <f t="shared" si="2"/>
        <v>6023411180.282999</v>
      </c>
      <c r="D25" s="13">
        <f t="shared" si="2"/>
        <v>18206456109.179165</v>
      </c>
      <c r="E25" s="13">
        <f t="shared" si="2"/>
        <v>2038915498.1602402</v>
      </c>
      <c r="F25" s="13">
        <f t="shared" si="2"/>
        <v>28988210110.44836</v>
      </c>
      <c r="G25" s="13">
        <f>SUM(G7:G24)</f>
        <v>5180122111.556959</v>
      </c>
      <c r="H25" s="13">
        <f t="shared" si="2"/>
        <v>2081377383.2544</v>
      </c>
      <c r="I25" s="13">
        <f t="shared" si="2"/>
        <v>54223599.318</v>
      </c>
      <c r="J25" s="13">
        <f t="shared" si="2"/>
        <v>0</v>
      </c>
      <c r="K25" s="13">
        <f t="shared" si="2"/>
        <v>0</v>
      </c>
      <c r="L25" s="13">
        <f t="shared" si="2"/>
        <v>5994481.98</v>
      </c>
      <c r="M25" s="13">
        <f t="shared" si="2"/>
        <v>11916663</v>
      </c>
      <c r="N25" s="13">
        <f t="shared" si="2"/>
        <v>63375612933.81705</v>
      </c>
      <c r="O25" s="13">
        <f t="shared" si="2"/>
        <v>680559138</v>
      </c>
      <c r="P25" s="13">
        <f t="shared" si="2"/>
        <v>64056172071.81705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Q33"/>
  <sheetViews>
    <sheetView showGridLines="0" zoomScale="80" zoomScaleNormal="80" zoomScalePageLayoutView="0" workbookViewId="0" topLeftCell="A1">
      <selection activeCell="B5" sqref="B5:P25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7109375" style="17" customWidth="1"/>
    <col min="7" max="7" width="15.7109375" style="17" customWidth="1"/>
    <col min="8" max="12" width="14.140625" style="17" customWidth="1"/>
    <col min="13" max="13" width="16.57421875" style="17" customWidth="1"/>
    <col min="14" max="14" width="17.7109375" style="17" customWidth="1"/>
    <col min="15" max="15" width="19.7109375" style="17" customWidth="1"/>
    <col min="16" max="16" width="17.00390625" style="17" customWidth="1"/>
    <col min="17" max="16384" width="11.421875" style="17" customWidth="1"/>
  </cols>
  <sheetData>
    <row r="1" ht="12" customHeight="1"/>
    <row r="2" spans="1:7" ht="12.75">
      <c r="A2" s="5" t="s">
        <v>40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7" ht="19.5" customHeight="1">
      <c r="A7" s="35" t="s">
        <v>2</v>
      </c>
      <c r="B7" s="11">
        <v>53521603.05838812</v>
      </c>
      <c r="C7" s="11">
        <v>827828461.4000779</v>
      </c>
      <c r="D7" s="11">
        <v>1264375185.4359865</v>
      </c>
      <c r="E7" s="11">
        <v>141906722.94741195</v>
      </c>
      <c r="F7" s="11">
        <v>2041801241.4510653</v>
      </c>
      <c r="G7" s="11">
        <v>346135290.7048451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12499500</v>
      </c>
      <c r="N7" s="11">
        <f>SUM(B7:M7)</f>
        <v>4688068004.997775</v>
      </c>
      <c r="O7" s="11"/>
      <c r="P7" s="11">
        <f aca="true" t="shared" si="0" ref="P7:P24">+N7+O7</f>
        <v>4688068004.997775</v>
      </c>
      <c r="Q7" s="20"/>
    </row>
    <row r="8" spans="1:17" ht="19.5" customHeight="1">
      <c r="A8" s="35" t="s">
        <v>4</v>
      </c>
      <c r="B8" s="11">
        <v>32671402.744564567</v>
      </c>
      <c r="C8" s="11">
        <v>174703639.9545081</v>
      </c>
      <c r="D8" s="11">
        <v>771817519.3397636</v>
      </c>
      <c r="E8" s="11">
        <v>86624679.24434899</v>
      </c>
      <c r="F8" s="11">
        <v>1246384765.624931</v>
      </c>
      <c r="G8" s="11">
        <v>211292727.431724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2523494734.3398404</v>
      </c>
      <c r="O8" s="11"/>
      <c r="P8" s="11">
        <f t="shared" si="0"/>
        <v>2523494734.3398404</v>
      </c>
      <c r="Q8" s="20"/>
    </row>
    <row r="9" spans="1:17" ht="19.5" customHeight="1">
      <c r="A9" s="35" t="s">
        <v>3</v>
      </c>
      <c r="B9" s="11">
        <v>91777414.89826964</v>
      </c>
      <c r="C9" s="11">
        <v>801020377.954458</v>
      </c>
      <c r="D9" s="11">
        <v>2168116785.5574675</v>
      </c>
      <c r="E9" s="11">
        <v>243337856.95077908</v>
      </c>
      <c r="F9" s="11">
        <v>3501226214.6189165</v>
      </c>
      <c r="G9" s="11">
        <v>593543548.2247392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7399022198.20463</v>
      </c>
      <c r="O9" s="11"/>
      <c r="P9" s="11">
        <f t="shared" si="0"/>
        <v>7399022198.20463</v>
      </c>
      <c r="Q9" s="20"/>
    </row>
    <row r="10" spans="1:17" ht="19.5" customHeight="1">
      <c r="A10" s="35" t="s">
        <v>5</v>
      </c>
      <c r="B10" s="11">
        <v>111018400.7531623</v>
      </c>
      <c r="C10" s="11">
        <v>1001629906.2386277</v>
      </c>
      <c r="D10" s="11">
        <v>2622658945.509426</v>
      </c>
      <c r="E10" s="11">
        <v>294353243.12982595</v>
      </c>
      <c r="F10" s="11">
        <v>4235252599.486421</v>
      </c>
      <c r="G10" s="11">
        <v>717978988.3416117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8982892083.459074</v>
      </c>
      <c r="O10" s="11">
        <v>965313772</v>
      </c>
      <c r="P10" s="11">
        <f t="shared" si="0"/>
        <v>9948205855.459074</v>
      </c>
      <c r="Q10" s="20"/>
    </row>
    <row r="11" spans="1:17" ht="19.5" customHeight="1">
      <c r="A11" s="35" t="s">
        <v>6</v>
      </c>
      <c r="B11" s="11">
        <v>25938797.386659093</v>
      </c>
      <c r="C11" s="11">
        <v>124502926.00225367</v>
      </c>
      <c r="D11" s="11">
        <v>612768861.2010584</v>
      </c>
      <c r="E11" s="11">
        <v>68773906.68441127</v>
      </c>
      <c r="F11" s="11">
        <v>989541898.5872058</v>
      </c>
      <c r="G11" s="11">
        <v>167751574.33477134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1989277964.1963596</v>
      </c>
      <c r="O11" s="11"/>
      <c r="P11" s="11">
        <f t="shared" si="0"/>
        <v>1989277964.1963596</v>
      </c>
      <c r="Q11" s="20"/>
    </row>
    <row r="12" spans="1:17" ht="19.5" customHeight="1">
      <c r="A12" s="35" t="s">
        <v>7</v>
      </c>
      <c r="B12" s="11">
        <v>21293821.597096395</v>
      </c>
      <c r="C12" s="11">
        <v>46785261.01326923</v>
      </c>
      <c r="D12" s="11">
        <v>503037616.43869585</v>
      </c>
      <c r="E12" s="11">
        <v>56458257.39887282</v>
      </c>
      <c r="F12" s="11">
        <v>812340230.6309456</v>
      </c>
      <c r="G12" s="11">
        <v>137711553.98105973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500500</v>
      </c>
      <c r="N12" s="11">
        <f>SUM(B12:M12)</f>
        <v>1578127241.0599396</v>
      </c>
      <c r="O12" s="11"/>
      <c r="P12" s="11">
        <f>+N12+O12</f>
        <v>1578127241.0599396</v>
      </c>
      <c r="Q12" s="20"/>
    </row>
    <row r="13" spans="1:17" ht="19.5" customHeight="1">
      <c r="A13" s="35" t="s">
        <v>8</v>
      </c>
      <c r="B13" s="11">
        <v>94587016.35899763</v>
      </c>
      <c r="C13" s="11">
        <v>503747087.2461785</v>
      </c>
      <c r="D13" s="11">
        <v>2234489804.393129</v>
      </c>
      <c r="E13" s="11">
        <v>250787210.35757482</v>
      </c>
      <c r="F13" s="11">
        <v>3608409995.0493884</v>
      </c>
      <c r="G13" s="11">
        <v>611713822.7083513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7303734936.113619</v>
      </c>
      <c r="O13" s="11"/>
      <c r="P13" s="11">
        <f t="shared" si="0"/>
        <v>7303734936.113619</v>
      </c>
      <c r="Q13" s="20"/>
    </row>
    <row r="14" spans="1:17" ht="19.5" customHeight="1">
      <c r="A14" s="35" t="s">
        <v>9</v>
      </c>
      <c r="B14" s="11">
        <v>30435899.415130835</v>
      </c>
      <c r="C14" s="11">
        <v>94279389.61764862</v>
      </c>
      <c r="D14" s="11">
        <v>719006789.1825967</v>
      </c>
      <c r="E14" s="11">
        <v>80697484.73801307</v>
      </c>
      <c r="F14" s="11">
        <v>1161102314.941862</v>
      </c>
      <c r="G14" s="11">
        <v>196835264.45250332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2282357142.3477545</v>
      </c>
      <c r="O14" s="11"/>
      <c r="P14" s="11">
        <f t="shared" si="0"/>
        <v>2282357142.3477545</v>
      </c>
      <c r="Q14" s="20"/>
    </row>
    <row r="15" spans="1:17" ht="19.5" customHeight="1">
      <c r="A15" s="35" t="s">
        <v>10</v>
      </c>
      <c r="B15" s="11">
        <v>55652724.90940471</v>
      </c>
      <c r="C15" s="11">
        <v>533326198.54795617</v>
      </c>
      <c r="D15" s="11">
        <v>1314720044.9243364</v>
      </c>
      <c r="E15" s="11">
        <v>147557161.29002792</v>
      </c>
      <c r="F15" s="11">
        <v>2123101632.180061</v>
      </c>
      <c r="G15" s="11">
        <v>359917697.04690367</v>
      </c>
      <c r="H15" s="11">
        <v>199136589.60383207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4733412048.502522</v>
      </c>
      <c r="O15" s="11"/>
      <c r="P15" s="11">
        <f t="shared" si="0"/>
        <v>4733412048.502522</v>
      </c>
      <c r="Q15" s="20"/>
    </row>
    <row r="16" spans="1:17" ht="19.5" customHeight="1">
      <c r="A16" s="35" t="s">
        <v>11</v>
      </c>
      <c r="B16" s="11">
        <v>77233595.57214823</v>
      </c>
      <c r="C16" s="11">
        <v>610463880.962396</v>
      </c>
      <c r="D16" s="11">
        <v>1824538805.7022793</v>
      </c>
      <c r="E16" s="11">
        <v>204776498.13913062</v>
      </c>
      <c r="F16" s="11">
        <v>2946392527.684708</v>
      </c>
      <c r="G16" s="11">
        <v>499485656.78015906</v>
      </c>
      <c r="H16" s="11">
        <v>19428608.66872498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6182319573.509546</v>
      </c>
      <c r="O16" s="11">
        <v>55048441</v>
      </c>
      <c r="P16" s="11">
        <f t="shared" si="0"/>
        <v>6237368014.509546</v>
      </c>
      <c r="Q16" s="20"/>
    </row>
    <row r="17" spans="1:17" ht="19.5" customHeight="1">
      <c r="A17" s="35" t="s">
        <v>12</v>
      </c>
      <c r="B17" s="11">
        <v>16527067.416047039</v>
      </c>
      <c r="C17" s="11">
        <v>88286236.3473538</v>
      </c>
      <c r="D17" s="11">
        <v>390429522.56271327</v>
      </c>
      <c r="E17" s="11">
        <v>43819725.922327764</v>
      </c>
      <c r="F17" s="11">
        <v>630492826.0615999</v>
      </c>
      <c r="G17" s="11">
        <v>106883967.55065912</v>
      </c>
      <c r="H17" s="11">
        <v>1509469926.1556442</v>
      </c>
      <c r="I17" s="11">
        <v>59475546.561734155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2845384818.578079</v>
      </c>
      <c r="O17" s="11"/>
      <c r="P17" s="11">
        <f t="shared" si="0"/>
        <v>2845384818.578079</v>
      </c>
      <c r="Q17" s="20"/>
    </row>
    <row r="18" spans="1:17" ht="19.5" customHeight="1">
      <c r="A18" s="35" t="s">
        <v>13</v>
      </c>
      <c r="B18" s="11">
        <v>23607611.03534298</v>
      </c>
      <c r="C18" s="11">
        <v>163297315.98846313</v>
      </c>
      <c r="D18" s="11">
        <v>557697749.5974756</v>
      </c>
      <c r="E18" s="11">
        <v>62593019.027998716</v>
      </c>
      <c r="F18" s="11">
        <v>900609226.2795695</v>
      </c>
      <c r="G18" s="11">
        <v>152675309.43815202</v>
      </c>
      <c r="H18" s="11">
        <v>151976761.3983882</v>
      </c>
      <c r="I18" s="11">
        <v>859049.4566182644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2013316042.2220085</v>
      </c>
      <c r="O18" s="11"/>
      <c r="P18" s="11">
        <f t="shared" si="0"/>
        <v>2013316042.2220085</v>
      </c>
      <c r="Q18" s="20"/>
    </row>
    <row r="19" spans="1:17" ht="19.5" customHeight="1">
      <c r="A19" s="35" t="s">
        <v>14</v>
      </c>
      <c r="B19" s="11">
        <v>20763215.74847594</v>
      </c>
      <c r="C19" s="11">
        <v>122376323.22892325</v>
      </c>
      <c r="D19" s="11">
        <v>490502773.8722087</v>
      </c>
      <c r="E19" s="11">
        <v>55051413.56662967</v>
      </c>
      <c r="F19" s="11">
        <v>792098092.5310731</v>
      </c>
      <c r="G19" s="11">
        <v>134280016.07548594</v>
      </c>
      <c r="H19" s="11">
        <v>175643446.63750792</v>
      </c>
      <c r="I19" s="11">
        <v>15560.306047578335</v>
      </c>
      <c r="J19" s="11">
        <v>0</v>
      </c>
      <c r="K19" s="11">
        <v>0</v>
      </c>
      <c r="L19" s="11">
        <v>277927.37276399997</v>
      </c>
      <c r="M19" s="16">
        <v>0</v>
      </c>
      <c r="N19" s="11">
        <f t="shared" si="1"/>
        <v>1791008769.3391163</v>
      </c>
      <c r="O19" s="11"/>
      <c r="P19" s="11">
        <f t="shared" si="0"/>
        <v>1791008769.3391163</v>
      </c>
      <c r="Q19" s="20"/>
    </row>
    <row r="20" spans="1:17" ht="19.5" customHeight="1">
      <c r="A20" s="35" t="s">
        <v>15</v>
      </c>
      <c r="B20" s="11">
        <v>54495830.19028142</v>
      </c>
      <c r="C20" s="11">
        <v>385430642.0390679</v>
      </c>
      <c r="D20" s="11">
        <v>1287389978.3449466</v>
      </c>
      <c r="E20" s="11">
        <v>144489780.47546494</v>
      </c>
      <c r="F20" s="11">
        <v>2078967134.3557491</v>
      </c>
      <c r="G20" s="11">
        <v>352435819.3183575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4303209184.723867</v>
      </c>
      <c r="O20" s="11"/>
      <c r="P20" s="11">
        <f t="shared" si="0"/>
        <v>4303209184.723867</v>
      </c>
      <c r="Q20" s="20"/>
    </row>
    <row r="21" spans="1:17" ht="19.5" customHeight="1">
      <c r="A21" s="35" t="s">
        <v>16</v>
      </c>
      <c r="B21" s="11">
        <v>83940105.56044944</v>
      </c>
      <c r="C21" s="11">
        <v>634500936.551858</v>
      </c>
      <c r="D21" s="11">
        <v>1982970996.1737804</v>
      </c>
      <c r="E21" s="11">
        <v>222558081.6581384</v>
      </c>
      <c r="F21" s="11">
        <v>3202239879.7339153</v>
      </c>
      <c r="G21" s="11">
        <v>542858045.7178214</v>
      </c>
      <c r="H21" s="11">
        <v>51914174.2537948</v>
      </c>
      <c r="I21" s="11">
        <v>0</v>
      </c>
      <c r="J21" s="11">
        <v>0</v>
      </c>
      <c r="K21" s="11">
        <v>0</v>
      </c>
      <c r="L21" s="11">
        <v>6208125.667236</v>
      </c>
      <c r="M21" s="16">
        <v>0</v>
      </c>
      <c r="N21" s="11">
        <f t="shared" si="1"/>
        <v>6727190345.316994</v>
      </c>
      <c r="O21" s="11"/>
      <c r="P21" s="11">
        <f t="shared" si="0"/>
        <v>6727190345.316994</v>
      </c>
      <c r="Q21" s="20"/>
    </row>
    <row r="22" spans="1:17" ht="19.5" customHeight="1">
      <c r="A22" s="35" t="s">
        <v>17</v>
      </c>
      <c r="B22" s="11">
        <v>22172365.707107317</v>
      </c>
      <c r="C22" s="11">
        <v>55871654.681135565</v>
      </c>
      <c r="D22" s="11">
        <v>523792027.90124</v>
      </c>
      <c r="E22" s="11">
        <v>58787621.776849195</v>
      </c>
      <c r="F22" s="11">
        <v>845855901.9110621</v>
      </c>
      <c r="G22" s="11">
        <v>143393280.67717373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1649872852.6545677</v>
      </c>
      <c r="O22" s="11"/>
      <c r="P22" s="11">
        <f t="shared" si="0"/>
        <v>1649872852.6545677</v>
      </c>
      <c r="Q22" s="20"/>
    </row>
    <row r="23" spans="1:17" ht="19.5" customHeight="1">
      <c r="A23" s="35" t="s">
        <v>18</v>
      </c>
      <c r="B23" s="11">
        <v>34506777.07339927</v>
      </c>
      <c r="C23" s="11">
        <v>164199511.1044215</v>
      </c>
      <c r="D23" s="11">
        <v>815175745.266465</v>
      </c>
      <c r="E23" s="11">
        <v>91490975.12309171</v>
      </c>
      <c r="F23" s="11">
        <v>1316402653.1507194</v>
      </c>
      <c r="G23" s="11">
        <v>223162473.30182353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2644938135.0199203</v>
      </c>
      <c r="O23" s="11"/>
      <c r="P23" s="11">
        <f t="shared" si="0"/>
        <v>2644938135.0199203</v>
      </c>
      <c r="Q23" s="20"/>
    </row>
    <row r="24" spans="1:17" ht="19.5" customHeight="1">
      <c r="A24" s="35" t="s">
        <v>19</v>
      </c>
      <c r="B24" s="11">
        <v>19702004.051235024</v>
      </c>
      <c r="C24" s="11">
        <v>112001079.3954021</v>
      </c>
      <c r="D24" s="11">
        <v>465433088.73923457</v>
      </c>
      <c r="E24" s="11">
        <v>52237725.90214337</v>
      </c>
      <c r="F24" s="11">
        <v>751613816.3313284</v>
      </c>
      <c r="G24" s="11">
        <v>127416940.26433837</v>
      </c>
      <c r="H24" s="11">
        <v>248819421.95050797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1777224076.6341898</v>
      </c>
      <c r="O24" s="11"/>
      <c r="P24" s="11">
        <f t="shared" si="0"/>
        <v>1777224076.6341898</v>
      </c>
      <c r="Q24" s="20"/>
    </row>
    <row r="25" spans="1:16" s="39" customFormat="1" ht="17.25" customHeight="1">
      <c r="A25" s="37" t="s">
        <v>1</v>
      </c>
      <c r="B25" s="13">
        <f aca="true" t="shared" si="2" ref="B25:P25">SUM(B7:B24)</f>
        <v>869845653.47616</v>
      </c>
      <c r="C25" s="13">
        <f t="shared" si="2"/>
        <v>6444250828.273998</v>
      </c>
      <c r="D25" s="13">
        <f t="shared" si="2"/>
        <v>20548922240.142803</v>
      </c>
      <c r="E25" s="13">
        <f t="shared" si="2"/>
        <v>2306301364.33304</v>
      </c>
      <c r="F25" s="13">
        <f t="shared" si="2"/>
        <v>33183832950.610523</v>
      </c>
      <c r="G25" s="13">
        <f>SUM(G7:G24)</f>
        <v>5625471976.350479</v>
      </c>
      <c r="H25" s="13">
        <f t="shared" si="2"/>
        <v>2356388928.6684003</v>
      </c>
      <c r="I25" s="13">
        <f t="shared" si="2"/>
        <v>60350156.3244</v>
      </c>
      <c r="J25" s="13">
        <f t="shared" si="2"/>
        <v>0</v>
      </c>
      <c r="K25" s="13">
        <f t="shared" si="2"/>
        <v>0</v>
      </c>
      <c r="L25" s="13">
        <f t="shared" si="2"/>
        <v>6486053.04</v>
      </c>
      <c r="M25" s="13">
        <f t="shared" si="2"/>
        <v>13000000</v>
      </c>
      <c r="N25" s="13">
        <f t="shared" si="2"/>
        <v>71414850151.21982</v>
      </c>
      <c r="O25" s="13">
        <f t="shared" si="2"/>
        <v>1020362213</v>
      </c>
      <c r="P25" s="13">
        <f t="shared" si="2"/>
        <v>72435212364.21982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="80" zoomScaleNormal="80" zoomScalePageLayoutView="0" workbookViewId="0" topLeftCell="A1">
      <selection activeCell="A2" sqref="A2:P56"/>
    </sheetView>
  </sheetViews>
  <sheetFormatPr defaultColWidth="11.421875" defaultRowHeight="12.75"/>
  <cols>
    <col min="1" max="1" width="20.57421875" style="40" customWidth="1"/>
    <col min="2" max="16" width="19.28125" style="40" customWidth="1"/>
    <col min="17" max="16384" width="11.421875" style="40" customWidth="1"/>
  </cols>
  <sheetData>
    <row r="1" ht="12" customHeight="1"/>
    <row r="2" spans="1:7" ht="12.75">
      <c r="A2" s="41" t="s">
        <v>55</v>
      </c>
      <c r="B2" s="42"/>
      <c r="C2" s="43"/>
      <c r="D2" s="43"/>
      <c r="E2" s="44"/>
      <c r="F2" s="44"/>
      <c r="G2" s="44"/>
    </row>
    <row r="3" spans="1:7" ht="12.75">
      <c r="A3" s="45" t="s">
        <v>34</v>
      </c>
      <c r="B3" s="42"/>
      <c r="C3" s="43"/>
      <c r="D3" s="43"/>
      <c r="E3" s="44"/>
      <c r="F3" s="44"/>
      <c r="G3" s="44"/>
    </row>
    <row r="4" spans="1:7" ht="12.75">
      <c r="A4" s="45"/>
      <c r="B4" s="42"/>
      <c r="C4" s="43"/>
      <c r="D4" s="43"/>
      <c r="E4" s="44"/>
      <c r="F4" s="44"/>
      <c r="G4" s="44"/>
    </row>
    <row r="5" spans="1:16" s="47" customFormat="1" ht="28.5" customHeight="1">
      <c r="A5" s="46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48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49" t="s">
        <v>2</v>
      </c>
      <c r="B7" s="11">
        <v>54897641.72004237</v>
      </c>
      <c r="C7" s="11">
        <v>849592628.1375515</v>
      </c>
      <c r="D7" s="11">
        <v>1292643127.3826964</v>
      </c>
      <c r="E7" s="11">
        <v>142445732.45003974</v>
      </c>
      <c r="F7" s="11">
        <v>2102379802.1192257</v>
      </c>
      <c r="G7" s="11">
        <v>353346442.6148197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12499500</v>
      </c>
      <c r="N7" s="11">
        <f>SUM(B7:M7)</f>
        <v>4807804874.424376</v>
      </c>
      <c r="O7" s="11"/>
      <c r="P7" s="11">
        <f aca="true" t="shared" si="0" ref="P7:P24">+N7+O7</f>
        <v>4807804874.424376</v>
      </c>
    </row>
    <row r="8" spans="1:16" ht="19.5" customHeight="1">
      <c r="A8" s="49" t="s">
        <v>4</v>
      </c>
      <c r="B8" s="11">
        <v>33511383.43905073</v>
      </c>
      <c r="C8" s="11">
        <v>179296716.0891252</v>
      </c>
      <c r="D8" s="11">
        <v>789073230.3672043</v>
      </c>
      <c r="E8" s="11">
        <v>86953708.93586044</v>
      </c>
      <c r="F8" s="11">
        <v>1283363974.7700002</v>
      </c>
      <c r="G8" s="11">
        <v>215694659.26560426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2587893672.866845</v>
      </c>
      <c r="O8" s="11"/>
      <c r="P8" s="11">
        <f t="shared" si="0"/>
        <v>2587893672.866845</v>
      </c>
    </row>
    <row r="9" spans="1:16" ht="19.5" customHeight="1">
      <c r="A9" s="49" t="s">
        <v>3</v>
      </c>
      <c r="B9" s="11">
        <v>94137009.22934619</v>
      </c>
      <c r="C9" s="11">
        <v>822079742.1570734</v>
      </c>
      <c r="D9" s="11">
        <v>2216589897.125765</v>
      </c>
      <c r="E9" s="11">
        <v>244262136.0442661</v>
      </c>
      <c r="F9" s="11">
        <v>3605104711.873875</v>
      </c>
      <c r="G9" s="11">
        <v>605909038.847548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7588082535.277874</v>
      </c>
      <c r="O9" s="11"/>
      <c r="P9" s="11">
        <f t="shared" si="0"/>
        <v>7588082535.277874</v>
      </c>
    </row>
    <row r="10" spans="1:16" ht="19.5" customHeight="1">
      <c r="A10" s="49" t="s">
        <v>5</v>
      </c>
      <c r="B10" s="11">
        <v>113872680.20037393</v>
      </c>
      <c r="C10" s="11">
        <v>1027963429.7946413</v>
      </c>
      <c r="D10" s="11">
        <v>2681294366.1279626</v>
      </c>
      <c r="E10" s="11">
        <v>295471295.8329038</v>
      </c>
      <c r="F10" s="11">
        <v>4360909054.842789</v>
      </c>
      <c r="G10" s="11">
        <v>732936883.97415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9212447710.77282</v>
      </c>
      <c r="O10" s="11">
        <v>1062640472</v>
      </c>
      <c r="P10" s="11">
        <f t="shared" si="0"/>
        <v>10275088182.77282</v>
      </c>
    </row>
    <row r="11" spans="1:16" ht="19.5" customHeight="1">
      <c r="A11" s="49" t="s">
        <v>6</v>
      </c>
      <c r="B11" s="11">
        <v>26605683.017904498</v>
      </c>
      <c r="C11" s="11">
        <v>127776191.62087415</v>
      </c>
      <c r="D11" s="11">
        <v>626468682.8953682</v>
      </c>
      <c r="E11" s="11">
        <v>69035133.13278377</v>
      </c>
      <c r="F11" s="11">
        <v>1018900791.4707512</v>
      </c>
      <c r="G11" s="11">
        <v>171246398.80991265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2040032880.9475946</v>
      </c>
      <c r="O11" s="11"/>
      <c r="P11" s="11">
        <f t="shared" si="0"/>
        <v>2040032880.9475946</v>
      </c>
    </row>
    <row r="12" spans="1:16" ht="19.5" customHeight="1">
      <c r="A12" s="49" t="s">
        <v>7</v>
      </c>
      <c r="B12" s="11">
        <v>21841285.052927632</v>
      </c>
      <c r="C12" s="11">
        <v>48015276.97554588</v>
      </c>
      <c r="D12" s="11">
        <v>514284150.1434814</v>
      </c>
      <c r="E12" s="11">
        <v>56672704.865544826</v>
      </c>
      <c r="F12" s="11">
        <v>836441696.0162303</v>
      </c>
      <c r="G12" s="11">
        <v>140580544.69707114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500500</v>
      </c>
      <c r="N12" s="11">
        <f>SUM(B12:M12)</f>
        <v>1618336157.750801</v>
      </c>
      <c r="O12" s="11"/>
      <c r="P12" s="11">
        <f>+N12+O12</f>
        <v>1618336157.750801</v>
      </c>
    </row>
    <row r="13" spans="1:16" ht="19.5" customHeight="1">
      <c r="A13" s="49" t="s">
        <v>8</v>
      </c>
      <c r="B13" s="11">
        <v>97018845.45160748</v>
      </c>
      <c r="C13" s="11">
        <v>516990936.8014355</v>
      </c>
      <c r="D13" s="11">
        <v>2284446833.6030297</v>
      </c>
      <c r="E13" s="11">
        <v>251739784.6029144</v>
      </c>
      <c r="F13" s="11">
        <v>3715468546.7649055</v>
      </c>
      <c r="G13" s="11">
        <v>624457860.7173005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7490122807.941193</v>
      </c>
      <c r="O13" s="11"/>
      <c r="P13" s="11">
        <f t="shared" si="0"/>
        <v>7490122807.941193</v>
      </c>
    </row>
    <row r="14" spans="1:16" ht="19.5" customHeight="1">
      <c r="A14" s="49" t="s">
        <v>9</v>
      </c>
      <c r="B14" s="11">
        <v>31218405.392236028</v>
      </c>
      <c r="C14" s="11">
        <v>96758058.14769095</v>
      </c>
      <c r="D14" s="11">
        <v>735081797.9379255</v>
      </c>
      <c r="E14" s="11">
        <v>81004000.94956754</v>
      </c>
      <c r="F14" s="11">
        <v>1195551264.0362704</v>
      </c>
      <c r="G14" s="11">
        <v>200935999.1401356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2340549525.603826</v>
      </c>
      <c r="O14" s="11"/>
      <c r="P14" s="11">
        <f t="shared" si="0"/>
        <v>2340549525.603826</v>
      </c>
    </row>
    <row r="15" spans="1:16" ht="19.5" customHeight="1">
      <c r="A15" s="49" t="s">
        <v>10</v>
      </c>
      <c r="B15" s="11">
        <v>57083554.6440486</v>
      </c>
      <c r="C15" s="11">
        <v>547347702.8231649</v>
      </c>
      <c r="D15" s="11">
        <v>1344113559.0759778</v>
      </c>
      <c r="E15" s="11">
        <v>148117633.05954075</v>
      </c>
      <c r="F15" s="11">
        <v>2186092308.460719</v>
      </c>
      <c r="G15" s="11">
        <v>367415982.4231459</v>
      </c>
      <c r="H15" s="11">
        <v>199114431.9757004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4849285172.462297</v>
      </c>
      <c r="O15" s="11"/>
      <c r="P15" s="11">
        <f t="shared" si="0"/>
        <v>4849285172.462297</v>
      </c>
    </row>
    <row r="16" spans="1:16" ht="19.5" customHeight="1">
      <c r="A16" s="49" t="s">
        <v>11</v>
      </c>
      <c r="B16" s="11">
        <v>79219268.78469953</v>
      </c>
      <c r="C16" s="11">
        <v>626513386.7621849</v>
      </c>
      <c r="D16" s="11">
        <v>1865330461.243452</v>
      </c>
      <c r="E16" s="11">
        <v>205554308.21126327</v>
      </c>
      <c r="F16" s="11">
        <v>3033809566.5556</v>
      </c>
      <c r="G16" s="11">
        <v>509891607.99235886</v>
      </c>
      <c r="H16" s="11">
        <v>19426094.811814733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6339744694.361373</v>
      </c>
      <c r="O16" s="11">
        <v>55048441</v>
      </c>
      <c r="P16" s="11">
        <f t="shared" si="0"/>
        <v>6394793135.361373</v>
      </c>
    </row>
    <row r="17" spans="1:16" ht="19.5" customHeight="1">
      <c r="A17" s="49" t="s">
        <v>12</v>
      </c>
      <c r="B17" s="11">
        <v>16951977.778007556</v>
      </c>
      <c r="C17" s="11">
        <v>90607340.84917061</v>
      </c>
      <c r="D17" s="11">
        <v>399158449.8662641</v>
      </c>
      <c r="E17" s="11">
        <v>43986167.99204867</v>
      </c>
      <c r="F17" s="11">
        <v>649199028.7707669</v>
      </c>
      <c r="G17" s="11">
        <v>109110716.8808967</v>
      </c>
      <c r="H17" s="11">
        <v>1509300434.9952164</v>
      </c>
      <c r="I17" s="11">
        <v>59733888.65638012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2878048005.788751</v>
      </c>
      <c r="O17" s="11"/>
      <c r="P17" s="11">
        <f t="shared" si="0"/>
        <v>2878048005.788751</v>
      </c>
    </row>
    <row r="18" spans="1:16" ht="19.5" customHeight="1">
      <c r="A18" s="49" t="s">
        <v>13</v>
      </c>
      <c r="B18" s="11">
        <v>24214561.94184869</v>
      </c>
      <c r="C18" s="11">
        <v>167590512.1983929</v>
      </c>
      <c r="D18" s="11">
        <v>570166333.1247584</v>
      </c>
      <c r="E18" s="11">
        <v>62830768.38443164</v>
      </c>
      <c r="F18" s="11">
        <v>927329560.0441376</v>
      </c>
      <c r="G18" s="11">
        <v>155856045.06039667</v>
      </c>
      <c r="H18" s="11">
        <v>151959875.52237833</v>
      </c>
      <c r="I18" s="11">
        <v>863032.7914718725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2060810689.0678163</v>
      </c>
      <c r="O18" s="11"/>
      <c r="P18" s="11">
        <f t="shared" si="0"/>
        <v>2060810689.0678163</v>
      </c>
    </row>
    <row r="19" spans="1:16" ht="19.5" customHeight="1">
      <c r="A19" s="49" t="s">
        <v>14</v>
      </c>
      <c r="B19" s="11">
        <v>21297037.345317915</v>
      </c>
      <c r="C19" s="11">
        <v>125593679.03107662</v>
      </c>
      <c r="D19" s="11">
        <v>501469063.0688277</v>
      </c>
      <c r="E19" s="11">
        <v>55260517.36685273</v>
      </c>
      <c r="F19" s="11">
        <v>815598990.3556952</v>
      </c>
      <c r="G19" s="11">
        <v>137077516.4182634</v>
      </c>
      <c r="H19" s="11">
        <v>175625408.79575315</v>
      </c>
      <c r="I19" s="11">
        <v>15641.652148014336</v>
      </c>
      <c r="J19" s="11">
        <v>0</v>
      </c>
      <c r="K19" s="11">
        <v>0</v>
      </c>
      <c r="L19" s="11">
        <v>277927.37276399997</v>
      </c>
      <c r="M19" s="16">
        <v>0</v>
      </c>
      <c r="N19" s="11">
        <f t="shared" si="1"/>
        <v>1832215781.4066992</v>
      </c>
      <c r="O19" s="11"/>
      <c r="P19" s="11">
        <f t="shared" si="0"/>
        <v>1832215781.4066992</v>
      </c>
    </row>
    <row r="20" spans="1:16" ht="19.5" customHeight="1">
      <c r="A20" s="49" t="s">
        <v>15</v>
      </c>
      <c r="B20" s="11">
        <v>55896916.19958808</v>
      </c>
      <c r="C20" s="11">
        <v>395563872.7145178</v>
      </c>
      <c r="D20" s="11">
        <v>1316172467.5853393</v>
      </c>
      <c r="E20" s="11">
        <v>145038601.30009735</v>
      </c>
      <c r="F20" s="11">
        <v>2140648376.4467657</v>
      </c>
      <c r="G20" s="11">
        <v>359778232.2414831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4413098466.487791</v>
      </c>
      <c r="O20" s="11"/>
      <c r="P20" s="11">
        <f t="shared" si="0"/>
        <v>4413098466.487791</v>
      </c>
    </row>
    <row r="21" spans="1:16" ht="19.5" customHeight="1">
      <c r="A21" s="49" t="s">
        <v>16</v>
      </c>
      <c r="B21" s="11">
        <v>86098202.92514366</v>
      </c>
      <c r="C21" s="11">
        <v>651182392.7014115</v>
      </c>
      <c r="D21" s="11">
        <v>2027304758.531289</v>
      </c>
      <c r="E21" s="11">
        <v>223403432.170142</v>
      </c>
      <c r="F21" s="11">
        <v>3297247698.75679</v>
      </c>
      <c r="G21" s="11">
        <v>554167588.368765</v>
      </c>
      <c r="H21" s="11">
        <v>51908351.44744423</v>
      </c>
      <c r="I21" s="11">
        <v>0</v>
      </c>
      <c r="J21" s="11">
        <v>0</v>
      </c>
      <c r="K21" s="11">
        <v>0</v>
      </c>
      <c r="L21" s="11">
        <v>6208125.667236</v>
      </c>
      <c r="M21" s="16">
        <v>0</v>
      </c>
      <c r="N21" s="11">
        <f t="shared" si="1"/>
        <v>6897520550.568222</v>
      </c>
      <c r="O21" s="11"/>
      <c r="P21" s="11">
        <f t="shared" si="0"/>
        <v>6897520550.568222</v>
      </c>
    </row>
    <row r="22" spans="1:16" ht="19.5" customHeight="1">
      <c r="A22" s="49" t="s">
        <v>17</v>
      </c>
      <c r="B22" s="11">
        <v>22742416.503232244</v>
      </c>
      <c r="C22" s="11">
        <v>57340558.041044466</v>
      </c>
      <c r="D22" s="11">
        <v>535502573.00479335</v>
      </c>
      <c r="E22" s="11">
        <v>59010916.95354319</v>
      </c>
      <c r="F22" s="11">
        <v>870951749.6508869</v>
      </c>
      <c r="G22" s="11">
        <v>146380640.6996872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1691928854.8531873</v>
      </c>
      <c r="O22" s="11"/>
      <c r="P22" s="11">
        <f t="shared" si="0"/>
        <v>1691928854.8531873</v>
      </c>
    </row>
    <row r="23" spans="1:16" ht="19.5" customHeight="1">
      <c r="A23" s="49" t="s">
        <v>18</v>
      </c>
      <c r="B23" s="11">
        <v>35393945.18176631</v>
      </c>
      <c r="C23" s="11">
        <v>168516426.63042822</v>
      </c>
      <c r="D23" s="11">
        <v>833400826.6418263</v>
      </c>
      <c r="E23" s="11">
        <v>91838488.6444511</v>
      </c>
      <c r="F23" s="11">
        <v>1355459235.3334908</v>
      </c>
      <c r="G23" s="11">
        <v>227811691.5086933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2712420613.940656</v>
      </c>
      <c r="O23" s="11"/>
      <c r="P23" s="11">
        <f t="shared" si="0"/>
        <v>2712420613.940656</v>
      </c>
    </row>
    <row r="24" spans="1:16" ht="19.5" customHeight="1">
      <c r="A24" s="49" t="s">
        <v>19</v>
      </c>
      <c r="B24" s="11">
        <v>20208541.930098485</v>
      </c>
      <c r="C24" s="11">
        <v>114945663.06267044</v>
      </c>
      <c r="D24" s="11">
        <v>475838888.9195202</v>
      </c>
      <c r="E24" s="11">
        <v>52436142.369468555</v>
      </c>
      <c r="F24" s="11">
        <v>773913579.0346248</v>
      </c>
      <c r="G24" s="11">
        <v>130071459.86064793</v>
      </c>
      <c r="H24" s="11">
        <v>248791924.34449285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1816206199.5215232</v>
      </c>
      <c r="O24" s="11"/>
      <c r="P24" s="11">
        <f t="shared" si="0"/>
        <v>1816206199.5215232</v>
      </c>
    </row>
    <row r="25" spans="1:16" s="51" customFormat="1" ht="17.25" customHeight="1">
      <c r="A25" s="50" t="s">
        <v>1</v>
      </c>
      <c r="B25" s="13">
        <f aca="true" t="shared" si="2" ref="B25:P25">SUM(B7:B24)</f>
        <v>892209356.7372398</v>
      </c>
      <c r="C25" s="13">
        <f t="shared" si="2"/>
        <v>6613674514.537999</v>
      </c>
      <c r="D25" s="13">
        <f t="shared" si="2"/>
        <v>21008339466.645485</v>
      </c>
      <c r="E25" s="13">
        <f t="shared" si="2"/>
        <v>2315061473.2657204</v>
      </c>
      <c r="F25" s="13">
        <f t="shared" si="2"/>
        <v>34168369935.303524</v>
      </c>
      <c r="G25" s="13">
        <f>SUM(G7:G24)</f>
        <v>5742669309.52088</v>
      </c>
      <c r="H25" s="13">
        <f t="shared" si="2"/>
        <v>2356126521.8928003</v>
      </c>
      <c r="I25" s="13">
        <f t="shared" si="2"/>
        <v>60612563.1</v>
      </c>
      <c r="J25" s="13">
        <f t="shared" si="2"/>
        <v>0</v>
      </c>
      <c r="K25" s="13">
        <f t="shared" si="2"/>
        <v>0</v>
      </c>
      <c r="L25" s="13">
        <f t="shared" si="2"/>
        <v>6486053.04</v>
      </c>
      <c r="M25" s="13">
        <f t="shared" si="2"/>
        <v>13000000</v>
      </c>
      <c r="N25" s="13">
        <f t="shared" si="2"/>
        <v>73176549194.04366</v>
      </c>
      <c r="O25" s="13">
        <f t="shared" si="2"/>
        <v>1117688913</v>
      </c>
      <c r="P25" s="13">
        <f t="shared" si="2"/>
        <v>74294238107.04366</v>
      </c>
    </row>
    <row r="26" spans="2:12" ht="12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1" ht="12.75">
      <c r="A27" s="43" t="s">
        <v>31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ht="12.75">
      <c r="A28" s="54" t="s">
        <v>32</v>
      </c>
    </row>
    <row r="29" ht="12.75">
      <c r="A29" s="55" t="s">
        <v>33</v>
      </c>
    </row>
    <row r="30" ht="12.75">
      <c r="A30" s="54" t="s">
        <v>38</v>
      </c>
    </row>
    <row r="31" ht="12.75">
      <c r="A31" s="54"/>
    </row>
    <row r="32" ht="12.75">
      <c r="A32" s="54"/>
    </row>
    <row r="33" ht="12.75">
      <c r="A33" s="54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zoomScalePageLayoutView="0" workbookViewId="0" topLeftCell="I1">
      <selection activeCell="S2" sqref="S2:T34"/>
    </sheetView>
  </sheetViews>
  <sheetFormatPr defaultColWidth="11.421875" defaultRowHeight="12.75"/>
  <cols>
    <col min="1" max="5" width="15.57421875" style="0" customWidth="1"/>
    <col min="6" max="6" width="17.140625" style="0" customWidth="1"/>
    <col min="7" max="16" width="15.57421875" style="0" customWidth="1"/>
  </cols>
  <sheetData>
    <row r="1" spans="1:16" ht="12.75">
      <c r="A1" s="60" t="s">
        <v>56</v>
      </c>
      <c r="B1" s="61"/>
      <c r="C1" s="62"/>
      <c r="D1" s="62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  <c r="P1" s="64"/>
    </row>
    <row r="2" spans="1:16" ht="12.75">
      <c r="A2" s="65" t="s">
        <v>34</v>
      </c>
      <c r="B2" s="61"/>
      <c r="C2" s="62"/>
      <c r="D2" s="62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</row>
    <row r="3" spans="1:16" ht="12.75">
      <c r="A3" s="65"/>
      <c r="B3" s="61"/>
      <c r="C3" s="62"/>
      <c r="D3" s="62"/>
      <c r="E3" s="63"/>
      <c r="F3" s="63"/>
      <c r="G3" s="63"/>
      <c r="H3" s="64"/>
      <c r="I3" s="64"/>
      <c r="J3" s="64"/>
      <c r="K3" s="64"/>
      <c r="L3" s="64"/>
      <c r="M3" s="64"/>
      <c r="N3" s="64"/>
      <c r="O3" s="64"/>
      <c r="P3" s="64"/>
    </row>
    <row r="4" spans="1:16" ht="24">
      <c r="A4" s="66" t="s">
        <v>0</v>
      </c>
      <c r="B4" s="28" t="s">
        <v>20</v>
      </c>
      <c r="C4" s="28" t="s">
        <v>21</v>
      </c>
      <c r="D4" s="28" t="s">
        <v>22</v>
      </c>
      <c r="E4" s="28" t="s">
        <v>23</v>
      </c>
      <c r="F4" s="28" t="s">
        <v>39</v>
      </c>
      <c r="G4" s="28" t="s">
        <v>53</v>
      </c>
      <c r="H4" s="28" t="s">
        <v>24</v>
      </c>
      <c r="I4" s="28" t="s">
        <v>25</v>
      </c>
      <c r="J4" s="28" t="s">
        <v>26</v>
      </c>
      <c r="K4" s="28" t="s">
        <v>27</v>
      </c>
      <c r="L4" s="28" t="s">
        <v>28</v>
      </c>
      <c r="M4" s="28" t="s">
        <v>29</v>
      </c>
      <c r="N4" s="28" t="s">
        <v>36</v>
      </c>
      <c r="O4" s="58" t="s">
        <v>35</v>
      </c>
      <c r="P4" s="28" t="s">
        <v>30</v>
      </c>
    </row>
    <row r="5" spans="1:16" ht="12.75">
      <c r="A5" s="67"/>
      <c r="B5" s="29"/>
      <c r="C5" s="29"/>
      <c r="D5" s="29"/>
      <c r="E5" s="29"/>
      <c r="F5" s="27" t="s">
        <v>52</v>
      </c>
      <c r="G5" s="27" t="s">
        <v>54</v>
      </c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68" t="s">
        <v>2</v>
      </c>
      <c r="B6" s="11">
        <v>54991196.466065004</v>
      </c>
      <c r="C6" s="11">
        <v>858306182.624205</v>
      </c>
      <c r="D6" s="11">
        <v>1296138545.0956376</v>
      </c>
      <c r="E6" s="11">
        <v>142497728.91132897</v>
      </c>
      <c r="F6" s="11">
        <v>2102379802.1192257</v>
      </c>
      <c r="G6" s="11">
        <v>353346442.6148197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6">
        <v>12499500</v>
      </c>
      <c r="N6" s="11">
        <f>SUM(B6:M6)</f>
        <v>4820159397.831282</v>
      </c>
      <c r="O6" s="11"/>
      <c r="P6" s="11">
        <f aca="true" t="shared" si="0" ref="P6:P23">+N6+O6</f>
        <v>4820159397.831282</v>
      </c>
    </row>
    <row r="7" spans="1:16" ht="12.75">
      <c r="A7" s="68" t="s">
        <v>4</v>
      </c>
      <c r="B7" s="11">
        <v>33568492.43077201</v>
      </c>
      <c r="C7" s="11">
        <v>181135611.17034248</v>
      </c>
      <c r="D7" s="11">
        <v>791206951.9550161</v>
      </c>
      <c r="E7" s="11">
        <v>86985449.34031393</v>
      </c>
      <c r="F7" s="11">
        <v>1283363974.7700002</v>
      </c>
      <c r="G7" s="11">
        <v>215694659.26560426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0</v>
      </c>
      <c r="N7" s="11">
        <f aca="true" t="shared" si="1" ref="N7:N23">SUM(B7:M7)</f>
        <v>2591955138.932049</v>
      </c>
      <c r="O7" s="11"/>
      <c r="P7" s="11">
        <f t="shared" si="0"/>
        <v>2591955138.932049</v>
      </c>
    </row>
    <row r="8" spans="1:16" ht="12.75">
      <c r="A8" s="68" t="s">
        <v>3</v>
      </c>
      <c r="B8" s="11">
        <v>94297434.40816706</v>
      </c>
      <c r="C8" s="11">
        <v>830511120.194525</v>
      </c>
      <c r="D8" s="11">
        <v>2222583746.026991</v>
      </c>
      <c r="E8" s="11">
        <v>244351298.1868084</v>
      </c>
      <c r="F8" s="11">
        <v>3605104711.873875</v>
      </c>
      <c r="G8" s="11">
        <v>605909038.847548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t="shared" si="1"/>
        <v>7602757349.537914</v>
      </c>
      <c r="O8" s="11"/>
      <c r="P8" s="11">
        <f t="shared" si="0"/>
        <v>7602757349.537914</v>
      </c>
    </row>
    <row r="9" spans="1:16" ht="12.75">
      <c r="A9" s="68" t="s">
        <v>5</v>
      </c>
      <c r="B9" s="11">
        <v>114066738.25717336</v>
      </c>
      <c r="C9" s="11">
        <v>1038506383.0397024</v>
      </c>
      <c r="D9" s="11">
        <v>2688544815.7086987</v>
      </c>
      <c r="E9" s="11">
        <v>295579150.67370254</v>
      </c>
      <c r="F9" s="11">
        <v>4360909054.842789</v>
      </c>
      <c r="G9" s="11">
        <v>732936883.97415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9230543026.496216</v>
      </c>
      <c r="O9" s="11">
        <v>1085015864</v>
      </c>
      <c r="P9" s="11">
        <f t="shared" si="0"/>
        <v>10315558890.496216</v>
      </c>
    </row>
    <row r="10" spans="1:16" ht="12.75">
      <c r="A10" s="68" t="s">
        <v>6</v>
      </c>
      <c r="B10" s="11">
        <v>26651023.543280654</v>
      </c>
      <c r="C10" s="11">
        <v>129086684.16861</v>
      </c>
      <c r="D10" s="11">
        <v>628162707.8620497</v>
      </c>
      <c r="E10" s="11">
        <v>69060332.7829649</v>
      </c>
      <c r="F10" s="11">
        <v>1018900791.4707512</v>
      </c>
      <c r="G10" s="11">
        <v>171246398.80991265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2043107938.6375692</v>
      </c>
      <c r="O10" s="11"/>
      <c r="P10" s="11">
        <f t="shared" si="0"/>
        <v>2043107938.6375692</v>
      </c>
    </row>
    <row r="11" spans="1:16" ht="12.75">
      <c r="A11" s="68" t="s">
        <v>7</v>
      </c>
      <c r="B11" s="11">
        <v>21878506.24880987</v>
      </c>
      <c r="C11" s="11">
        <v>48507729.144104995</v>
      </c>
      <c r="D11" s="11">
        <v>515674818.5265921</v>
      </c>
      <c r="E11" s="11">
        <v>56693391.90231323</v>
      </c>
      <c r="F11" s="11">
        <v>836441696.0162303</v>
      </c>
      <c r="G11" s="11">
        <v>140580544.69707114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500500</v>
      </c>
      <c r="N11" s="11">
        <f>SUM(B11:M11)</f>
        <v>1620277186.5351214</v>
      </c>
      <c r="O11" s="11"/>
      <c r="P11" s="11">
        <f>+N11+O11</f>
        <v>1620277186.5351214</v>
      </c>
    </row>
    <row r="12" spans="1:16" ht="12.75">
      <c r="A12" s="68" t="s">
        <v>8</v>
      </c>
      <c r="B12" s="11">
        <v>97184181.7604406</v>
      </c>
      <c r="C12" s="11">
        <v>522293276.47309756</v>
      </c>
      <c r="D12" s="11">
        <v>2290624173.471472</v>
      </c>
      <c r="E12" s="11">
        <v>251831676.28503028</v>
      </c>
      <c r="F12" s="11">
        <v>3715468546.7649055</v>
      </c>
      <c r="G12" s="11">
        <v>624457860.7173005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0</v>
      </c>
      <c r="N12" s="11">
        <f t="shared" si="1"/>
        <v>7501859715.472246</v>
      </c>
      <c r="O12" s="11"/>
      <c r="P12" s="11">
        <f t="shared" si="0"/>
        <v>7501859715.472246</v>
      </c>
    </row>
    <row r="13" spans="1:16" ht="12.75">
      <c r="A13" s="68" t="s">
        <v>9</v>
      </c>
      <c r="B13" s="11">
        <v>31271606.766579147</v>
      </c>
      <c r="C13" s="11">
        <v>97750423.8813025</v>
      </c>
      <c r="D13" s="11">
        <v>737069522.0688504</v>
      </c>
      <c r="E13" s="11">
        <v>81033569.55318384</v>
      </c>
      <c r="F13" s="11">
        <v>1195551264.0362704</v>
      </c>
      <c r="G13" s="11">
        <v>200935999.1401356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2343612385.446322</v>
      </c>
      <c r="O13" s="11"/>
      <c r="P13" s="11">
        <f t="shared" si="0"/>
        <v>2343612385.446322</v>
      </c>
    </row>
    <row r="14" spans="1:16" ht="12.75">
      <c r="A14" s="68" t="s">
        <v>10</v>
      </c>
      <c r="B14" s="11">
        <v>57180834.550606854</v>
      </c>
      <c r="C14" s="11">
        <v>552961386.22123</v>
      </c>
      <c r="D14" s="11">
        <v>1347748157.243928</v>
      </c>
      <c r="E14" s="11">
        <v>148171699.9146242</v>
      </c>
      <c r="F14" s="11">
        <v>2186092308.460719</v>
      </c>
      <c r="G14" s="11">
        <v>367415982.4231459</v>
      </c>
      <c r="H14" s="11">
        <v>199114431.9757004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4858684800.789954</v>
      </c>
      <c r="O14" s="11"/>
      <c r="P14" s="11">
        <f t="shared" si="0"/>
        <v>4858684800.789954</v>
      </c>
    </row>
    <row r="15" spans="1:16" ht="12.75">
      <c r="A15" s="68" t="s">
        <v>11</v>
      </c>
      <c r="B15" s="11">
        <v>79354271.64345706</v>
      </c>
      <c r="C15" s="11">
        <v>632939005.7604775</v>
      </c>
      <c r="D15" s="11">
        <v>1870374474.5496778</v>
      </c>
      <c r="E15" s="11">
        <v>205629340.97248334</v>
      </c>
      <c r="F15" s="11">
        <v>3033809566.5556</v>
      </c>
      <c r="G15" s="11">
        <v>509891607.99235886</v>
      </c>
      <c r="H15" s="11">
        <v>19426094.811814733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6351424362.285869</v>
      </c>
      <c r="O15" s="11">
        <v>73988170</v>
      </c>
      <c r="P15" s="11">
        <f t="shared" si="0"/>
        <v>6425412532.285869</v>
      </c>
    </row>
    <row r="16" spans="1:16" ht="12.75">
      <c r="A16" s="68" t="s">
        <v>12</v>
      </c>
      <c r="B16" s="11">
        <v>16980866.77807956</v>
      </c>
      <c r="C16" s="11">
        <v>91536623.86697501</v>
      </c>
      <c r="D16" s="11">
        <v>400237808.4969464</v>
      </c>
      <c r="E16" s="11">
        <v>44002224.107187554</v>
      </c>
      <c r="F16" s="11">
        <v>649199028.7707669</v>
      </c>
      <c r="G16" s="11">
        <v>109110716.8808967</v>
      </c>
      <c r="H16" s="11">
        <v>1509300434.9952164</v>
      </c>
      <c r="I16" s="11">
        <v>59733888.65638012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2880101592.5524487</v>
      </c>
      <c r="O16" s="11"/>
      <c r="P16" s="11">
        <f t="shared" si="0"/>
        <v>2880101592.5524487</v>
      </c>
    </row>
    <row r="17" spans="1:16" ht="12.75">
      <c r="A17" s="68" t="s">
        <v>13</v>
      </c>
      <c r="B17" s="11">
        <v>24255827.59774101</v>
      </c>
      <c r="C17" s="11">
        <v>169309346.626945</v>
      </c>
      <c r="D17" s="11">
        <v>571708111.7161646</v>
      </c>
      <c r="E17" s="11">
        <v>62853703.2773195</v>
      </c>
      <c r="F17" s="11">
        <v>927329560.0441376</v>
      </c>
      <c r="G17" s="11">
        <v>155856045.06039667</v>
      </c>
      <c r="H17" s="11">
        <v>151959875.52237833</v>
      </c>
      <c r="I17" s="11">
        <v>863032.7914718725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2064135502.6365547</v>
      </c>
      <c r="O17" s="11"/>
      <c r="P17" s="11">
        <f t="shared" si="0"/>
        <v>2064135502.6365547</v>
      </c>
    </row>
    <row r="18" spans="1:16" ht="12.75">
      <c r="A18" s="68" t="s">
        <v>14</v>
      </c>
      <c r="B18" s="11">
        <v>21333331.052250475</v>
      </c>
      <c r="C18" s="11">
        <v>126881787.3893325</v>
      </c>
      <c r="D18" s="11">
        <v>502825078.35905856</v>
      </c>
      <c r="E18" s="11">
        <v>55280688.91781932</v>
      </c>
      <c r="F18" s="11">
        <v>815598990.3556952</v>
      </c>
      <c r="G18" s="11">
        <v>137077516.4182634</v>
      </c>
      <c r="H18" s="11">
        <v>175625408.79575315</v>
      </c>
      <c r="I18" s="11">
        <v>15641.652148014336</v>
      </c>
      <c r="J18" s="11">
        <v>0</v>
      </c>
      <c r="K18" s="11">
        <v>0</v>
      </c>
      <c r="L18" s="11">
        <v>277927.37276399997</v>
      </c>
      <c r="M18" s="16">
        <v>0</v>
      </c>
      <c r="N18" s="11">
        <f t="shared" si="1"/>
        <v>1834916370.3130848</v>
      </c>
      <c r="O18" s="11"/>
      <c r="P18" s="11">
        <f t="shared" si="0"/>
        <v>1834916370.3130848</v>
      </c>
    </row>
    <row r="19" spans="1:16" ht="12.75">
      <c r="A19" s="68" t="s">
        <v>15</v>
      </c>
      <c r="B19" s="11">
        <v>55992173.87614128</v>
      </c>
      <c r="C19" s="11">
        <v>399620837.48056746</v>
      </c>
      <c r="D19" s="11">
        <v>1319731510.6491418</v>
      </c>
      <c r="E19" s="11">
        <v>145091544.22712108</v>
      </c>
      <c r="F19" s="11">
        <v>2140648376.4467657</v>
      </c>
      <c r="G19" s="11">
        <v>359778232.2414831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6">
        <v>0</v>
      </c>
      <c r="N19" s="11">
        <f t="shared" si="1"/>
        <v>4420862674.92122</v>
      </c>
      <c r="O19" s="11"/>
      <c r="P19" s="11">
        <f t="shared" si="0"/>
        <v>4420862674.92122</v>
      </c>
    </row>
    <row r="20" spans="1:16" ht="12.75">
      <c r="A20" s="68" t="s">
        <v>16</v>
      </c>
      <c r="B20" s="11">
        <v>86244928.63603565</v>
      </c>
      <c r="C20" s="11">
        <v>657861020.871705</v>
      </c>
      <c r="D20" s="11">
        <v>2032786764.2081757</v>
      </c>
      <c r="E20" s="11">
        <v>223484980.33387366</v>
      </c>
      <c r="F20" s="11">
        <v>3297247698.75679</v>
      </c>
      <c r="G20" s="11">
        <v>554167588.368765</v>
      </c>
      <c r="H20" s="11">
        <v>51908351.44744423</v>
      </c>
      <c r="I20" s="11">
        <v>0</v>
      </c>
      <c r="J20" s="11">
        <v>0</v>
      </c>
      <c r="K20" s="11">
        <v>0</v>
      </c>
      <c r="L20" s="11">
        <v>6208125.667236</v>
      </c>
      <c r="M20" s="16">
        <v>0</v>
      </c>
      <c r="N20" s="11">
        <f t="shared" si="1"/>
        <v>6909909458.290026</v>
      </c>
      <c r="O20" s="11"/>
      <c r="P20" s="11">
        <f t="shared" si="0"/>
        <v>6909909458.290026</v>
      </c>
    </row>
    <row r="21" spans="1:16" ht="12.75">
      <c r="A21" s="68" t="s">
        <v>17</v>
      </c>
      <c r="B21" s="11">
        <v>22781173.377539363</v>
      </c>
      <c r="C21" s="11">
        <v>57928651.7464725</v>
      </c>
      <c r="D21" s="11">
        <v>536950617.8203771</v>
      </c>
      <c r="E21" s="11">
        <v>59032457.49959005</v>
      </c>
      <c r="F21" s="11">
        <v>870951749.6508869</v>
      </c>
      <c r="G21" s="11">
        <v>146380640.6996872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6">
        <v>0</v>
      </c>
      <c r="N21" s="11">
        <f t="shared" si="1"/>
        <v>1694025290.794553</v>
      </c>
      <c r="O21" s="11"/>
      <c r="P21" s="11">
        <f t="shared" si="0"/>
        <v>1694025290.794553</v>
      </c>
    </row>
    <row r="22" spans="1:16" ht="12.75">
      <c r="A22" s="68" t="s">
        <v>18</v>
      </c>
      <c r="B22" s="11">
        <v>35454262.37296927</v>
      </c>
      <c r="C22" s="11">
        <v>170244757.38179</v>
      </c>
      <c r="D22" s="11">
        <v>835654413.845993</v>
      </c>
      <c r="E22" s="11">
        <v>91872012.12274373</v>
      </c>
      <c r="F22" s="11">
        <v>1355459235.3334908</v>
      </c>
      <c r="G22" s="11">
        <v>227811691.5086933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2716496372.56568</v>
      </c>
      <c r="O22" s="11"/>
      <c r="P22" s="11">
        <f t="shared" si="0"/>
        <v>2716496372.56568</v>
      </c>
    </row>
    <row r="23" spans="1:16" ht="12.75">
      <c r="A23" s="68" t="s">
        <v>19</v>
      </c>
      <c r="B23" s="11">
        <v>20242980.659131683</v>
      </c>
      <c r="C23" s="11">
        <v>116124563.708615</v>
      </c>
      <c r="D23" s="11">
        <v>477125598.02399147</v>
      </c>
      <c r="E23" s="11">
        <v>52455282.94883149</v>
      </c>
      <c r="F23" s="11">
        <v>773913579.0346248</v>
      </c>
      <c r="G23" s="11">
        <v>130071459.86064793</v>
      </c>
      <c r="H23" s="11">
        <v>248791924.34449285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1818725388.5803354</v>
      </c>
      <c r="O23" s="11"/>
      <c r="P23" s="11">
        <f t="shared" si="0"/>
        <v>1818725388.5803354</v>
      </c>
    </row>
    <row r="24" spans="1:16" ht="12.75">
      <c r="A24" s="69" t="s">
        <v>1</v>
      </c>
      <c r="B24" s="13">
        <f aca="true" t="shared" si="2" ref="B24:P24">SUM(B6:B23)</f>
        <v>893729830.4252399</v>
      </c>
      <c r="C24" s="13">
        <f t="shared" si="2"/>
        <v>6681505391.749999</v>
      </c>
      <c r="D24" s="13">
        <f t="shared" si="2"/>
        <v>21065147815.628765</v>
      </c>
      <c r="E24" s="13">
        <f t="shared" si="2"/>
        <v>2315906531.95724</v>
      </c>
      <c r="F24" s="13">
        <f t="shared" si="2"/>
        <v>34168369935.303524</v>
      </c>
      <c r="G24" s="13">
        <f>SUM(G6:G23)</f>
        <v>5742669309.52088</v>
      </c>
      <c r="H24" s="13">
        <f t="shared" si="2"/>
        <v>2356126521.8928003</v>
      </c>
      <c r="I24" s="13">
        <f t="shared" si="2"/>
        <v>60612563.1</v>
      </c>
      <c r="J24" s="13">
        <f t="shared" si="2"/>
        <v>0</v>
      </c>
      <c r="K24" s="13">
        <f t="shared" si="2"/>
        <v>0</v>
      </c>
      <c r="L24" s="13">
        <f t="shared" si="2"/>
        <v>6486053.04</v>
      </c>
      <c r="M24" s="13">
        <f t="shared" si="2"/>
        <v>13000000</v>
      </c>
      <c r="N24" s="13">
        <f t="shared" si="2"/>
        <v>73303553952.61844</v>
      </c>
      <c r="O24" s="13">
        <f t="shared" si="2"/>
        <v>1159004034</v>
      </c>
      <c r="P24" s="13">
        <f t="shared" si="2"/>
        <v>74462557986.61844</v>
      </c>
    </row>
    <row r="25" spans="1:16" ht="12.75">
      <c r="A25" s="64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4"/>
      <c r="N25" s="64"/>
      <c r="O25" s="64"/>
      <c r="P25" s="64"/>
    </row>
    <row r="26" spans="1:16" ht="12.75">
      <c r="A26" s="62" t="s">
        <v>31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64"/>
      <c r="M26" s="64"/>
      <c r="N26" s="64"/>
      <c r="O26" s="64"/>
      <c r="P26" s="64"/>
    </row>
    <row r="27" spans="1:16" ht="12.75">
      <c r="A27" s="72" t="s">
        <v>32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2.75">
      <c r="A28" s="73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2.75">
      <c r="A29" s="72" t="s">
        <v>38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2.75">
      <c r="A30" s="7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12.75">
      <c r="A31" s="72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12.75">
      <c r="A32" s="72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5" zoomScaleNormal="75" zoomScalePageLayoutView="0" workbookViewId="0" topLeftCell="A6">
      <selection activeCell="O27" sqref="O27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20.8515625" style="17" customWidth="1"/>
    <col min="7" max="11" width="14.140625" style="17" customWidth="1"/>
    <col min="12" max="12" width="17.421875" style="17" customWidth="1"/>
    <col min="13" max="13" width="17.28125" style="17" customWidth="1"/>
    <col min="14" max="14" width="22.7109375" style="17" customWidth="1"/>
    <col min="15" max="15" width="18.421875" style="17" customWidth="1"/>
    <col min="16" max="16384" width="11.421875" style="17" customWidth="1"/>
  </cols>
  <sheetData>
    <row r="2" spans="1:7" ht="12.75">
      <c r="A2" s="5" t="s">
        <v>50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30.7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3" t="s">
        <v>35</v>
      </c>
      <c r="O5" s="23" t="s">
        <v>30</v>
      </c>
    </row>
    <row r="6" spans="1:15" ht="29.2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3552916.673008167</v>
      </c>
      <c r="C7" s="26">
        <v>138167009.98295158</v>
      </c>
      <c r="D7" s="26">
        <v>138944570.00881067</v>
      </c>
      <c r="E7" s="26">
        <v>17240588.213458035</v>
      </c>
      <c r="F7" s="26">
        <v>212316175.94284612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2083249.3590000002</v>
      </c>
      <c r="M7" s="26">
        <f>SUM(B7:L7)</f>
        <v>512304510.18007463</v>
      </c>
      <c r="N7" s="26"/>
      <c r="O7" s="26">
        <f aca="true" t="shared" si="0" ref="O7:O24">+M7+N7</f>
        <v>512304510.18007463</v>
      </c>
    </row>
    <row r="8" spans="1:15" ht="21" customHeight="1">
      <c r="A8" s="35" t="s">
        <v>4</v>
      </c>
      <c r="B8" s="26">
        <v>2167002.6789650978</v>
      </c>
      <c r="C8" s="26">
        <v>29863504.754605196</v>
      </c>
      <c r="D8" s="26">
        <v>84745374.89836992</v>
      </c>
      <c r="E8" s="26">
        <v>10515417.13019279</v>
      </c>
      <c r="F8" s="26">
        <v>129496344.66552967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aca="true" t="shared" si="1" ref="M8:M24">SUM(B8:L8)</f>
        <v>256787644.12766266</v>
      </c>
      <c r="N8" s="26"/>
      <c r="O8" s="26">
        <f t="shared" si="0"/>
        <v>256787644.12766266</v>
      </c>
    </row>
    <row r="9" spans="1:15" ht="21" customHeight="1">
      <c r="A9" s="35" t="s">
        <v>3</v>
      </c>
      <c r="B9" s="26">
        <v>6090302.850796912</v>
      </c>
      <c r="C9" s="26">
        <v>139524943.84055468</v>
      </c>
      <c r="D9" s="26">
        <v>238174600.95706147</v>
      </c>
      <c r="E9" s="26">
        <v>29553297.53257001</v>
      </c>
      <c r="F9" s="26">
        <v>363946000.0395123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1"/>
        <v>777289145.2204953</v>
      </c>
      <c r="N9" s="26"/>
      <c r="O9" s="26">
        <f t="shared" si="0"/>
        <v>777289145.2204953</v>
      </c>
    </row>
    <row r="10" spans="1:15" ht="21" customHeight="1">
      <c r="A10" s="35" t="s">
        <v>5</v>
      </c>
      <c r="B10" s="26">
        <v>7351219.614288299</v>
      </c>
      <c r="C10" s="26">
        <v>171717912.36714575</v>
      </c>
      <c r="D10" s="26">
        <v>287485506.23418313</v>
      </c>
      <c r="E10" s="26">
        <v>35671917.441658795</v>
      </c>
      <c r="F10" s="26">
        <v>439296212.286414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1"/>
        <v>941522767.9436901</v>
      </c>
      <c r="N10" s="26"/>
      <c r="O10" s="26">
        <f t="shared" si="0"/>
        <v>941522767.9436901</v>
      </c>
    </row>
    <row r="11" spans="1:15" ht="21" customHeight="1">
      <c r="A11" s="35" t="s">
        <v>6</v>
      </c>
      <c r="B11" s="26">
        <v>1718279.9020076788</v>
      </c>
      <c r="C11" s="26">
        <v>21605500.48235208</v>
      </c>
      <c r="D11" s="26">
        <v>67197090.19719231</v>
      </c>
      <c r="E11" s="26">
        <v>8337982.269900343</v>
      </c>
      <c r="F11" s="26">
        <v>102681445.01256645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1"/>
        <v>201540297.86401886</v>
      </c>
      <c r="N11" s="26"/>
      <c r="O11" s="26">
        <f t="shared" si="0"/>
        <v>201540297.86401886</v>
      </c>
    </row>
    <row r="12" spans="1:15" ht="21" customHeight="1">
      <c r="A12" s="35" t="s">
        <v>7</v>
      </c>
      <c r="B12" s="26">
        <v>1410107.0064079105</v>
      </c>
      <c r="C12" s="26">
        <v>8015121.793657439</v>
      </c>
      <c r="D12" s="26">
        <v>55145315.7233412</v>
      </c>
      <c r="E12" s="26">
        <v>6842568.084718753</v>
      </c>
      <c r="F12" s="26">
        <v>84265563.99288054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83416.641</v>
      </c>
      <c r="M12" s="26">
        <f t="shared" si="1"/>
        <v>155762093.24200585</v>
      </c>
      <c r="N12" s="26"/>
      <c r="O12" s="26">
        <f t="shared" si="0"/>
        <v>155762093.24200585</v>
      </c>
    </row>
    <row r="13" spans="1:15" ht="21" customHeight="1">
      <c r="A13" s="35" t="s">
        <v>8</v>
      </c>
      <c r="B13" s="26">
        <v>6260229.961454728</v>
      </c>
      <c r="C13" s="26">
        <v>89237230.6585855</v>
      </c>
      <c r="D13" s="26">
        <v>244819971.92862424</v>
      </c>
      <c r="E13" s="26">
        <v>30377871.709445838</v>
      </c>
      <c r="F13" s="26">
        <v>374100551.2559746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1"/>
        <v>744795855.5140848</v>
      </c>
      <c r="N13" s="26"/>
      <c r="O13" s="26">
        <f t="shared" si="0"/>
        <v>744795855.5140848</v>
      </c>
    </row>
    <row r="14" spans="1:15" ht="21" customHeight="1">
      <c r="A14" s="35" t="s">
        <v>9</v>
      </c>
      <c r="B14" s="26">
        <v>2010900.146801477</v>
      </c>
      <c r="C14" s="26">
        <v>17134254.853658877</v>
      </c>
      <c r="D14" s="26">
        <v>78640644.277036</v>
      </c>
      <c r="E14" s="26">
        <v>9757926.954147536</v>
      </c>
      <c r="F14" s="26">
        <v>120167926.4293897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1"/>
        <v>227711652.66103357</v>
      </c>
      <c r="N14" s="26"/>
      <c r="O14" s="26">
        <f t="shared" si="0"/>
        <v>227711652.66103357</v>
      </c>
    </row>
    <row r="15" spans="1:15" ht="21" customHeight="1">
      <c r="A15" s="35" t="s">
        <v>10</v>
      </c>
      <c r="B15" s="26">
        <v>3677913.9035598487</v>
      </c>
      <c r="C15" s="26">
        <v>90760766.20614024</v>
      </c>
      <c r="D15" s="26">
        <v>143832859.8421297</v>
      </c>
      <c r="E15" s="26">
        <v>17847139.387634493</v>
      </c>
      <c r="F15" s="26">
        <v>219785794.97326073</v>
      </c>
      <c r="G15" s="26">
        <v>24112016.01781711</v>
      </c>
      <c r="H15" s="26">
        <v>0</v>
      </c>
      <c r="I15" s="26">
        <v>0</v>
      </c>
      <c r="J15" s="26">
        <v>0</v>
      </c>
      <c r="K15" s="26">
        <v>0</v>
      </c>
      <c r="L15" s="36">
        <v>0</v>
      </c>
      <c r="M15" s="26">
        <f t="shared" si="1"/>
        <v>500016490.3305421</v>
      </c>
      <c r="N15" s="26"/>
      <c r="O15" s="26">
        <f t="shared" si="0"/>
        <v>500016490.3305421</v>
      </c>
    </row>
    <row r="16" spans="1:15" ht="21" customHeight="1">
      <c r="A16" s="35" t="s">
        <v>11</v>
      </c>
      <c r="B16" s="26">
        <v>5105877.657189428</v>
      </c>
      <c r="C16" s="26">
        <v>107652138.58120342</v>
      </c>
      <c r="D16" s="26">
        <v>199676502.6845165</v>
      </c>
      <c r="E16" s="26">
        <v>24776357.64009274</v>
      </c>
      <c r="F16" s="26">
        <v>305118447.3990577</v>
      </c>
      <c r="G16" s="26">
        <v>2230418.8991185203</v>
      </c>
      <c r="H16" s="26">
        <v>0</v>
      </c>
      <c r="I16" s="26">
        <v>0</v>
      </c>
      <c r="J16" s="26">
        <v>0</v>
      </c>
      <c r="K16" s="26">
        <v>0</v>
      </c>
      <c r="L16" s="36">
        <v>0</v>
      </c>
      <c r="M16" s="26">
        <f t="shared" si="1"/>
        <v>644559742.8611783</v>
      </c>
      <c r="N16" s="26"/>
      <c r="O16" s="26">
        <f t="shared" si="0"/>
        <v>644559742.8611783</v>
      </c>
    </row>
    <row r="17" spans="1:15" ht="21" customHeight="1">
      <c r="A17" s="35" t="s">
        <v>12</v>
      </c>
      <c r="B17" s="26">
        <v>1093869.7733531953</v>
      </c>
      <c r="C17" s="26">
        <v>15003513.109614959</v>
      </c>
      <c r="D17" s="26">
        <v>42778167.71185659</v>
      </c>
      <c r="E17" s="26">
        <v>5308021.565719327</v>
      </c>
      <c r="F17" s="26">
        <v>65367772.068006605</v>
      </c>
      <c r="G17" s="26">
        <v>183654197.7556609</v>
      </c>
      <c r="H17" s="26">
        <v>7013547.3862114325</v>
      </c>
      <c r="I17" s="26">
        <v>0</v>
      </c>
      <c r="J17" s="26">
        <v>0</v>
      </c>
      <c r="K17" s="26">
        <v>0</v>
      </c>
      <c r="L17" s="36">
        <v>0</v>
      </c>
      <c r="M17" s="26">
        <f t="shared" si="1"/>
        <v>320219089.370423</v>
      </c>
      <c r="N17" s="26"/>
      <c r="O17" s="26">
        <f t="shared" si="0"/>
        <v>320219089.370423</v>
      </c>
    </row>
    <row r="18" spans="1:15" ht="21" customHeight="1">
      <c r="A18" s="35" t="s">
        <v>13</v>
      </c>
      <c r="B18" s="26">
        <v>1564481.4662597573</v>
      </c>
      <c r="C18" s="26">
        <v>27489880.5319656</v>
      </c>
      <c r="D18" s="26">
        <v>61182466.30089653</v>
      </c>
      <c r="E18" s="26">
        <v>7591672.7606601855</v>
      </c>
      <c r="F18" s="26">
        <v>93490715.60648021</v>
      </c>
      <c r="G18" s="26">
        <v>18485714.660964407</v>
      </c>
      <c r="H18" s="26">
        <v>95130.976989036</v>
      </c>
      <c r="I18" s="26">
        <v>0</v>
      </c>
      <c r="J18" s="26">
        <v>0</v>
      </c>
      <c r="K18" s="26">
        <v>0</v>
      </c>
      <c r="L18" s="36">
        <v>0</v>
      </c>
      <c r="M18" s="26">
        <f t="shared" si="1"/>
        <v>209900062.3042157</v>
      </c>
      <c r="N18" s="26"/>
      <c r="O18" s="26">
        <f t="shared" si="0"/>
        <v>209900062.3042157</v>
      </c>
    </row>
    <row r="19" spans="1:15" ht="21" customHeight="1">
      <c r="A19" s="35" t="s">
        <v>14</v>
      </c>
      <c r="B19" s="26">
        <v>1372665.4396527985</v>
      </c>
      <c r="C19" s="26">
        <v>21163895.975814477</v>
      </c>
      <c r="D19" s="26">
        <v>53681081.441471435</v>
      </c>
      <c r="E19" s="26">
        <v>6660882.249135942</v>
      </c>
      <c r="F19" s="26">
        <v>82028120.5045075</v>
      </c>
      <c r="G19" s="26">
        <v>21779094.51838613</v>
      </c>
      <c r="H19" s="26">
        <v>1960.225199532</v>
      </c>
      <c r="I19" s="26">
        <v>0</v>
      </c>
      <c r="J19" s="26">
        <v>0</v>
      </c>
      <c r="K19" s="26">
        <v>94088.4126252</v>
      </c>
      <c r="L19" s="36">
        <v>0</v>
      </c>
      <c r="M19" s="26">
        <f t="shared" si="1"/>
        <v>186781788.76679298</v>
      </c>
      <c r="N19" s="26"/>
      <c r="O19" s="26">
        <f t="shared" si="0"/>
        <v>186781788.76679298</v>
      </c>
    </row>
    <row r="20" spans="1:15" ht="21" customHeight="1">
      <c r="A20" s="35" t="s">
        <v>15</v>
      </c>
      <c r="B20" s="26">
        <v>3608214.9869849477</v>
      </c>
      <c r="C20" s="26">
        <v>63050083.420905836</v>
      </c>
      <c r="D20" s="26">
        <v>141107131.40972602</v>
      </c>
      <c r="E20" s="26">
        <v>17508924.21678034</v>
      </c>
      <c r="F20" s="26">
        <v>215620707.8641355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1"/>
        <v>440895061.8985326</v>
      </c>
      <c r="N20" s="26"/>
      <c r="O20" s="26">
        <f t="shared" si="0"/>
        <v>440895061.8985326</v>
      </c>
    </row>
    <row r="21" spans="1:15" ht="21" customHeight="1">
      <c r="A21" s="35" t="s">
        <v>16</v>
      </c>
      <c r="B21" s="26">
        <v>5568425.0126410425</v>
      </c>
      <c r="C21" s="26">
        <v>107784619.93316472</v>
      </c>
      <c r="D21" s="26">
        <v>217765427.73592293</v>
      </c>
      <c r="E21" s="26">
        <v>27020876.501215763</v>
      </c>
      <c r="F21" s="26">
        <v>332759480.03234327</v>
      </c>
      <c r="G21" s="26">
        <v>7204980.04361256</v>
      </c>
      <c r="H21" s="26">
        <v>0</v>
      </c>
      <c r="I21" s="26">
        <v>0</v>
      </c>
      <c r="J21" s="26">
        <v>0</v>
      </c>
      <c r="K21" s="26">
        <v>2019308.0973748001</v>
      </c>
      <c r="L21" s="36">
        <v>0</v>
      </c>
      <c r="M21" s="26">
        <f t="shared" si="1"/>
        <v>700123117.3562751</v>
      </c>
      <c r="N21" s="26"/>
      <c r="O21" s="26">
        <f t="shared" si="0"/>
        <v>700123117.3562751</v>
      </c>
    </row>
    <row r="22" spans="1:15" ht="21" customHeight="1">
      <c r="A22" s="35" t="s">
        <v>17</v>
      </c>
      <c r="B22" s="26">
        <v>1467709.4168003907</v>
      </c>
      <c r="C22" s="26">
        <v>9350975.425933678</v>
      </c>
      <c r="D22" s="26">
        <v>57397983.849294685</v>
      </c>
      <c r="E22" s="26">
        <v>7122084.754846153</v>
      </c>
      <c r="F22" s="26">
        <v>87707784.74422371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1"/>
        <v>163046538.19109863</v>
      </c>
      <c r="N22" s="26"/>
      <c r="O22" s="26">
        <f t="shared" si="0"/>
        <v>163046538.19109863</v>
      </c>
    </row>
    <row r="23" spans="1:15" ht="21" customHeight="1">
      <c r="A23" s="35" t="s">
        <v>18</v>
      </c>
      <c r="B23" s="26">
        <v>2281631.475646133</v>
      </c>
      <c r="C23" s="26">
        <v>28196447.742425755</v>
      </c>
      <c r="D23" s="26">
        <v>89228184.46901736</v>
      </c>
      <c r="E23" s="26">
        <v>11071655.303746315</v>
      </c>
      <c r="F23" s="26">
        <v>136346363.96070254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1"/>
        <v>267124282.9515381</v>
      </c>
      <c r="N23" s="26"/>
      <c r="O23" s="26">
        <f t="shared" si="0"/>
        <v>267124282.9515381</v>
      </c>
    </row>
    <row r="24" spans="1:15" ht="18" customHeight="1">
      <c r="A24" s="35" t="s">
        <v>19</v>
      </c>
      <c r="B24" s="26">
        <v>1300662.4266621985</v>
      </c>
      <c r="C24" s="26">
        <v>18293466.68332008</v>
      </c>
      <c r="D24" s="26">
        <v>50865246.28402959</v>
      </c>
      <c r="E24" s="26">
        <v>6311486.411476693</v>
      </c>
      <c r="F24" s="26">
        <v>77725344.56532855</v>
      </c>
      <c r="G24" s="26">
        <v>31301882.966840375</v>
      </c>
      <c r="H24" s="26">
        <v>0</v>
      </c>
      <c r="I24" s="26">
        <v>0</v>
      </c>
      <c r="J24" s="26">
        <v>0</v>
      </c>
      <c r="K24" s="26">
        <v>0</v>
      </c>
      <c r="L24" s="36">
        <v>0</v>
      </c>
      <c r="M24" s="26">
        <f t="shared" si="1"/>
        <v>185798089.3376575</v>
      </c>
      <c r="N24" s="26"/>
      <c r="O24" s="26">
        <f t="shared" si="0"/>
        <v>185798089.3376575</v>
      </c>
    </row>
    <row r="25" spans="1:15" s="39" customFormat="1" ht="12.75">
      <c r="A25" s="37" t="s">
        <v>1</v>
      </c>
      <c r="B25" s="38">
        <f aca="true" t="shared" si="2" ref="B25:O25">SUM(B7:B24)</f>
        <v>57602410.39248</v>
      </c>
      <c r="C25" s="38">
        <f t="shared" si="2"/>
        <v>1104011266.3439999</v>
      </c>
      <c r="D25" s="38">
        <f t="shared" si="2"/>
        <v>2252668125.9534802</v>
      </c>
      <c r="E25" s="38">
        <f t="shared" si="2"/>
        <v>279516670.12740004</v>
      </c>
      <c r="F25" s="38">
        <f t="shared" si="2"/>
        <v>3442220751.3431597</v>
      </c>
      <c r="G25" s="38">
        <f t="shared" si="2"/>
        <v>288768304.8624</v>
      </c>
      <c r="H25" s="38">
        <f t="shared" si="2"/>
        <v>7110638.588400001</v>
      </c>
      <c r="I25" s="38">
        <f t="shared" si="2"/>
        <v>0</v>
      </c>
      <c r="J25" s="38">
        <f t="shared" si="2"/>
        <v>0</v>
      </c>
      <c r="K25" s="38">
        <f t="shared" si="2"/>
        <v>2113396.5100000002</v>
      </c>
      <c r="L25" s="38">
        <f t="shared" si="2"/>
        <v>2166666</v>
      </c>
      <c r="M25" s="38">
        <f t="shared" si="2"/>
        <v>7436178230.121322</v>
      </c>
      <c r="N25" s="38">
        <f t="shared" si="2"/>
        <v>0</v>
      </c>
      <c r="O25" s="38">
        <f t="shared" si="2"/>
        <v>7436178230.121322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S33"/>
  <sheetViews>
    <sheetView showGridLines="0" zoomScale="89" zoomScaleNormal="89" zoomScalePageLayoutView="0" workbookViewId="0" topLeftCell="A1">
      <selection activeCell="A5" sqref="A5:P27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421875" style="17" customWidth="1"/>
    <col min="7" max="7" width="15.421875" style="17" customWidth="1"/>
    <col min="8" max="13" width="14.140625" style="17" customWidth="1"/>
    <col min="14" max="14" width="17.57421875" style="17" customWidth="1"/>
    <col min="15" max="15" width="15.57421875" style="17" customWidth="1"/>
    <col min="16" max="16" width="19.7109375" style="17" customWidth="1"/>
    <col min="17" max="16384" width="11.421875" style="17" customWidth="1"/>
  </cols>
  <sheetData>
    <row r="2" spans="1:8" ht="12.75">
      <c r="A2" s="5" t="s">
        <v>49</v>
      </c>
      <c r="B2" s="32"/>
      <c r="C2" s="21"/>
      <c r="D2" s="21"/>
      <c r="E2" s="33"/>
      <c r="F2" s="33"/>
      <c r="G2" s="33"/>
      <c r="H2" s="33"/>
    </row>
    <row r="3" spans="1:8" ht="12.75">
      <c r="A3" s="18" t="s">
        <v>34</v>
      </c>
      <c r="B3" s="32"/>
      <c r="C3" s="21"/>
      <c r="D3" s="21"/>
      <c r="E3" s="33"/>
      <c r="F3" s="33"/>
      <c r="G3" s="33"/>
      <c r="H3" s="33"/>
    </row>
    <row r="4" spans="1:8" ht="12.75">
      <c r="A4" s="18"/>
      <c r="B4" s="32"/>
      <c r="C4" s="21"/>
      <c r="D4" s="21"/>
      <c r="E4" s="33"/>
      <c r="F4" s="33"/>
      <c r="G4" s="33"/>
      <c r="H4" s="33"/>
    </row>
    <row r="5" spans="1:16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53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35</v>
      </c>
      <c r="P5" s="23" t="s">
        <v>30</v>
      </c>
    </row>
    <row r="6" spans="1:16" ht="24.75" customHeight="1">
      <c r="A6" s="25"/>
      <c r="B6" s="25"/>
      <c r="C6" s="25"/>
      <c r="D6" s="25"/>
      <c r="E6" s="25"/>
      <c r="F6" s="57" t="s">
        <v>52</v>
      </c>
      <c r="G6" s="57" t="s">
        <v>54</v>
      </c>
      <c r="H6" s="25"/>
      <c r="I6" s="25"/>
      <c r="J6" s="25"/>
      <c r="K6" s="25"/>
      <c r="L6" s="25"/>
      <c r="M6" s="25"/>
      <c r="N6" s="25"/>
      <c r="O6" s="25"/>
      <c r="P6" s="25"/>
    </row>
    <row r="7" spans="1:19" ht="19.5" customHeight="1">
      <c r="A7" s="35" t="s">
        <v>2</v>
      </c>
      <c r="B7" s="26">
        <v>12073708.305826485</v>
      </c>
      <c r="C7" s="26">
        <v>255492805.10732687</v>
      </c>
      <c r="D7" s="26">
        <v>214461206.34382764</v>
      </c>
      <c r="E7" s="26">
        <v>25795511.46011026</v>
      </c>
      <c r="F7" s="26">
        <f>1041625+324886761.460831</f>
        <v>325928386.460831</v>
      </c>
      <c r="G7" s="26">
        <v>36143657.45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3124874.0385000003</v>
      </c>
      <c r="N7" s="26">
        <f>SUM(B7:M7)</f>
        <v>873020149.1664222</v>
      </c>
      <c r="O7" s="26"/>
      <c r="P7" s="26">
        <f aca="true" t="shared" si="0" ref="P7:P24">+N7+O7</f>
        <v>873020149.1664222</v>
      </c>
      <c r="S7" s="20"/>
    </row>
    <row r="8" spans="1:19" ht="19.5" customHeight="1">
      <c r="A8" s="35" t="s">
        <v>4</v>
      </c>
      <c r="B8" s="26">
        <v>7364022.47835915</v>
      </c>
      <c r="C8" s="26">
        <v>55222376.17381695</v>
      </c>
      <c r="D8" s="26">
        <v>130804646.28169255</v>
      </c>
      <c r="E8" s="26">
        <v>15733254.557868807</v>
      </c>
      <c r="F8" s="26">
        <v>198155641.4746509</v>
      </c>
      <c r="G8" s="26">
        <v>22044818.31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429324759.27638835</v>
      </c>
      <c r="O8" s="26"/>
      <c r="P8" s="26">
        <f t="shared" si="0"/>
        <v>429324759.27638835</v>
      </c>
      <c r="S8" s="20"/>
    </row>
    <row r="9" spans="1:19" ht="19.5" customHeight="1">
      <c r="A9" s="35" t="s">
        <v>3</v>
      </c>
      <c r="B9" s="26">
        <v>20696387.47041236</v>
      </c>
      <c r="C9" s="26">
        <v>258003841.066432</v>
      </c>
      <c r="D9" s="26">
        <v>367622946.60721296</v>
      </c>
      <c r="E9" s="26">
        <v>44217889.53757228</v>
      </c>
      <c r="F9" s="26">
        <v>556911110.3964603</v>
      </c>
      <c r="G9" s="26">
        <v>61956370.01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1309408545.0880897</v>
      </c>
      <c r="O9" s="26"/>
      <c r="P9" s="26">
        <f t="shared" si="0"/>
        <v>1309408545.0880897</v>
      </c>
      <c r="S9" s="20"/>
    </row>
    <row r="10" spans="1:19" ht="19.5" customHeight="1">
      <c r="A10" s="35" t="s">
        <v>5</v>
      </c>
      <c r="B10" s="26">
        <v>24981301.13472075</v>
      </c>
      <c r="C10" s="26">
        <v>317533766.73107165</v>
      </c>
      <c r="D10" s="26">
        <v>443734422.0752154</v>
      </c>
      <c r="E10" s="26">
        <v>53372619.528846815</v>
      </c>
      <c r="F10" s="26">
        <v>672212200.0264472</v>
      </c>
      <c r="G10" s="26">
        <v>74783618.09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1586617927.5863018</v>
      </c>
      <c r="O10" s="26"/>
      <c r="P10" s="26">
        <f t="shared" si="0"/>
        <v>1586617927.5863018</v>
      </c>
      <c r="S10" s="20"/>
    </row>
    <row r="11" spans="1:19" ht="19.5" customHeight="1">
      <c r="A11" s="35" t="s">
        <v>6</v>
      </c>
      <c r="B11" s="26">
        <v>5839149.13688074</v>
      </c>
      <c r="C11" s="26">
        <v>39952011.15421803</v>
      </c>
      <c r="D11" s="26">
        <v>103718835.68800873</v>
      </c>
      <c r="E11" s="26">
        <v>12475358.412047489</v>
      </c>
      <c r="F11" s="26">
        <v>157123412.6844454</v>
      </c>
      <c r="G11" s="26">
        <v>17479982.19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336588749.2656004</v>
      </c>
      <c r="O11" s="26"/>
      <c r="P11" s="26">
        <f t="shared" si="0"/>
        <v>336588749.2656004</v>
      </c>
      <c r="S11" s="20"/>
    </row>
    <row r="12" spans="1:19" ht="19.5" customHeight="1">
      <c r="A12" s="35" t="s">
        <v>7</v>
      </c>
      <c r="B12" s="26">
        <v>4791899.794530355</v>
      </c>
      <c r="C12" s="26">
        <v>14821236.636669539</v>
      </c>
      <c r="D12" s="26">
        <v>85116899.0158382</v>
      </c>
      <c r="E12" s="26">
        <v>10237907.272106018</v>
      </c>
      <c r="F12" s="26">
        <f>41708+128943383.926089</f>
        <v>128985091.926089</v>
      </c>
      <c r="G12" s="26">
        <v>14344953.54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125124.9615</v>
      </c>
      <c r="N12" s="26">
        <f t="shared" si="1"/>
        <v>258423113.1467331</v>
      </c>
      <c r="O12" s="26"/>
      <c r="P12" s="26">
        <f t="shared" si="0"/>
        <v>258423113.1467331</v>
      </c>
      <c r="S12" s="20"/>
    </row>
    <row r="13" spans="1:19" ht="19.5" customHeight="1">
      <c r="A13" s="35" t="s">
        <v>8</v>
      </c>
      <c r="B13" s="26">
        <v>21273842.715259768</v>
      </c>
      <c r="C13" s="26">
        <v>165013850.87355357</v>
      </c>
      <c r="D13" s="26">
        <v>377880089.2582229</v>
      </c>
      <c r="E13" s="26">
        <v>45451624.27828767</v>
      </c>
      <c r="F13" s="26">
        <v>572449630.9267691</v>
      </c>
      <c r="G13" s="26">
        <v>63685030.67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1245754068.722093</v>
      </c>
      <c r="O13" s="26"/>
      <c r="P13" s="26">
        <f t="shared" si="0"/>
        <v>1245754068.722093</v>
      </c>
      <c r="S13" s="20"/>
    </row>
    <row r="14" spans="1:19" ht="19.5" customHeight="1">
      <c r="A14" s="35" t="s">
        <v>9</v>
      </c>
      <c r="B14" s="26">
        <v>6833546.64326204</v>
      </c>
      <c r="C14" s="26">
        <v>31683965.92301808</v>
      </c>
      <c r="D14" s="26">
        <v>121381983.0327987</v>
      </c>
      <c r="E14" s="26">
        <v>14599891.457076024</v>
      </c>
      <c r="F14" s="26">
        <v>183881271.7671468</v>
      </c>
      <c r="G14" s="26">
        <v>20456794.45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378837453.2733016</v>
      </c>
      <c r="O14" s="26"/>
      <c r="P14" s="26">
        <f t="shared" si="0"/>
        <v>378837453.2733016</v>
      </c>
      <c r="S14" s="20"/>
    </row>
    <row r="15" spans="1:19" ht="19.5" customHeight="1">
      <c r="A15" s="35" t="s">
        <v>10</v>
      </c>
      <c r="B15" s="26">
        <v>12498480.468985423</v>
      </c>
      <c r="C15" s="26">
        <v>167831110.7301106</v>
      </c>
      <c r="D15" s="26">
        <v>222006290.93796036</v>
      </c>
      <c r="E15" s="26">
        <v>26703038.371077176</v>
      </c>
      <c r="F15" s="26">
        <v>336316791.8170244</v>
      </c>
      <c r="G15" s="26">
        <v>37415248.51</v>
      </c>
      <c r="H15" s="26">
        <v>35094883.55583379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837865844.3909917</v>
      </c>
      <c r="O15" s="26"/>
      <c r="P15" s="26">
        <f t="shared" si="0"/>
        <v>837865844.3909917</v>
      </c>
      <c r="S15" s="20"/>
    </row>
    <row r="16" spans="1:19" ht="19.5" customHeight="1">
      <c r="A16" s="35" t="s">
        <v>11</v>
      </c>
      <c r="B16" s="26">
        <v>17351062.001109917</v>
      </c>
      <c r="C16" s="26">
        <v>199065948.27019927</v>
      </c>
      <c r="D16" s="26">
        <v>308201059.18153185</v>
      </c>
      <c r="E16" s="26">
        <v>37070592.3447499</v>
      </c>
      <c r="F16" s="26">
        <v>466893037.2225693</v>
      </c>
      <c r="G16" s="26">
        <v>51941857.91</v>
      </c>
      <c r="H16" s="26">
        <v>3160536.9472763278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1083684093.8774366</v>
      </c>
      <c r="O16" s="26"/>
      <c r="P16" s="26">
        <f t="shared" si="0"/>
        <v>1083684093.8774366</v>
      </c>
      <c r="S16" s="20"/>
    </row>
    <row r="17" spans="1:19" ht="19.5" customHeight="1">
      <c r="A17" s="35" t="s">
        <v>12</v>
      </c>
      <c r="B17" s="26">
        <v>3717245.7964922977</v>
      </c>
      <c r="C17" s="26">
        <v>27743885.109137606</v>
      </c>
      <c r="D17" s="26">
        <v>66028182.69243332</v>
      </c>
      <c r="E17" s="26">
        <v>7941906.008876359</v>
      </c>
      <c r="F17" s="26">
        <v>100025933.85442904</v>
      </c>
      <c r="G17" s="26">
        <v>11127886.75</v>
      </c>
      <c r="H17" s="26">
        <v>266640851.9441857</v>
      </c>
      <c r="I17" s="26">
        <v>10253068.642909031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493478960.79846334</v>
      </c>
      <c r="O17" s="26"/>
      <c r="P17" s="26">
        <f t="shared" si="0"/>
        <v>493478960.79846334</v>
      </c>
      <c r="S17" s="20"/>
    </row>
    <row r="18" spans="1:19" ht="19.5" customHeight="1">
      <c r="A18" s="35" t="s">
        <v>13</v>
      </c>
      <c r="B18" s="26">
        <v>5316503.203408679</v>
      </c>
      <c r="C18" s="26">
        <v>50833166.977007106</v>
      </c>
      <c r="D18" s="26">
        <v>94435252.33946757</v>
      </c>
      <c r="E18" s="26">
        <v>11358723.917908475</v>
      </c>
      <c r="F18" s="26">
        <v>143059734.7807421</v>
      </c>
      <c r="G18" s="26">
        <v>15915397.8</v>
      </c>
      <c r="H18" s="26">
        <v>26944431.54559526</v>
      </c>
      <c r="I18" s="26">
        <v>139606.072113636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348002816.63624287</v>
      </c>
      <c r="O18" s="26"/>
      <c r="P18" s="26">
        <f t="shared" si="0"/>
        <v>348002816.63624287</v>
      </c>
      <c r="S18" s="20"/>
    </row>
    <row r="19" spans="1:19" ht="19.5" customHeight="1">
      <c r="A19" s="35" t="s">
        <v>14</v>
      </c>
      <c r="B19" s="26">
        <v>4664663.8931233</v>
      </c>
      <c r="C19" s="26">
        <v>39135414.09434643</v>
      </c>
      <c r="D19" s="26">
        <v>82856850.63510722</v>
      </c>
      <c r="E19" s="26">
        <v>9966067.413982287</v>
      </c>
      <c r="F19" s="26">
        <v>125519642.11432564</v>
      </c>
      <c r="G19" s="26">
        <v>13964062.21</v>
      </c>
      <c r="H19" s="26">
        <v>31687341.60607242</v>
      </c>
      <c r="I19" s="26">
        <v>2682.863377332</v>
      </c>
      <c r="J19" s="26">
        <v>0</v>
      </c>
      <c r="K19" s="26">
        <v>0</v>
      </c>
      <c r="L19" s="26">
        <v>135178.03577040002</v>
      </c>
      <c r="M19" s="36">
        <v>0</v>
      </c>
      <c r="N19" s="26">
        <f t="shared" si="1"/>
        <v>307931902.866105</v>
      </c>
      <c r="O19" s="26"/>
      <c r="P19" s="26">
        <f t="shared" si="0"/>
        <v>307931902.866105</v>
      </c>
      <c r="S19" s="20"/>
    </row>
    <row r="20" spans="1:19" ht="19.5" customHeight="1">
      <c r="A20" s="35" t="s">
        <v>15</v>
      </c>
      <c r="B20" s="26">
        <v>12261625.944827676</v>
      </c>
      <c r="C20" s="26">
        <v>116589645.22316769</v>
      </c>
      <c r="D20" s="26">
        <v>217799123.9522919</v>
      </c>
      <c r="E20" s="26">
        <v>26196998.019800693</v>
      </c>
      <c r="F20" s="26">
        <v>329943364.7520503</v>
      </c>
      <c r="G20" s="26">
        <v>36706204.65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739496962.5421382</v>
      </c>
      <c r="O20" s="26"/>
      <c r="P20" s="26">
        <f t="shared" si="0"/>
        <v>739496962.5421382</v>
      </c>
      <c r="S20" s="20"/>
    </row>
    <row r="21" spans="1:19" ht="19.5" customHeight="1">
      <c r="A21" s="35" t="s">
        <v>16</v>
      </c>
      <c r="B21" s="26">
        <v>18922914.75233862</v>
      </c>
      <c r="C21" s="26">
        <v>199310927.38816074</v>
      </c>
      <c r="D21" s="26">
        <v>336121349.1773317</v>
      </c>
      <c r="E21" s="26">
        <v>40428860.13049382</v>
      </c>
      <c r="F21" s="26">
        <v>509189416.83557945</v>
      </c>
      <c r="G21" s="26">
        <v>56647330.82</v>
      </c>
      <c r="H21" s="26">
        <v>10356002.225275548</v>
      </c>
      <c r="I21" s="26">
        <v>0</v>
      </c>
      <c r="J21" s="26">
        <v>0</v>
      </c>
      <c r="K21" s="26">
        <v>0</v>
      </c>
      <c r="L21" s="26">
        <v>2901165.9842296005</v>
      </c>
      <c r="M21" s="36">
        <v>0</v>
      </c>
      <c r="N21" s="26">
        <f t="shared" si="1"/>
        <v>1173877967.3134093</v>
      </c>
      <c r="O21" s="26"/>
      <c r="P21" s="26">
        <f t="shared" si="0"/>
        <v>1173877967.3134093</v>
      </c>
      <c r="S21" s="20"/>
    </row>
    <row r="22" spans="1:19" ht="19.5" customHeight="1">
      <c r="A22" s="35" t="s">
        <v>17</v>
      </c>
      <c r="B22" s="26">
        <v>4987647.335156595</v>
      </c>
      <c r="C22" s="26">
        <v>17291442.74278113</v>
      </c>
      <c r="D22" s="26">
        <v>88593896.52465513</v>
      </c>
      <c r="E22" s="26">
        <v>10656122.43845022</v>
      </c>
      <c r="F22" s="26">
        <v>134210679.02110857</v>
      </c>
      <c r="G22" s="26">
        <v>14930940.2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270670728.26215166</v>
      </c>
      <c r="O22" s="26"/>
      <c r="P22" s="26">
        <f t="shared" si="0"/>
        <v>270670728.26215166</v>
      </c>
      <c r="S22" s="20"/>
    </row>
    <row r="23" spans="1:19" ht="19.5" customHeight="1">
      <c r="A23" s="35" t="s">
        <v>18</v>
      </c>
      <c r="B23" s="26">
        <v>7753560.084205367</v>
      </c>
      <c r="C23" s="26">
        <v>52139722.27280166</v>
      </c>
      <c r="D23" s="26">
        <v>137723871.3242382</v>
      </c>
      <c r="E23" s="26">
        <v>16565502.738893764</v>
      </c>
      <c r="F23" s="26">
        <v>208637558.7137406</v>
      </c>
      <c r="G23" s="26">
        <v>23210931.77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446031146.9038796</v>
      </c>
      <c r="O23" s="26"/>
      <c r="P23" s="26">
        <f t="shared" si="0"/>
        <v>446031146.9038796</v>
      </c>
      <c r="S23" s="20"/>
    </row>
    <row r="24" spans="1:19" ht="19.5" customHeight="1">
      <c r="A24" s="35" t="s">
        <v>19</v>
      </c>
      <c r="B24" s="26">
        <v>4419979.4673405</v>
      </c>
      <c r="C24" s="26">
        <v>33827533.20518103</v>
      </c>
      <c r="D24" s="26">
        <v>78510603.74908605</v>
      </c>
      <c r="E24" s="26">
        <v>9443298.456052037</v>
      </c>
      <c r="F24" s="26">
        <v>118935523.24555069</v>
      </c>
      <c r="G24" s="26">
        <v>13231578.870000001</v>
      </c>
      <c r="H24" s="26">
        <v>45139188.54656091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303507705.5397712</v>
      </c>
      <c r="O24" s="26"/>
      <c r="P24" s="26">
        <f t="shared" si="0"/>
        <v>303507705.5397712</v>
      </c>
      <c r="S24" s="20"/>
    </row>
    <row r="25" spans="1:16" s="39" customFormat="1" ht="17.25" customHeight="1">
      <c r="A25" s="37" t="s">
        <v>1</v>
      </c>
      <c r="B25" s="38">
        <f aca="true" t="shared" si="2" ref="B25:P25">SUM(B7:B24)</f>
        <v>195747540.62624002</v>
      </c>
      <c r="C25" s="38">
        <f t="shared" si="2"/>
        <v>2041492649.679</v>
      </c>
      <c r="D25" s="38">
        <f t="shared" si="2"/>
        <v>3476997508.8169203</v>
      </c>
      <c r="E25" s="38">
        <f t="shared" si="2"/>
        <v>418215166.3442001</v>
      </c>
      <c r="F25" s="38">
        <f t="shared" si="2"/>
        <v>5268378428.01996</v>
      </c>
      <c r="G25" s="38">
        <f t="shared" si="2"/>
        <v>585986664.1999999</v>
      </c>
      <c r="H25" s="38">
        <f t="shared" si="2"/>
        <v>419023236.3708</v>
      </c>
      <c r="I25" s="38">
        <f t="shared" si="2"/>
        <v>10395357.5784</v>
      </c>
      <c r="J25" s="38">
        <f t="shared" si="2"/>
        <v>0</v>
      </c>
      <c r="K25" s="38">
        <f t="shared" si="2"/>
        <v>0</v>
      </c>
      <c r="L25" s="38">
        <f t="shared" si="2"/>
        <v>3036344.0200000005</v>
      </c>
      <c r="M25" s="38">
        <f t="shared" si="2"/>
        <v>3249999.0000000005</v>
      </c>
      <c r="N25" s="38">
        <f t="shared" si="2"/>
        <v>12422522894.655521</v>
      </c>
      <c r="O25" s="38">
        <f t="shared" si="2"/>
        <v>0</v>
      </c>
      <c r="P25" s="38">
        <f t="shared" si="2"/>
        <v>12422522894.655521</v>
      </c>
    </row>
    <row r="26" spans="2:13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6" ht="12.75">
      <c r="A28" s="19" t="s">
        <v>32</v>
      </c>
      <c r="P28" s="20"/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8" zoomScaleNormal="78" zoomScalePageLayoutView="0" workbookViewId="0" topLeftCell="C1">
      <selection activeCell="F5" sqref="F5:G6"/>
    </sheetView>
  </sheetViews>
  <sheetFormatPr defaultColWidth="11.421875" defaultRowHeight="12" customHeight="1"/>
  <cols>
    <col min="1" max="1" width="15.7109375" style="17" customWidth="1"/>
    <col min="2" max="2" width="15.8515625" style="17" customWidth="1"/>
    <col min="3" max="3" width="16.421875" style="17" customWidth="1"/>
    <col min="4" max="4" width="15.421875" style="17" customWidth="1"/>
    <col min="5" max="5" width="14.8515625" style="17" customWidth="1"/>
    <col min="6" max="6" width="18.28125" style="17" customWidth="1"/>
    <col min="7" max="7" width="16.57421875" style="17" customWidth="1"/>
    <col min="8" max="8" width="14.7109375" style="17" customWidth="1"/>
    <col min="9" max="9" width="14.140625" style="17" customWidth="1"/>
    <col min="10" max="10" width="14.28125" style="17" customWidth="1"/>
    <col min="11" max="11" width="14.57421875" style="17" customWidth="1"/>
    <col min="12" max="12" width="15.00390625" style="17" customWidth="1"/>
    <col min="13" max="13" width="16.7109375" style="17" customWidth="1"/>
    <col min="14" max="14" width="19.8515625" style="17" customWidth="1"/>
    <col min="15" max="15" width="19.7109375" style="17" customWidth="1"/>
    <col min="16" max="16" width="17.7109375" style="17" customWidth="1"/>
    <col min="17" max="16384" width="11.421875" style="17" customWidth="1"/>
  </cols>
  <sheetData>
    <row r="2" spans="1:7" ht="20.25" customHeight="1">
      <c r="A2" s="5" t="s">
        <v>48</v>
      </c>
      <c r="B2" s="32"/>
      <c r="C2" s="21"/>
      <c r="D2" s="21"/>
      <c r="E2" s="33"/>
      <c r="F2" s="33"/>
      <c r="G2" s="33"/>
    </row>
    <row r="3" spans="1:7" ht="20.25" customHeight="1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53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35</v>
      </c>
      <c r="P5" s="23" t="s">
        <v>30</v>
      </c>
    </row>
    <row r="6" spans="1:16" ht="24.75" customHeight="1">
      <c r="A6" s="25"/>
      <c r="B6" s="25"/>
      <c r="C6" s="25"/>
      <c r="D6" s="25"/>
      <c r="E6" s="25"/>
      <c r="F6" s="57" t="s">
        <v>52</v>
      </c>
      <c r="G6" s="57" t="s">
        <v>54</v>
      </c>
      <c r="H6" s="25"/>
      <c r="I6" s="25"/>
      <c r="J6" s="25"/>
      <c r="K6" s="25"/>
      <c r="L6" s="25"/>
      <c r="M6" s="25"/>
      <c r="N6" s="25"/>
      <c r="O6" s="25"/>
      <c r="P6" s="25"/>
    </row>
    <row r="7" spans="1:16" ht="21" customHeight="1">
      <c r="A7" s="35" t="s">
        <v>2</v>
      </c>
      <c r="B7" s="26">
        <v>22811497.695808455</v>
      </c>
      <c r="C7" s="26">
        <v>320845603.9214177</v>
      </c>
      <c r="D7" s="26">
        <v>306018020.9666407</v>
      </c>
      <c r="E7" s="26">
        <v>38496005.13112977</v>
      </c>
      <c r="F7" s="26">
        <v>449555437.89614075</v>
      </c>
      <c r="G7" s="26">
        <v>86744777.8756143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4166498.7180000003</v>
      </c>
      <c r="N7" s="26">
        <f>SUM(B7:M7)</f>
        <v>1228637842.2047517</v>
      </c>
      <c r="O7" s="26"/>
      <c r="P7" s="26">
        <f aca="true" t="shared" si="0" ref="P7:P24">+N7+O7</f>
        <v>1228637842.2047517</v>
      </c>
    </row>
    <row r="8" spans="1:16" ht="21" customHeight="1">
      <c r="A8" s="35" t="s">
        <v>4</v>
      </c>
      <c r="B8" s="26">
        <v>13913238.380614689</v>
      </c>
      <c r="C8" s="26">
        <v>69347771.36295925</v>
      </c>
      <c r="D8" s="26">
        <v>186647178.15766898</v>
      </c>
      <c r="E8" s="26">
        <v>23479567.331924487</v>
      </c>
      <c r="F8" s="26">
        <v>274193832.2576656</v>
      </c>
      <c r="G8" s="26">
        <v>52907563.937753074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620489151.4285861</v>
      </c>
      <c r="O8" s="26"/>
      <c r="P8" s="26">
        <f t="shared" si="0"/>
        <v>620489151.4285861</v>
      </c>
    </row>
    <row r="9" spans="1:16" ht="21" customHeight="1">
      <c r="A9" s="35" t="s">
        <v>3</v>
      </c>
      <c r="B9" s="26">
        <v>39102782.93414118</v>
      </c>
      <c r="C9" s="26">
        <v>323998940.6599183</v>
      </c>
      <c r="D9" s="26">
        <v>524566883.2166492</v>
      </c>
      <c r="E9" s="26">
        <v>65988693.620530985</v>
      </c>
      <c r="F9" s="26">
        <v>770614404.1627588</v>
      </c>
      <c r="G9" s="26">
        <v>148695288.01538098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1872966992.6093793</v>
      </c>
      <c r="O9" s="26"/>
      <c r="P9" s="26">
        <f t="shared" si="0"/>
        <v>1872966992.6093793</v>
      </c>
    </row>
    <row r="10" spans="1:16" ht="21" customHeight="1">
      <c r="A10" s="35" t="s">
        <v>5</v>
      </c>
      <c r="B10" s="26">
        <v>47198497.664381884</v>
      </c>
      <c r="C10" s="26">
        <v>398756094.5580289</v>
      </c>
      <c r="D10" s="26">
        <v>633171527.8171642</v>
      </c>
      <c r="E10" s="26">
        <v>79650781.04466249</v>
      </c>
      <c r="F10" s="26">
        <v>930159938.1372484</v>
      </c>
      <c r="G10" s="26">
        <v>179480683.4060619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2268417522.6275473</v>
      </c>
      <c r="O10" s="26"/>
      <c r="P10" s="26">
        <f t="shared" si="0"/>
        <v>2268417522.6275473</v>
      </c>
    </row>
    <row r="11" spans="1:16" ht="21" customHeight="1">
      <c r="A11" s="35" t="s">
        <v>6</v>
      </c>
      <c r="B11" s="26">
        <v>11032214.271497507</v>
      </c>
      <c r="C11" s="26">
        <v>50171382.09142745</v>
      </c>
      <c r="D11" s="26">
        <v>147998015.00380826</v>
      </c>
      <c r="E11" s="26">
        <v>18617636.722788606</v>
      </c>
      <c r="F11" s="26">
        <v>217416321.53764394</v>
      </c>
      <c r="G11" s="26">
        <v>41951957.2637739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487187526.8909397</v>
      </c>
      <c r="O11" s="26"/>
      <c r="P11" s="26">
        <f t="shared" si="0"/>
        <v>487187526.8909397</v>
      </c>
    </row>
    <row r="12" spans="1:16" ht="21" customHeight="1">
      <c r="A12" s="35" t="s">
        <v>7</v>
      </c>
      <c r="B12" s="26">
        <v>9053590.525184678</v>
      </c>
      <c r="C12" s="26">
        <v>18612377.8223691</v>
      </c>
      <c r="D12" s="26">
        <v>121454623.10738268</v>
      </c>
      <c r="E12" s="26">
        <v>15278570.129864736</v>
      </c>
      <c r="F12" s="26">
        <v>178422780.79924652</v>
      </c>
      <c r="G12" s="26">
        <v>34427888.49537999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166833.282</v>
      </c>
      <c r="N12" s="26">
        <f t="shared" si="1"/>
        <v>377416664.1614277</v>
      </c>
      <c r="O12" s="26"/>
      <c r="P12" s="26">
        <f t="shared" si="0"/>
        <v>377416664.1614277</v>
      </c>
    </row>
    <row r="13" spans="1:16" ht="21" customHeight="1">
      <c r="A13" s="35" t="s">
        <v>8</v>
      </c>
      <c r="B13" s="26">
        <v>40193799.76622021</v>
      </c>
      <c r="C13" s="26">
        <v>207222933.79918656</v>
      </c>
      <c r="D13" s="26">
        <v>539202959.1221548</v>
      </c>
      <c r="E13" s="26">
        <v>67829861.18111518</v>
      </c>
      <c r="F13" s="26">
        <v>792115515.411034</v>
      </c>
      <c r="G13" s="26">
        <v>152844073.59795335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1799409142.877664</v>
      </c>
      <c r="O13" s="26"/>
      <c r="P13" s="26">
        <f t="shared" si="0"/>
        <v>1799409142.877664</v>
      </c>
    </row>
    <row r="14" spans="1:16" ht="21" customHeight="1">
      <c r="A14" s="35" t="s">
        <v>9</v>
      </c>
      <c r="B14" s="26">
        <v>12910982.239959033</v>
      </c>
      <c r="C14" s="26">
        <v>39788444.0500232</v>
      </c>
      <c r="D14" s="26">
        <v>173201833.8512553</v>
      </c>
      <c r="E14" s="26">
        <v>21788189.67457426</v>
      </c>
      <c r="F14" s="26">
        <v>254441963.9584026</v>
      </c>
      <c r="G14" s="26">
        <v>49096306.673762895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551227720.4479773</v>
      </c>
      <c r="O14" s="26"/>
      <c r="P14" s="26">
        <f t="shared" si="0"/>
        <v>551227720.4479773</v>
      </c>
    </row>
    <row r="15" spans="1:16" ht="21" customHeight="1">
      <c r="A15" s="35" t="s">
        <v>10</v>
      </c>
      <c r="B15" s="26">
        <v>23614042.280761503</v>
      </c>
      <c r="C15" s="26">
        <v>210760823.79847986</v>
      </c>
      <c r="D15" s="26">
        <v>316784219.1750974</v>
      </c>
      <c r="E15" s="26">
        <v>39850355.50620357</v>
      </c>
      <c r="F15" s="26">
        <v>465371509.5601262</v>
      </c>
      <c r="G15" s="26">
        <v>89796596.42279463</v>
      </c>
      <c r="H15" s="26">
        <v>48372189.136095814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1194549735.8795588</v>
      </c>
      <c r="O15" s="26"/>
      <c r="P15" s="26">
        <f t="shared" si="0"/>
        <v>1194549735.8795588</v>
      </c>
    </row>
    <row r="16" spans="1:16" ht="21" customHeight="1">
      <c r="A16" s="35" t="s">
        <v>11</v>
      </c>
      <c r="B16" s="26">
        <v>32782282.032368053</v>
      </c>
      <c r="C16" s="26">
        <v>249985256.39934033</v>
      </c>
      <c r="D16" s="26">
        <v>439776870.59797394</v>
      </c>
      <c r="E16" s="26">
        <v>55322404.26107886</v>
      </c>
      <c r="F16" s="26">
        <v>646053729.1685135</v>
      </c>
      <c r="G16" s="26">
        <v>124660458.99634326</v>
      </c>
      <c r="H16" s="26">
        <v>4427838.1597365355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1553008839.6153545</v>
      </c>
      <c r="O16" s="26"/>
      <c r="P16" s="26">
        <f t="shared" si="0"/>
        <v>1553008839.6153545</v>
      </c>
    </row>
    <row r="17" spans="1:16" ht="21" customHeight="1">
      <c r="A17" s="35" t="s">
        <v>12</v>
      </c>
      <c r="B17" s="26">
        <v>7023189.7088748785</v>
      </c>
      <c r="C17" s="26">
        <v>34840525.42782315</v>
      </c>
      <c r="D17" s="26">
        <v>94216637.77815348</v>
      </c>
      <c r="E17" s="26">
        <v>11852126.093387717</v>
      </c>
      <c r="F17" s="26">
        <v>138408848.34059197</v>
      </c>
      <c r="G17" s="26">
        <v>26706928.20781316</v>
      </c>
      <c r="H17" s="26">
        <v>369595351.87318075</v>
      </c>
      <c r="I17" s="26">
        <v>13845294.880262567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696488902.3100877</v>
      </c>
      <c r="O17" s="26"/>
      <c r="P17" s="26">
        <f t="shared" si="0"/>
        <v>696488902.3100877</v>
      </c>
    </row>
    <row r="18" spans="1:16" ht="21" customHeight="1">
      <c r="A18" s="35" t="s">
        <v>13</v>
      </c>
      <c r="B18" s="26">
        <v>10044751.579412412</v>
      </c>
      <c r="C18" s="26">
        <v>63835841.2915965</v>
      </c>
      <c r="D18" s="26">
        <v>134751125.9639099</v>
      </c>
      <c r="E18" s="26">
        <v>16951224.049310714</v>
      </c>
      <c r="F18" s="26">
        <v>197955993.72988302</v>
      </c>
      <c r="G18" s="26">
        <v>38196954.71954741</v>
      </c>
      <c r="H18" s="26">
        <v>37232430.15069079</v>
      </c>
      <c r="I18" s="26">
        <v>188006.94673794002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499156328.4310886</v>
      </c>
      <c r="O18" s="26"/>
      <c r="P18" s="26">
        <f t="shared" si="0"/>
        <v>499156328.4310886</v>
      </c>
    </row>
    <row r="19" spans="1:16" ht="21" customHeight="1">
      <c r="A19" s="35" t="s">
        <v>14</v>
      </c>
      <c r="B19" s="26">
        <v>8813196.985913027</v>
      </c>
      <c r="C19" s="26">
        <v>49145906.72931345</v>
      </c>
      <c r="D19" s="26">
        <v>118229725.02650855</v>
      </c>
      <c r="E19" s="26">
        <v>14872889.141939407</v>
      </c>
      <c r="F19" s="26">
        <v>173685247.8123384</v>
      </c>
      <c r="G19" s="26">
        <v>33513749.299219985</v>
      </c>
      <c r="H19" s="26">
        <v>43966313.58315344</v>
      </c>
      <c r="I19" s="26">
        <v>3957.528999492</v>
      </c>
      <c r="J19" s="26">
        <v>0</v>
      </c>
      <c r="K19" s="26">
        <v>0</v>
      </c>
      <c r="L19" s="26">
        <v>155640.78073320002</v>
      </c>
      <c r="M19" s="36">
        <v>0</v>
      </c>
      <c r="N19" s="26">
        <f t="shared" si="1"/>
        <v>442386626.888119</v>
      </c>
      <c r="O19" s="26"/>
      <c r="P19" s="26">
        <f t="shared" si="0"/>
        <v>442386626.888119</v>
      </c>
    </row>
    <row r="20" spans="1:16" ht="21" customHeight="1">
      <c r="A20" s="35" t="s">
        <v>15</v>
      </c>
      <c r="B20" s="26">
        <v>23166540.46150197</v>
      </c>
      <c r="C20" s="26">
        <v>146412244.82582635</v>
      </c>
      <c r="D20" s="26">
        <v>310780947.3630087</v>
      </c>
      <c r="E20" s="26">
        <v>39095164.74406565</v>
      </c>
      <c r="F20" s="26">
        <v>456552409.69218963</v>
      </c>
      <c r="G20" s="26">
        <v>88094891.14994293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1064102198.2365351</v>
      </c>
      <c r="O20" s="26"/>
      <c r="P20" s="26">
        <f t="shared" si="0"/>
        <v>1064102198.2365351</v>
      </c>
    </row>
    <row r="21" spans="1:16" ht="21" customHeight="1">
      <c r="A21" s="35" t="s">
        <v>16</v>
      </c>
      <c r="B21" s="26">
        <v>35752066.83290861</v>
      </c>
      <c r="C21" s="26">
        <v>250292899.00797454</v>
      </c>
      <c r="D21" s="26">
        <v>479616765.35092664</v>
      </c>
      <c r="E21" s="26">
        <v>60334124.7734487</v>
      </c>
      <c r="F21" s="26">
        <v>704580482.8375473</v>
      </c>
      <c r="G21" s="26">
        <v>135953593.98890457</v>
      </c>
      <c r="H21" s="26">
        <v>13594560.336968437</v>
      </c>
      <c r="I21" s="26">
        <v>0</v>
      </c>
      <c r="J21" s="26">
        <v>0</v>
      </c>
      <c r="K21" s="26">
        <v>0</v>
      </c>
      <c r="L21" s="26">
        <v>3340333.629266801</v>
      </c>
      <c r="M21" s="36">
        <v>0</v>
      </c>
      <c r="N21" s="26">
        <f t="shared" si="1"/>
        <v>1683464826.7579455</v>
      </c>
      <c r="O21" s="26"/>
      <c r="P21" s="26">
        <f t="shared" si="0"/>
        <v>1683464826.7579455</v>
      </c>
    </row>
    <row r="22" spans="1:16" ht="21" customHeight="1">
      <c r="A22" s="35" t="s">
        <v>17</v>
      </c>
      <c r="B22" s="26">
        <v>9423426.739448758</v>
      </c>
      <c r="C22" s="26">
        <v>21714440.79276395</v>
      </c>
      <c r="D22" s="26">
        <v>126416004.77026598</v>
      </c>
      <c r="E22" s="26">
        <v>15902694.726672936</v>
      </c>
      <c r="F22" s="26">
        <v>185711293.08679745</v>
      </c>
      <c r="G22" s="26">
        <v>35834256.489472315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395002116.60542136</v>
      </c>
      <c r="O22" s="26"/>
      <c r="P22" s="26">
        <f t="shared" si="0"/>
        <v>395002116.60542136</v>
      </c>
    </row>
    <row r="23" spans="1:16" ht="21" customHeight="1">
      <c r="A23" s="35" t="s">
        <v>18</v>
      </c>
      <c r="B23" s="26">
        <v>14649212.447000207</v>
      </c>
      <c r="C23" s="26">
        <v>65476601.87097889</v>
      </c>
      <c r="D23" s="26">
        <v>196520327.66680673</v>
      </c>
      <c r="E23" s="26">
        <v>24721575.2795728</v>
      </c>
      <c r="F23" s="26">
        <v>288697971.7098919</v>
      </c>
      <c r="G23" s="26">
        <v>55706236.24599679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645771925.2202474</v>
      </c>
      <c r="O23" s="26"/>
      <c r="P23" s="26">
        <f t="shared" si="0"/>
        <v>645771925.2202474</v>
      </c>
    </row>
    <row r="24" spans="1:16" ht="21" customHeight="1">
      <c r="A24" s="35" t="s">
        <v>19</v>
      </c>
      <c r="B24" s="26">
        <v>8350901.718082926</v>
      </c>
      <c r="C24" s="26">
        <v>42480316.87557245</v>
      </c>
      <c r="D24" s="26">
        <v>112027997.94790445</v>
      </c>
      <c r="E24" s="26">
        <v>14092733.395929156</v>
      </c>
      <c r="F24" s="26">
        <v>164574607.45289975</v>
      </c>
      <c r="G24" s="26">
        <v>31755789.306604587</v>
      </c>
      <c r="H24" s="26">
        <v>62703049.51017421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435985396.2071675</v>
      </c>
      <c r="O24" s="26"/>
      <c r="P24" s="26">
        <f t="shared" si="0"/>
        <v>435985396.2071675</v>
      </c>
    </row>
    <row r="25" spans="1:16" s="39" customFormat="1" ht="17.25" customHeight="1">
      <c r="A25" s="37" t="s">
        <v>1</v>
      </c>
      <c r="B25" s="38">
        <f aca="true" t="shared" si="2" ref="B25:P25">SUM(B7:B24)</f>
        <v>369836214.26408005</v>
      </c>
      <c r="C25" s="38">
        <f t="shared" si="2"/>
        <v>2563688405.285</v>
      </c>
      <c r="D25" s="38">
        <f t="shared" si="2"/>
        <v>4961381662.88328</v>
      </c>
      <c r="E25" s="38">
        <f t="shared" si="2"/>
        <v>624124596.8082</v>
      </c>
      <c r="F25" s="38">
        <f t="shared" si="2"/>
        <v>7288512287.5509205</v>
      </c>
      <c r="G25" s="38">
        <f t="shared" si="2"/>
        <v>1406367994.09232</v>
      </c>
      <c r="H25" s="38">
        <f t="shared" si="2"/>
        <v>579891732.7499999</v>
      </c>
      <c r="I25" s="38">
        <f t="shared" si="2"/>
        <v>14037259.355999999</v>
      </c>
      <c r="J25" s="38">
        <f t="shared" si="2"/>
        <v>0</v>
      </c>
      <c r="K25" s="38">
        <f t="shared" si="2"/>
        <v>0</v>
      </c>
      <c r="L25" s="38">
        <f t="shared" si="2"/>
        <v>3495974.410000001</v>
      </c>
      <c r="M25" s="38">
        <f t="shared" si="2"/>
        <v>4333332</v>
      </c>
      <c r="N25" s="38">
        <f t="shared" si="2"/>
        <v>17815669459.3998</v>
      </c>
      <c r="O25" s="38">
        <f t="shared" si="2"/>
        <v>0</v>
      </c>
      <c r="P25" s="38">
        <f t="shared" si="2"/>
        <v>17815669459.3998</v>
      </c>
    </row>
    <row r="26" spans="2:13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2" zoomScaleNormal="82" zoomScalePageLayoutView="0" workbookViewId="0" topLeftCell="A1">
      <selection activeCell="B5" sqref="B5:P25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7" width="16.8515625" style="17" customWidth="1"/>
    <col min="8" max="13" width="14.140625" style="17" customWidth="1"/>
    <col min="14" max="14" width="15.8515625" style="17" customWidth="1"/>
    <col min="15" max="15" width="15.57421875" style="17" customWidth="1"/>
    <col min="16" max="16" width="17.8515625" style="17" customWidth="1"/>
    <col min="17" max="17" width="11.421875" style="17" customWidth="1"/>
    <col min="18" max="18" width="25.00390625" style="17" bestFit="1" customWidth="1"/>
    <col min="19" max="16384" width="11.421875" style="17" customWidth="1"/>
  </cols>
  <sheetData>
    <row r="2" spans="1:8" ht="12.75">
      <c r="A2" s="5" t="s">
        <v>47</v>
      </c>
      <c r="B2" s="32"/>
      <c r="C2" s="21"/>
      <c r="D2" s="21"/>
      <c r="E2" s="33"/>
      <c r="F2" s="33"/>
      <c r="G2" s="33"/>
      <c r="H2" s="33"/>
    </row>
    <row r="3" spans="1:8" ht="12.75">
      <c r="A3" s="18" t="s">
        <v>34</v>
      </c>
      <c r="B3" s="32"/>
      <c r="C3" s="21"/>
      <c r="D3" s="21"/>
      <c r="E3" s="33"/>
      <c r="F3" s="33"/>
      <c r="G3" s="33"/>
      <c r="H3" s="33"/>
    </row>
    <row r="4" spans="1:8" ht="12.75">
      <c r="A4" s="18"/>
      <c r="B4" s="32"/>
      <c r="C4" s="21"/>
      <c r="D4" s="21"/>
      <c r="E4" s="33"/>
      <c r="F4" s="33"/>
      <c r="G4" s="33"/>
      <c r="H4" s="33"/>
    </row>
    <row r="5" spans="1:16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53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36</v>
      </c>
      <c r="O5" s="24" t="s">
        <v>35</v>
      </c>
      <c r="P5" s="23" t="s">
        <v>30</v>
      </c>
    </row>
    <row r="6" spans="1:16" ht="24.75" customHeight="1">
      <c r="A6" s="25"/>
      <c r="B6" s="25"/>
      <c r="C6" s="25"/>
      <c r="D6" s="25"/>
      <c r="E6" s="25"/>
      <c r="F6" s="27" t="s">
        <v>52</v>
      </c>
      <c r="G6" s="27" t="s">
        <v>54</v>
      </c>
      <c r="H6" s="25"/>
      <c r="I6" s="25"/>
      <c r="J6" s="25"/>
      <c r="K6" s="25"/>
      <c r="L6" s="25"/>
      <c r="M6" s="25"/>
      <c r="N6" s="25"/>
      <c r="O6" s="25"/>
      <c r="P6" s="25"/>
    </row>
    <row r="7" spans="1:16" ht="19.5" customHeight="1">
      <c r="A7" s="35" t="s">
        <v>2</v>
      </c>
      <c r="B7" s="26">
        <v>25950981.14718591</v>
      </c>
      <c r="C7" s="26">
        <v>389140470.153411</v>
      </c>
      <c r="D7" s="26">
        <v>393756303.6591851</v>
      </c>
      <c r="E7" s="26">
        <v>49962635.6197573</v>
      </c>
      <c r="F7" s="26">
        <v>542439576.0006566</v>
      </c>
      <c r="G7" s="26">
        <v>135900152.00509816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36">
        <v>5208123.397500001</v>
      </c>
      <c r="N7" s="26">
        <f>SUM(B7:M7)</f>
        <v>1542358241.982794</v>
      </c>
      <c r="O7" s="26"/>
      <c r="P7" s="26">
        <f aca="true" t="shared" si="0" ref="P7:P24">+N7+O7</f>
        <v>1542358241.982794</v>
      </c>
    </row>
    <row r="8" spans="1:16" ht="19.5" customHeight="1">
      <c r="A8" s="35" t="s">
        <v>4</v>
      </c>
      <c r="B8" s="26">
        <v>15828078.968176622</v>
      </c>
      <c r="C8" s="26">
        <v>84109066.86096497</v>
      </c>
      <c r="D8" s="26">
        <v>240160702.71819946</v>
      </c>
      <c r="E8" s="26">
        <v>30473319.585202165</v>
      </c>
      <c r="F8" s="26">
        <v>330845928.1638246</v>
      </c>
      <c r="G8" s="26">
        <v>82888516.8357943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36">
        <v>0</v>
      </c>
      <c r="N8" s="26">
        <f aca="true" t="shared" si="1" ref="N8:N24">SUM(B8:M8)</f>
        <v>784305613.1321622</v>
      </c>
      <c r="O8" s="26"/>
      <c r="P8" s="26">
        <f t="shared" si="0"/>
        <v>784305613.1321622</v>
      </c>
    </row>
    <row r="9" spans="1:16" ht="19.5" customHeight="1">
      <c r="A9" s="35" t="s">
        <v>3</v>
      </c>
      <c r="B9" s="26">
        <v>44484390.99695147</v>
      </c>
      <c r="C9" s="26">
        <v>392965022.91640496</v>
      </c>
      <c r="D9" s="26">
        <v>674965207.2938658</v>
      </c>
      <c r="E9" s="26">
        <v>85644446.5641527</v>
      </c>
      <c r="F9" s="26">
        <v>929833598.7443162</v>
      </c>
      <c r="G9" s="26">
        <v>232955951.22404388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36">
        <v>0</v>
      </c>
      <c r="N9" s="26">
        <f t="shared" si="1"/>
        <v>2360848617.739735</v>
      </c>
      <c r="O9" s="26"/>
      <c r="P9" s="26">
        <f t="shared" si="0"/>
        <v>2360848617.739735</v>
      </c>
    </row>
    <row r="10" spans="1:16" ht="19.5" customHeight="1">
      <c r="A10" s="35" t="s">
        <v>5</v>
      </c>
      <c r="B10" s="26">
        <v>53694296.59539342</v>
      </c>
      <c r="C10" s="26">
        <v>483634907.9317742</v>
      </c>
      <c r="D10" s="26">
        <v>814707838.4076719</v>
      </c>
      <c r="E10" s="26">
        <v>103375998.01870017</v>
      </c>
      <c r="F10" s="26">
        <v>1122343363.9624481</v>
      </c>
      <c r="G10" s="26">
        <v>281186404.0027663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26">
        <f t="shared" si="1"/>
        <v>2858942808.918754</v>
      </c>
      <c r="O10" s="26"/>
      <c r="P10" s="26">
        <f t="shared" si="0"/>
        <v>2858942808.918754</v>
      </c>
    </row>
    <row r="11" spans="1:16" ht="19.5" customHeight="1">
      <c r="A11" s="35" t="s">
        <v>6</v>
      </c>
      <c r="B11" s="26">
        <v>12550547.464665301</v>
      </c>
      <c r="C11" s="26">
        <v>60850811.03397725</v>
      </c>
      <c r="D11" s="26">
        <v>190430456.195744</v>
      </c>
      <c r="E11" s="26">
        <v>24163187.75190273</v>
      </c>
      <c r="F11" s="26">
        <v>262337427.8874771</v>
      </c>
      <c r="G11" s="26">
        <v>65724733.04656417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36">
        <v>0</v>
      </c>
      <c r="N11" s="26">
        <f t="shared" si="1"/>
        <v>616057163.3803307</v>
      </c>
      <c r="O11" s="26"/>
      <c r="P11" s="26">
        <f t="shared" si="0"/>
        <v>616057163.3803307</v>
      </c>
    </row>
    <row r="12" spans="1:16" ht="19.5" customHeight="1">
      <c r="A12" s="35" t="s">
        <v>7</v>
      </c>
      <c r="B12" s="26">
        <v>10299611.194602968</v>
      </c>
      <c r="C12" s="26">
        <v>22574189.479135145</v>
      </c>
      <c r="D12" s="26">
        <v>156276820.90753648</v>
      </c>
      <c r="E12" s="26">
        <v>19829528.533911455</v>
      </c>
      <c r="F12" s="26">
        <v>215287302.53722557</v>
      </c>
      <c r="G12" s="26">
        <v>53937025.30941638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208541.6025</v>
      </c>
      <c r="N12" s="26">
        <f>SUM(B12:M12)</f>
        <v>478413019.564328</v>
      </c>
      <c r="O12" s="26"/>
      <c r="P12" s="26">
        <f>+N12+O12</f>
        <v>478413019.564328</v>
      </c>
    </row>
    <row r="13" spans="1:16" ht="19.5" customHeight="1">
      <c r="A13" s="35" t="s">
        <v>8</v>
      </c>
      <c r="B13" s="26">
        <v>45725561.46362135</v>
      </c>
      <c r="C13" s="26">
        <v>251332194.98601845</v>
      </c>
      <c r="D13" s="26">
        <v>693797585.630354</v>
      </c>
      <c r="E13" s="26">
        <v>88034034.35725069</v>
      </c>
      <c r="F13" s="26">
        <v>955777125.8066045</v>
      </c>
      <c r="G13" s="26">
        <v>239455715.30340576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26">
        <f t="shared" si="1"/>
        <v>2274122217.5472546</v>
      </c>
      <c r="O13" s="26"/>
      <c r="P13" s="26">
        <f t="shared" si="0"/>
        <v>2274122217.5472546</v>
      </c>
    </row>
    <row r="14" spans="1:16" ht="19.5" customHeight="1">
      <c r="A14" s="35" t="s">
        <v>9</v>
      </c>
      <c r="B14" s="26">
        <v>14687885.081845982</v>
      </c>
      <c r="C14" s="26">
        <v>48257771.44850929</v>
      </c>
      <c r="D14" s="26">
        <v>222860450.07688314</v>
      </c>
      <c r="E14" s="26">
        <v>28278138.934593502</v>
      </c>
      <c r="F14" s="26">
        <v>307013060.9303328</v>
      </c>
      <c r="G14" s="26">
        <v>76917547.12221102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6">
        <v>0</v>
      </c>
      <c r="N14" s="26">
        <f t="shared" si="1"/>
        <v>698014853.5943756</v>
      </c>
      <c r="O14" s="26"/>
      <c r="P14" s="26">
        <f t="shared" si="0"/>
        <v>698014853.5943756</v>
      </c>
    </row>
    <row r="15" spans="1:16" ht="19.5" customHeight="1">
      <c r="A15" s="35" t="s">
        <v>10</v>
      </c>
      <c r="B15" s="26">
        <v>26863977.727753248</v>
      </c>
      <c r="C15" s="26">
        <v>255623156.62254825</v>
      </c>
      <c r="D15" s="26">
        <v>407609273.4863646</v>
      </c>
      <c r="E15" s="26">
        <v>51720400.19976497</v>
      </c>
      <c r="F15" s="26">
        <v>561523458.6193568</v>
      </c>
      <c r="G15" s="26">
        <v>140681334.39567956</v>
      </c>
      <c r="H15" s="26">
        <v>62033808.55081599</v>
      </c>
      <c r="I15" s="26">
        <v>0</v>
      </c>
      <c r="J15" s="26">
        <v>0</v>
      </c>
      <c r="K15" s="26">
        <v>0</v>
      </c>
      <c r="L15" s="26">
        <v>0</v>
      </c>
      <c r="M15" s="36">
        <v>0</v>
      </c>
      <c r="N15" s="26">
        <f t="shared" si="1"/>
        <v>1506055409.6022835</v>
      </c>
      <c r="O15" s="26"/>
      <c r="P15" s="26">
        <f t="shared" si="0"/>
        <v>1506055409.6022835</v>
      </c>
    </row>
    <row r="16" spans="1:16" ht="19.5" customHeight="1">
      <c r="A16" s="35" t="s">
        <v>11</v>
      </c>
      <c r="B16" s="26">
        <v>37294017.00529441</v>
      </c>
      <c r="C16" s="26">
        <v>303196861.723205</v>
      </c>
      <c r="D16" s="26">
        <v>565865090.0834982</v>
      </c>
      <c r="E16" s="26">
        <v>71801037.95939182</v>
      </c>
      <c r="F16" s="26">
        <v>779537030.1021111</v>
      </c>
      <c r="G16" s="26">
        <v>195301385.76089332</v>
      </c>
      <c r="H16" s="26">
        <v>5631803.674607327</v>
      </c>
      <c r="I16" s="26">
        <v>0</v>
      </c>
      <c r="J16" s="26">
        <v>0</v>
      </c>
      <c r="K16" s="26">
        <v>0</v>
      </c>
      <c r="L16" s="26">
        <v>0</v>
      </c>
      <c r="M16" s="36">
        <v>0</v>
      </c>
      <c r="N16" s="26">
        <f t="shared" si="1"/>
        <v>1958627226.3090012</v>
      </c>
      <c r="O16" s="26"/>
      <c r="P16" s="26">
        <f t="shared" si="0"/>
        <v>1958627226.3090012</v>
      </c>
    </row>
    <row r="17" spans="1:16" ht="19.5" customHeight="1">
      <c r="A17" s="35" t="s">
        <v>12</v>
      </c>
      <c r="B17" s="26">
        <v>7989771.919342744</v>
      </c>
      <c r="C17" s="26">
        <v>42256643.942348026</v>
      </c>
      <c r="D17" s="26">
        <v>121229445.63047868</v>
      </c>
      <c r="E17" s="26">
        <v>15382465.14946808</v>
      </c>
      <c r="F17" s="26">
        <v>167005958.95350957</v>
      </c>
      <c r="G17" s="26">
        <v>41840854.19223109</v>
      </c>
      <c r="H17" s="26">
        <v>472153524.22370917</v>
      </c>
      <c r="I17" s="26">
        <v>17310715.98705811</v>
      </c>
      <c r="J17" s="26">
        <v>0</v>
      </c>
      <c r="K17" s="26">
        <v>0</v>
      </c>
      <c r="L17" s="26">
        <v>0</v>
      </c>
      <c r="M17" s="36">
        <v>0</v>
      </c>
      <c r="N17" s="26">
        <f t="shared" si="1"/>
        <v>885169379.9981456</v>
      </c>
      <c r="O17" s="26"/>
      <c r="P17" s="26">
        <f t="shared" si="0"/>
        <v>885169379.9981456</v>
      </c>
    </row>
    <row r="18" spans="1:16" ht="19.5" customHeight="1">
      <c r="A18" s="35" t="s">
        <v>13</v>
      </c>
      <c r="B18" s="26">
        <v>11427183.008391203</v>
      </c>
      <c r="C18" s="26">
        <v>77423873.00695112</v>
      </c>
      <c r="D18" s="26">
        <v>173385557.83695638</v>
      </c>
      <c r="E18" s="26">
        <v>22000408.291708957</v>
      </c>
      <c r="F18" s="26">
        <v>238856337.29211795</v>
      </c>
      <c r="G18" s="26">
        <v>59841895.72727734</v>
      </c>
      <c r="H18" s="26">
        <v>47246647.33537345</v>
      </c>
      <c r="I18" s="26">
        <v>235305.17636890803</v>
      </c>
      <c r="J18" s="26">
        <v>0</v>
      </c>
      <c r="K18" s="26">
        <v>0</v>
      </c>
      <c r="L18" s="26">
        <v>0</v>
      </c>
      <c r="M18" s="36">
        <v>0</v>
      </c>
      <c r="N18" s="26">
        <f t="shared" si="1"/>
        <v>630417207.6751454</v>
      </c>
      <c r="O18" s="26"/>
      <c r="P18" s="26">
        <f t="shared" si="0"/>
        <v>630417207.6751454</v>
      </c>
    </row>
    <row r="19" spans="1:16" ht="19.5" customHeight="1">
      <c r="A19" s="35" t="s">
        <v>14</v>
      </c>
      <c r="B19" s="26">
        <v>10026132.95618418</v>
      </c>
      <c r="C19" s="26">
        <v>59607054.03788165</v>
      </c>
      <c r="D19" s="26">
        <v>152127313.81644586</v>
      </c>
      <c r="E19" s="26">
        <v>19303009.189669527</v>
      </c>
      <c r="F19" s="26">
        <v>209570932.16756886</v>
      </c>
      <c r="G19" s="26">
        <v>52504873.90209936</v>
      </c>
      <c r="H19" s="26">
        <v>56340044.95381612</v>
      </c>
      <c r="I19" s="26">
        <v>5222.563372979999</v>
      </c>
      <c r="J19" s="26">
        <v>0</v>
      </c>
      <c r="K19" s="26">
        <v>0</v>
      </c>
      <c r="L19" s="26">
        <v>177333.73750680004</v>
      </c>
      <c r="M19" s="36">
        <v>0</v>
      </c>
      <c r="N19" s="26">
        <f t="shared" si="1"/>
        <v>559661917.3245454</v>
      </c>
      <c r="O19" s="26"/>
      <c r="P19" s="26">
        <f t="shared" si="0"/>
        <v>559661917.3245454</v>
      </c>
    </row>
    <row r="20" spans="1:16" ht="19.5" customHeight="1">
      <c r="A20" s="35" t="s">
        <v>15</v>
      </c>
      <c r="B20" s="26">
        <v>26354887.46854289</v>
      </c>
      <c r="C20" s="26">
        <v>177577405.11754936</v>
      </c>
      <c r="D20" s="26">
        <v>399884806.4398728</v>
      </c>
      <c r="E20" s="26">
        <v>50740264.18971461</v>
      </c>
      <c r="F20" s="26">
        <v>550882215.315842</v>
      </c>
      <c r="G20" s="26">
        <v>138015329.46821252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6">
        <v>0</v>
      </c>
      <c r="N20" s="26">
        <f t="shared" si="1"/>
        <v>1343454907.9997344</v>
      </c>
      <c r="O20" s="26"/>
      <c r="P20" s="26">
        <f t="shared" si="0"/>
        <v>1343454907.9997344</v>
      </c>
    </row>
    <row r="21" spans="1:16" ht="19.5" customHeight="1">
      <c r="A21" s="35" t="s">
        <v>16</v>
      </c>
      <c r="B21" s="26">
        <v>40672525.089144975</v>
      </c>
      <c r="C21" s="26">
        <v>303569988.82203364</v>
      </c>
      <c r="D21" s="26">
        <v>617127462.3011255</v>
      </c>
      <c r="E21" s="26">
        <v>78305576.93518057</v>
      </c>
      <c r="F21" s="26">
        <v>850156190.2072548</v>
      </c>
      <c r="G21" s="26">
        <v>212993963.91590202</v>
      </c>
      <c r="H21" s="26">
        <v>17487274.57539786</v>
      </c>
      <c r="I21" s="26">
        <v>0</v>
      </c>
      <c r="J21" s="26">
        <v>0</v>
      </c>
      <c r="K21" s="26">
        <v>0</v>
      </c>
      <c r="L21" s="26">
        <v>3805903.852493201</v>
      </c>
      <c r="M21" s="36">
        <v>0</v>
      </c>
      <c r="N21" s="26">
        <f t="shared" si="1"/>
        <v>2124118885.6985326</v>
      </c>
      <c r="O21" s="26"/>
      <c r="P21" s="26">
        <f t="shared" si="0"/>
        <v>2124118885.6985326</v>
      </c>
    </row>
    <row r="22" spans="1:16" ht="19.5" customHeight="1">
      <c r="A22" s="35" t="s">
        <v>17</v>
      </c>
      <c r="B22" s="26">
        <v>10720346.946016489</v>
      </c>
      <c r="C22" s="26">
        <v>26336554.39232434</v>
      </c>
      <c r="D22" s="26">
        <v>162660677.97075284</v>
      </c>
      <c r="E22" s="26">
        <v>20639558.29428366</v>
      </c>
      <c r="F22" s="26">
        <v>224081718.49054363</v>
      </c>
      <c r="G22" s="26">
        <v>56140335.16682718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36">
        <v>0</v>
      </c>
      <c r="N22" s="26">
        <f t="shared" si="1"/>
        <v>500579191.26074815</v>
      </c>
      <c r="O22" s="26"/>
      <c r="P22" s="26">
        <f t="shared" si="0"/>
        <v>500579191.26074815</v>
      </c>
    </row>
    <row r="23" spans="1:16" ht="19.5" customHeight="1">
      <c r="A23" s="35" t="s">
        <v>18</v>
      </c>
      <c r="B23" s="26">
        <v>16665343.113489525</v>
      </c>
      <c r="C23" s="26">
        <v>79413884.20070408</v>
      </c>
      <c r="D23" s="26">
        <v>252864578.27400002</v>
      </c>
      <c r="E23" s="26">
        <v>32085278.808342844</v>
      </c>
      <c r="F23" s="26">
        <v>348346815.91092753</v>
      </c>
      <c r="G23" s="26">
        <v>87273103.45204177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36">
        <v>0</v>
      </c>
      <c r="N23" s="26">
        <f t="shared" si="1"/>
        <v>816649003.7595057</v>
      </c>
      <c r="O23" s="26"/>
      <c r="P23" s="26">
        <f t="shared" si="0"/>
        <v>816649003.7595057</v>
      </c>
    </row>
    <row r="24" spans="1:16" ht="19.5" customHeight="1">
      <c r="A24" s="35" t="s">
        <v>19</v>
      </c>
      <c r="B24" s="26">
        <v>9500213.26691728</v>
      </c>
      <c r="C24" s="26">
        <v>51522633.56326024</v>
      </c>
      <c r="D24" s="26">
        <v>144147492.48742542</v>
      </c>
      <c r="E24" s="26">
        <v>18290471.989204276</v>
      </c>
      <c r="F24" s="26">
        <v>198577912.22592133</v>
      </c>
      <c r="G24" s="26">
        <v>49750736.58033586</v>
      </c>
      <c r="H24" s="26">
        <v>80388108.64148001</v>
      </c>
      <c r="I24" s="26">
        <v>0</v>
      </c>
      <c r="J24" s="26">
        <v>0</v>
      </c>
      <c r="K24" s="26">
        <v>0</v>
      </c>
      <c r="L24" s="26">
        <v>0</v>
      </c>
      <c r="M24" s="36">
        <v>0</v>
      </c>
      <c r="N24" s="26">
        <f t="shared" si="1"/>
        <v>552177568.7545444</v>
      </c>
      <c r="O24" s="26"/>
      <c r="P24" s="26">
        <f t="shared" si="0"/>
        <v>552177568.7545444</v>
      </c>
    </row>
    <row r="25" spans="1:16" s="39" customFormat="1" ht="17.25" customHeight="1">
      <c r="A25" s="37" t="s">
        <v>1</v>
      </c>
      <c r="B25" s="38">
        <f aca="true" t="shared" si="2" ref="B25:P25">SUM(B7:B24)</f>
        <v>420735751.41352</v>
      </c>
      <c r="C25" s="38">
        <f t="shared" si="2"/>
        <v>3109392490.239001</v>
      </c>
      <c r="D25" s="38">
        <f t="shared" si="2"/>
        <v>6383857063.216361</v>
      </c>
      <c r="E25" s="38">
        <f t="shared" si="2"/>
        <v>810029760.3721999</v>
      </c>
      <c r="F25" s="38">
        <f t="shared" si="2"/>
        <v>8794415953.318039</v>
      </c>
      <c r="G25" s="38">
        <f>SUM(G7:G24)</f>
        <v>2203309857.4108</v>
      </c>
      <c r="H25" s="38">
        <f t="shared" si="2"/>
        <v>741281211.9551998</v>
      </c>
      <c r="I25" s="38">
        <f t="shared" si="2"/>
        <v>17551243.7268</v>
      </c>
      <c r="J25" s="38">
        <f t="shared" si="2"/>
        <v>0</v>
      </c>
      <c r="K25" s="38">
        <f t="shared" si="2"/>
        <v>0</v>
      </c>
      <c r="L25" s="38">
        <f t="shared" si="2"/>
        <v>3983237.590000001</v>
      </c>
      <c r="M25" s="38">
        <f t="shared" si="2"/>
        <v>5416665.000000001</v>
      </c>
      <c r="N25" s="38">
        <f t="shared" si="2"/>
        <v>22489973234.24192</v>
      </c>
      <c r="O25" s="38">
        <f t="shared" si="2"/>
        <v>0</v>
      </c>
      <c r="P25" s="38">
        <f t="shared" si="2"/>
        <v>22489973234.24192</v>
      </c>
    </row>
    <row r="26" spans="2:13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2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90" zoomScaleNormal="90" zoomScalePageLayoutView="0" workbookViewId="0" topLeftCell="A1">
      <selection activeCell="B5" sqref="B5:P25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42187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8.421875" style="17" customWidth="1"/>
    <col min="16" max="16" width="15.421875" style="17" customWidth="1"/>
    <col min="17" max="17" width="27.00390625" style="17" customWidth="1"/>
    <col min="18" max="16384" width="11.421875" style="17" customWidth="1"/>
  </cols>
  <sheetData>
    <row r="2" spans="1:7" ht="12.75">
      <c r="A2" s="5" t="s">
        <v>46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9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10" t="s">
        <v>2</v>
      </c>
      <c r="B7" s="11">
        <v>29909800.34698863</v>
      </c>
      <c r="C7" s="11">
        <v>444992849.78569025</v>
      </c>
      <c r="D7" s="11">
        <v>493720093.5165868</v>
      </c>
      <c r="E7" s="11">
        <v>59052499.60433439</v>
      </c>
      <c r="F7" s="11">
        <v>743459697.6728369</v>
      </c>
      <c r="G7" s="11">
        <v>166260824.2614008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6249748.0770000005</v>
      </c>
      <c r="N7" s="11">
        <f>SUM(B7:M7)</f>
        <v>1943645513.2648375</v>
      </c>
      <c r="O7" s="11"/>
      <c r="P7" s="11">
        <f aca="true" t="shared" si="0" ref="P7:P24">+N7+O7</f>
        <v>1943645513.2648375</v>
      </c>
      <c r="R7" s="20"/>
    </row>
    <row r="8" spans="1:18" ht="19.5" customHeight="1">
      <c r="A8" s="10" t="s">
        <v>4</v>
      </c>
      <c r="B8" s="11">
        <v>18242650.60074112</v>
      </c>
      <c r="C8" s="11">
        <v>96181035.45108205</v>
      </c>
      <c r="D8" s="11">
        <v>301130835.2479571</v>
      </c>
      <c r="E8" s="11">
        <v>36017429.23338295</v>
      </c>
      <c r="F8" s="11">
        <v>453452558.79461944</v>
      </c>
      <c r="G8" s="11">
        <v>101406164.21390885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1006430673.5416915</v>
      </c>
      <c r="O8" s="11"/>
      <c r="P8" s="11">
        <f t="shared" si="0"/>
        <v>1006430673.5416915</v>
      </c>
      <c r="R8" s="20"/>
    </row>
    <row r="9" spans="1:18" ht="19.5" customHeight="1">
      <c r="A9" s="10" t="s">
        <v>3</v>
      </c>
      <c r="B9" s="11">
        <v>51270479.74525142</v>
      </c>
      <c r="C9" s="11">
        <v>449366331.24982446</v>
      </c>
      <c r="D9" s="11">
        <v>846320127.8778976</v>
      </c>
      <c r="E9" s="11">
        <v>101226017.88531576</v>
      </c>
      <c r="F9" s="11">
        <v>1274416242.4602635</v>
      </c>
      <c r="G9" s="11">
        <v>284999302.02914894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3007598501.2477016</v>
      </c>
      <c r="O9" s="11"/>
      <c r="P9" s="11">
        <f t="shared" si="0"/>
        <v>3007598501.2477016</v>
      </c>
      <c r="R9" s="20"/>
    </row>
    <row r="10" spans="1:18" ht="19.5" customHeight="1">
      <c r="A10" s="10" t="s">
        <v>5</v>
      </c>
      <c r="B10" s="11">
        <v>61885355.38720312</v>
      </c>
      <c r="C10" s="11">
        <v>553049843.0336896</v>
      </c>
      <c r="D10" s="11">
        <v>1021539532.0134048</v>
      </c>
      <c r="E10" s="11">
        <v>122183527.87783976</v>
      </c>
      <c r="F10" s="11">
        <v>1538267292.7530394</v>
      </c>
      <c r="G10" s="11">
        <v>344004643.19455206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3640930194.259729</v>
      </c>
      <c r="O10" s="11">
        <v>379356933</v>
      </c>
      <c r="P10" s="11">
        <f t="shared" si="0"/>
        <v>4020287127.259729</v>
      </c>
      <c r="R10" s="20"/>
    </row>
    <row r="11" spans="1:18" ht="19.5" customHeight="1">
      <c r="A11" s="10" t="s">
        <v>6</v>
      </c>
      <c r="B11" s="11">
        <v>14465132.042001795</v>
      </c>
      <c r="C11" s="11">
        <v>69584579.06756657</v>
      </c>
      <c r="D11" s="11">
        <v>238775460.27237004</v>
      </c>
      <c r="E11" s="11">
        <v>28559274.695157185</v>
      </c>
      <c r="F11" s="11">
        <v>359555816.8219962</v>
      </c>
      <c r="G11" s="11">
        <v>80407918.08880651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791348180.9878982</v>
      </c>
      <c r="O11" s="11"/>
      <c r="P11" s="11">
        <f t="shared" si="0"/>
        <v>791348180.9878982</v>
      </c>
      <c r="R11" s="20"/>
    </row>
    <row r="12" spans="1:18" ht="19.5" customHeight="1">
      <c r="A12" s="10" t="s">
        <v>7</v>
      </c>
      <c r="B12" s="11">
        <v>11870815.701917665</v>
      </c>
      <c r="C12" s="11">
        <v>25814207.666353263</v>
      </c>
      <c r="D12" s="11">
        <v>195951165.52020177</v>
      </c>
      <c r="E12" s="11">
        <v>23437178.83129225</v>
      </c>
      <c r="F12" s="11">
        <v>295069607.63669014</v>
      </c>
      <c r="G12" s="11">
        <v>65986786.282734945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250249.923</v>
      </c>
      <c r="N12" s="11">
        <f>SUM(B12:M12)</f>
        <v>618380011.56219</v>
      </c>
      <c r="O12" s="11"/>
      <c r="P12" s="11">
        <f>+N12+O12</f>
        <v>618380011.56219</v>
      </c>
      <c r="R12" s="20"/>
    </row>
    <row r="13" spans="1:18" ht="19.5" customHeight="1">
      <c r="A13" s="10" t="s">
        <v>8</v>
      </c>
      <c r="B13" s="11">
        <v>52700990.62436323</v>
      </c>
      <c r="C13" s="11">
        <v>287405290.03737384</v>
      </c>
      <c r="D13" s="11">
        <v>869933524.0496539</v>
      </c>
      <c r="E13" s="11">
        <v>104050351.11866184</v>
      </c>
      <c r="F13" s="11">
        <v>1309974058.7400117</v>
      </c>
      <c r="G13" s="11">
        <v>292951141.0624034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2917015355.6324677</v>
      </c>
      <c r="O13" s="11"/>
      <c r="P13" s="11">
        <f t="shared" si="0"/>
        <v>2917015355.6324677</v>
      </c>
      <c r="R13" s="20"/>
    </row>
    <row r="14" spans="1:18" ht="19.5" customHeight="1">
      <c r="A14" s="10" t="s">
        <v>9</v>
      </c>
      <c r="B14" s="11">
        <v>16928520.26772654</v>
      </c>
      <c r="C14" s="11">
        <v>55184091.31980753</v>
      </c>
      <c r="D14" s="11">
        <v>279438528.934242</v>
      </c>
      <c r="E14" s="11">
        <v>33422872.263088748</v>
      </c>
      <c r="F14" s="11">
        <v>420787581.805427</v>
      </c>
      <c r="G14" s="11">
        <v>94101254.45793615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899862849.048228</v>
      </c>
      <c r="O14" s="11"/>
      <c r="P14" s="11">
        <f t="shared" si="0"/>
        <v>899862849.048228</v>
      </c>
      <c r="R14" s="20"/>
    </row>
    <row r="15" spans="1:18" ht="19.5" customHeight="1">
      <c r="A15" s="10" t="s">
        <v>10</v>
      </c>
      <c r="B15" s="11">
        <v>30962074.45128443</v>
      </c>
      <c r="C15" s="11">
        <v>292312122.89957327</v>
      </c>
      <c r="D15" s="11">
        <v>511089947.6497092</v>
      </c>
      <c r="E15" s="11">
        <v>61130059.98276185</v>
      </c>
      <c r="F15" s="11">
        <v>769615786.2582788</v>
      </c>
      <c r="G15" s="11">
        <v>172110143.14348966</v>
      </c>
      <c r="H15" s="11">
        <v>78466004.40806675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1915686138.793164</v>
      </c>
      <c r="O15" s="11"/>
      <c r="P15" s="11">
        <f t="shared" si="0"/>
        <v>1915686138.793164</v>
      </c>
      <c r="R15" s="20"/>
    </row>
    <row r="16" spans="1:18" ht="19.5" customHeight="1">
      <c r="A16" s="10" t="s">
        <v>11</v>
      </c>
      <c r="B16" s="11">
        <v>42983215.02524436</v>
      </c>
      <c r="C16" s="11">
        <v>346713965.50221854</v>
      </c>
      <c r="D16" s="11">
        <v>709522520.9032142</v>
      </c>
      <c r="E16" s="11">
        <v>84864033.15382946</v>
      </c>
      <c r="F16" s="11">
        <v>1068421977.9786037</v>
      </c>
      <c r="G16" s="11">
        <v>238932546.40938014</v>
      </c>
      <c r="H16" s="11">
        <v>7184090.0416627275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2498622349.014153</v>
      </c>
      <c r="O16" s="11"/>
      <c r="P16" s="11">
        <f t="shared" si="0"/>
        <v>2498622349.014153</v>
      </c>
      <c r="R16" s="20"/>
    </row>
    <row r="17" spans="1:18" ht="19.5" customHeight="1">
      <c r="A17" s="10" t="s">
        <v>12</v>
      </c>
      <c r="B17" s="11">
        <v>9208610.709943483</v>
      </c>
      <c r="C17" s="11">
        <v>48321636.664702594</v>
      </c>
      <c r="D17" s="11">
        <v>152006235.01750946</v>
      </c>
      <c r="E17" s="11">
        <v>18181046.813980386</v>
      </c>
      <c r="F17" s="11">
        <v>228895908.86522657</v>
      </c>
      <c r="G17" s="11">
        <v>51188279.06491572</v>
      </c>
      <c r="H17" s="11">
        <v>595174922.5432392</v>
      </c>
      <c r="I17" s="11">
        <v>22730567.20089548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1125707206.880413</v>
      </c>
      <c r="O17" s="11"/>
      <c r="P17" s="11">
        <f t="shared" si="0"/>
        <v>1125707206.880413</v>
      </c>
      <c r="R17" s="20"/>
    </row>
    <row r="18" spans="1:18" ht="19.5" customHeight="1">
      <c r="A18" s="10" t="s">
        <v>13</v>
      </c>
      <c r="B18" s="11">
        <v>13170398.46667009</v>
      </c>
      <c r="C18" s="11">
        <v>88536332.07881491</v>
      </c>
      <c r="D18" s="11">
        <v>217403335.60166177</v>
      </c>
      <c r="E18" s="11">
        <v>26003013.768704966</v>
      </c>
      <c r="F18" s="11">
        <v>327372979.71456313</v>
      </c>
      <c r="G18" s="11">
        <v>73210829.87904744</v>
      </c>
      <c r="H18" s="11">
        <v>59167725.895942554</v>
      </c>
      <c r="I18" s="11">
        <v>307561.39451955253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805172176.7999244</v>
      </c>
      <c r="O18" s="11"/>
      <c r="P18" s="11">
        <f t="shared" si="0"/>
        <v>805172176.7999244</v>
      </c>
      <c r="R18" s="20"/>
    </row>
    <row r="19" spans="1:18" ht="19.5" customHeight="1">
      <c r="A19" s="10" t="s">
        <v>14</v>
      </c>
      <c r="B19" s="11">
        <v>11555618.389570994</v>
      </c>
      <c r="C19" s="11">
        <v>68162308.67272617</v>
      </c>
      <c r="D19" s="11">
        <v>190748213.82134017</v>
      </c>
      <c r="E19" s="11">
        <v>22814868.118860062</v>
      </c>
      <c r="F19" s="11">
        <v>287234834.5581016</v>
      </c>
      <c r="G19" s="11">
        <v>64234686.15676364</v>
      </c>
      <c r="H19" s="11">
        <v>71053349.69006044</v>
      </c>
      <c r="I19" s="11">
        <v>6489.941784966338</v>
      </c>
      <c r="J19" s="11">
        <v>0</v>
      </c>
      <c r="K19" s="11">
        <v>0</v>
      </c>
      <c r="L19" s="11">
        <v>186535.9894524</v>
      </c>
      <c r="M19" s="16">
        <v>0</v>
      </c>
      <c r="N19" s="11">
        <f t="shared" si="1"/>
        <v>715996905.3386604</v>
      </c>
      <c r="O19" s="11"/>
      <c r="P19" s="11">
        <f t="shared" si="0"/>
        <v>715996905.3386604</v>
      </c>
      <c r="R19" s="20"/>
    </row>
    <row r="20" spans="1:18" ht="19.5" customHeight="1">
      <c r="A20" s="10" t="s">
        <v>15</v>
      </c>
      <c r="B20" s="11">
        <v>30375322.531377558</v>
      </c>
      <c r="C20" s="11">
        <v>203064655.62333813</v>
      </c>
      <c r="D20" s="11">
        <v>501404452.9487516</v>
      </c>
      <c r="E20" s="11">
        <v>59971604.656541936</v>
      </c>
      <c r="F20" s="11">
        <v>755031054.8350601</v>
      </c>
      <c r="G20" s="11">
        <v>168848541.37052765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1718695631.9655972</v>
      </c>
      <c r="O20" s="11"/>
      <c r="P20" s="11">
        <f t="shared" si="0"/>
        <v>1718695631.9655972</v>
      </c>
      <c r="R20" s="20"/>
    </row>
    <row r="21" spans="1:18" ht="19.5" customHeight="1">
      <c r="A21" s="10" t="s">
        <v>16</v>
      </c>
      <c r="B21" s="11">
        <v>46877114.13008091</v>
      </c>
      <c r="C21" s="11">
        <v>347140646.6206706</v>
      </c>
      <c r="D21" s="11">
        <v>773798985.7368425</v>
      </c>
      <c r="E21" s="11">
        <v>92551963.9551071</v>
      </c>
      <c r="F21" s="11">
        <v>1165211559.2417824</v>
      </c>
      <c r="G21" s="11">
        <v>260577721.81176418</v>
      </c>
      <c r="H21" s="11">
        <v>22027409.36631865</v>
      </c>
      <c r="I21" s="11">
        <v>0</v>
      </c>
      <c r="J21" s="11">
        <v>0</v>
      </c>
      <c r="K21" s="11">
        <v>0</v>
      </c>
      <c r="L21" s="11">
        <v>4003400.8805476003</v>
      </c>
      <c r="M21" s="16">
        <v>0</v>
      </c>
      <c r="N21" s="11">
        <f t="shared" si="1"/>
        <v>2712188801.743114</v>
      </c>
      <c r="O21" s="11"/>
      <c r="P21" s="11">
        <f t="shared" si="0"/>
        <v>2712188801.743114</v>
      </c>
      <c r="R21" s="20"/>
    </row>
    <row r="22" spans="1:18" ht="19.5" customHeight="1">
      <c r="A22" s="10" t="s">
        <v>17</v>
      </c>
      <c r="B22" s="11">
        <v>12355734.643989466</v>
      </c>
      <c r="C22" s="11">
        <v>30116575.610745475</v>
      </c>
      <c r="D22" s="11">
        <v>203955706.5953734</v>
      </c>
      <c r="E22" s="11">
        <v>24394579.92734177</v>
      </c>
      <c r="F22" s="11">
        <v>307123104.6806726</v>
      </c>
      <c r="G22" s="11">
        <v>68682324.93807542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646628026.3961982</v>
      </c>
      <c r="O22" s="11"/>
      <c r="P22" s="11">
        <f t="shared" si="0"/>
        <v>646628026.3961982</v>
      </c>
      <c r="R22" s="20"/>
    </row>
    <row r="23" spans="1:18" ht="19.5" customHeight="1">
      <c r="A23" s="10" t="s">
        <v>18</v>
      </c>
      <c r="B23" s="11">
        <v>19207639.295463998</v>
      </c>
      <c r="C23" s="11">
        <v>90811964.71055955</v>
      </c>
      <c r="D23" s="11">
        <v>317059871.98754865</v>
      </c>
      <c r="E23" s="11">
        <v>37922657.414521486</v>
      </c>
      <c r="F23" s="11">
        <v>477439017.9121445</v>
      </c>
      <c r="G23" s="11">
        <v>106770286.1380364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1049211437.4582745</v>
      </c>
      <c r="O23" s="11"/>
      <c r="P23" s="11">
        <f t="shared" si="0"/>
        <v>1049211437.4582745</v>
      </c>
      <c r="R23" s="20"/>
    </row>
    <row r="24" spans="1:18" ht="19.5" customHeight="1">
      <c r="A24" s="10" t="s">
        <v>19</v>
      </c>
      <c r="B24" s="11">
        <v>10949469.711981244</v>
      </c>
      <c r="C24" s="11">
        <v>58917551.10626358</v>
      </c>
      <c r="D24" s="11">
        <v>180742537.47737563</v>
      </c>
      <c r="E24" s="11">
        <v>21618116.74879816</v>
      </c>
      <c r="F24" s="11">
        <v>272167963.2531235</v>
      </c>
      <c r="G24" s="11">
        <v>60865262.837588035</v>
      </c>
      <c r="H24" s="11">
        <v>101142811.1847096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706403712.3198397</v>
      </c>
      <c r="O24" s="11"/>
      <c r="P24" s="11">
        <f t="shared" si="0"/>
        <v>706403712.3198397</v>
      </c>
      <c r="R24" s="20"/>
    </row>
    <row r="25" spans="1:17" s="39" customFormat="1" ht="17.25" customHeight="1">
      <c r="A25" s="12" t="s">
        <v>1</v>
      </c>
      <c r="B25" s="13">
        <f aca="true" t="shared" si="2" ref="B25:P25">SUM(B7:B24)</f>
        <v>484918942.0718</v>
      </c>
      <c r="C25" s="13">
        <f t="shared" si="2"/>
        <v>3555675987.101001</v>
      </c>
      <c r="D25" s="13">
        <f t="shared" si="2"/>
        <v>8004541075.171641</v>
      </c>
      <c r="E25" s="13">
        <f t="shared" si="2"/>
        <v>957401096.04952</v>
      </c>
      <c r="F25" s="13">
        <f t="shared" si="2"/>
        <v>12053497043.98244</v>
      </c>
      <c r="G25" s="13">
        <f>SUM(G7:G24)</f>
        <v>2695538655.3404794</v>
      </c>
      <c r="H25" s="13">
        <f t="shared" si="2"/>
        <v>934216313.1299999</v>
      </c>
      <c r="I25" s="13">
        <f t="shared" si="2"/>
        <v>23044618.5372</v>
      </c>
      <c r="J25" s="13">
        <f t="shared" si="2"/>
        <v>0</v>
      </c>
      <c r="K25" s="13">
        <f t="shared" si="2"/>
        <v>0</v>
      </c>
      <c r="L25" s="13">
        <f t="shared" si="2"/>
        <v>4189936.87</v>
      </c>
      <c r="M25" s="13">
        <f t="shared" si="2"/>
        <v>6499998.000000001</v>
      </c>
      <c r="N25" s="13">
        <f t="shared" si="2"/>
        <v>28719523666.25408</v>
      </c>
      <c r="O25" s="13">
        <f t="shared" si="2"/>
        <v>379356933</v>
      </c>
      <c r="P25" s="13">
        <f t="shared" si="2"/>
        <v>29098880599.25408</v>
      </c>
      <c r="Q25" s="56"/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82" zoomScaleNormal="82" zoomScalePageLayoutView="0" workbookViewId="0" topLeftCell="A1">
      <selection activeCell="B5" sqref="B5:P25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421875" style="17" customWidth="1"/>
    <col min="7" max="11" width="14.140625" style="17" customWidth="1"/>
    <col min="12" max="12" width="14.421875" style="17" customWidth="1"/>
    <col min="13" max="13" width="16.28125" style="17" customWidth="1"/>
    <col min="14" max="14" width="15.57421875" style="17" customWidth="1"/>
    <col min="15" max="15" width="16.57421875" style="17" customWidth="1"/>
    <col min="16" max="16" width="15.57421875" style="17" customWidth="1"/>
    <col min="17" max="16384" width="11.421875" style="17" customWidth="1"/>
  </cols>
  <sheetData>
    <row r="2" spans="1:7" ht="12.75">
      <c r="A2" s="5" t="s">
        <v>45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6" ht="19.5" customHeight="1">
      <c r="A7" s="35" t="s">
        <v>2</v>
      </c>
      <c r="B7" s="11">
        <v>32891561.052333847</v>
      </c>
      <c r="C7" s="11">
        <v>521425149.9109951</v>
      </c>
      <c r="D7" s="11">
        <v>590711651.8619754</v>
      </c>
      <c r="E7" s="11">
        <v>73859948.56755577</v>
      </c>
      <c r="F7" s="11">
        <v>924966935.5303407</v>
      </c>
      <c r="G7" s="11">
        <v>195175750.2197843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7291372.756500001</v>
      </c>
      <c r="N7" s="11">
        <f>SUM(B7:M7)</f>
        <v>2346322369.899485</v>
      </c>
      <c r="O7" s="11"/>
      <c r="P7" s="11">
        <f aca="true" t="shared" si="0" ref="P7:P24">+N7+O7</f>
        <v>2346322369.899485</v>
      </c>
    </row>
    <row r="8" spans="1:16" ht="19.5" customHeight="1">
      <c r="A8" s="35" t="s">
        <v>4</v>
      </c>
      <c r="B8" s="11">
        <v>20061292.587367047</v>
      </c>
      <c r="C8" s="11">
        <v>112701161.04748236</v>
      </c>
      <c r="D8" s="11">
        <v>360288137.85745</v>
      </c>
      <c r="E8" s="11">
        <v>45048820.77028936</v>
      </c>
      <c r="F8" s="11">
        <v>564157848.8108206</v>
      </c>
      <c r="G8" s="11">
        <v>119042018.85973224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1221299279.9331415</v>
      </c>
      <c r="O8" s="11"/>
      <c r="P8" s="11">
        <f t="shared" si="0"/>
        <v>1221299279.9331415</v>
      </c>
    </row>
    <row r="9" spans="1:16" ht="19.5" customHeight="1">
      <c r="A9" s="35" t="s">
        <v>3</v>
      </c>
      <c r="B9" s="11">
        <v>56381724.22281547</v>
      </c>
      <c r="C9" s="11">
        <v>526549823.77747947</v>
      </c>
      <c r="D9" s="11">
        <v>1012580138.6408345</v>
      </c>
      <c r="E9" s="11">
        <v>126608501.33021517</v>
      </c>
      <c r="F9" s="11">
        <v>1585550487.8992045</v>
      </c>
      <c r="G9" s="11">
        <v>334564398.03401095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3642235073.90456</v>
      </c>
      <c r="O9" s="11"/>
      <c r="P9" s="11">
        <f t="shared" si="0"/>
        <v>3642235073.90456</v>
      </c>
    </row>
    <row r="10" spans="1:16" ht="19.5" customHeight="1">
      <c r="A10" s="35" t="s">
        <v>5</v>
      </c>
      <c r="B10" s="11">
        <v>68054815.52365185</v>
      </c>
      <c r="C10" s="11">
        <v>648042092.0268172</v>
      </c>
      <c r="D10" s="11">
        <v>1222221482.014029</v>
      </c>
      <c r="E10" s="11">
        <v>152821119.26380458</v>
      </c>
      <c r="F10" s="11">
        <v>1913817774.195559</v>
      </c>
      <c r="G10" s="11">
        <v>403831537.66291946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4408788820.686781</v>
      </c>
      <c r="O10" s="11">
        <v>379356933</v>
      </c>
      <c r="P10" s="11">
        <f t="shared" si="0"/>
        <v>4788145753.686781</v>
      </c>
    </row>
    <row r="11" spans="1:16" ht="19.5" customHeight="1">
      <c r="A11" s="35" t="s">
        <v>6</v>
      </c>
      <c r="B11" s="11">
        <v>15907186.546548616</v>
      </c>
      <c r="C11" s="11">
        <v>81536477.6968292</v>
      </c>
      <c r="D11" s="11">
        <v>285683018.40211946</v>
      </c>
      <c r="E11" s="11">
        <v>35720529.600683995</v>
      </c>
      <c r="F11" s="11">
        <v>447337284.158075</v>
      </c>
      <c r="G11" s="11">
        <v>94391903.84332304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960576400.2475792</v>
      </c>
      <c r="O11" s="11"/>
      <c r="P11" s="11">
        <f t="shared" si="0"/>
        <v>960576400.2475792</v>
      </c>
    </row>
    <row r="12" spans="1:16" ht="19.5" customHeight="1">
      <c r="A12" s="35" t="s">
        <v>7</v>
      </c>
      <c r="B12" s="11">
        <v>13054238.238669464</v>
      </c>
      <c r="C12" s="11">
        <v>30248075.016810417</v>
      </c>
      <c r="D12" s="11">
        <v>234445869.61058947</v>
      </c>
      <c r="E12" s="11">
        <v>29314065.19023614</v>
      </c>
      <c r="F12" s="11">
        <v>367107499.7046488</v>
      </c>
      <c r="G12" s="11">
        <v>77462749.11446692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291958.24350000004</v>
      </c>
      <c r="N12" s="11">
        <f>SUM(B12:M12)</f>
        <v>751924455.1189213</v>
      </c>
      <c r="O12" s="11"/>
      <c r="P12" s="11">
        <f>+N12+O12</f>
        <v>751924455.1189213</v>
      </c>
    </row>
    <row r="13" spans="1:16" ht="19.5" customHeight="1">
      <c r="A13" s="35" t="s">
        <v>8</v>
      </c>
      <c r="B13" s="11">
        <v>57954845.252393685</v>
      </c>
      <c r="C13" s="11">
        <v>336770234.6568576</v>
      </c>
      <c r="D13" s="11">
        <v>1040832398.2548556</v>
      </c>
      <c r="E13" s="11">
        <v>130141037.78083596</v>
      </c>
      <c r="F13" s="11">
        <v>1629789341.0090375</v>
      </c>
      <c r="G13" s="11">
        <v>343899165.59478205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3539387022.5487623</v>
      </c>
      <c r="O13" s="11"/>
      <c r="P13" s="11">
        <f t="shared" si="0"/>
        <v>3539387022.5487623</v>
      </c>
    </row>
    <row r="14" spans="1:16" ht="19.5" customHeight="1">
      <c r="A14" s="35" t="s">
        <v>9</v>
      </c>
      <c r="B14" s="11">
        <v>18616154.285618916</v>
      </c>
      <c r="C14" s="11">
        <v>64662551.55108785</v>
      </c>
      <c r="D14" s="11">
        <v>334334367.1611797</v>
      </c>
      <c r="E14" s="11">
        <v>41803677.115651295</v>
      </c>
      <c r="F14" s="11">
        <v>523518088.8353468</v>
      </c>
      <c r="G14" s="11">
        <v>110466690.01576962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1093401528.9646542</v>
      </c>
      <c r="O14" s="11"/>
      <c r="P14" s="11">
        <f t="shared" si="0"/>
        <v>1093401528.9646542</v>
      </c>
    </row>
    <row r="15" spans="1:16" ht="19.5" customHeight="1">
      <c r="A15" s="35" t="s">
        <v>10</v>
      </c>
      <c r="B15" s="11">
        <v>34048738.216464266</v>
      </c>
      <c r="C15" s="11">
        <v>342519868.7509621</v>
      </c>
      <c r="D15" s="11">
        <v>611493822.4933064</v>
      </c>
      <c r="E15" s="11">
        <v>76458458.43123275</v>
      </c>
      <c r="F15" s="11">
        <v>957508735.953506</v>
      </c>
      <c r="G15" s="11">
        <v>202042341.95092776</v>
      </c>
      <c r="H15" s="11">
        <v>96052291.14853626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2320124256.9449353</v>
      </c>
      <c r="O15" s="11"/>
      <c r="P15" s="11">
        <f t="shared" si="0"/>
        <v>2320124256.9449353</v>
      </c>
    </row>
    <row r="16" spans="1:16" ht="19.5" customHeight="1">
      <c r="A16" s="35" t="s">
        <v>11</v>
      </c>
      <c r="B16" s="11">
        <v>47268287.478580944</v>
      </c>
      <c r="C16" s="11">
        <v>406265811.9682072</v>
      </c>
      <c r="D16" s="11">
        <v>848908573.6226574</v>
      </c>
      <c r="E16" s="11">
        <v>106143739.31627989</v>
      </c>
      <c r="F16" s="11">
        <v>1329265064.2900357</v>
      </c>
      <c r="G16" s="11">
        <v>280486032.7412724</v>
      </c>
      <c r="H16" s="11">
        <v>8800204.156750297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3027137713.573784</v>
      </c>
      <c r="O16" s="11"/>
      <c r="P16" s="11">
        <f t="shared" si="0"/>
        <v>3027137713.573784</v>
      </c>
    </row>
    <row r="17" spans="1:16" ht="19.5" customHeight="1">
      <c r="A17" s="35" t="s">
        <v>12</v>
      </c>
      <c r="B17" s="11">
        <v>10126633.339556092</v>
      </c>
      <c r="C17" s="11">
        <v>56621396.62237653</v>
      </c>
      <c r="D17" s="11">
        <v>181867935.6170382</v>
      </c>
      <c r="E17" s="11">
        <v>22739954.982131716</v>
      </c>
      <c r="F17" s="11">
        <v>284778244.2561798</v>
      </c>
      <c r="G17" s="11">
        <v>60090588.46747249</v>
      </c>
      <c r="H17" s="11">
        <v>726980053.8604281</v>
      </c>
      <c r="I17" s="11">
        <v>29387145.425684456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1372591952.5708673</v>
      </c>
      <c r="O17" s="11"/>
      <c r="P17" s="11">
        <f t="shared" si="0"/>
        <v>1372591952.5708673</v>
      </c>
    </row>
    <row r="18" spans="1:16" ht="19.5" customHeight="1">
      <c r="A18" s="35" t="s">
        <v>13</v>
      </c>
      <c r="B18" s="11">
        <v>14483378.699438835</v>
      </c>
      <c r="C18" s="11">
        <v>103743397.7849283</v>
      </c>
      <c r="D18" s="11">
        <v>260112329.19214097</v>
      </c>
      <c r="E18" s="11">
        <v>32523284.74537638</v>
      </c>
      <c r="F18" s="11">
        <v>407297373.0383277</v>
      </c>
      <c r="G18" s="11">
        <v>85943148.11882849</v>
      </c>
      <c r="H18" s="11">
        <v>72641049.30502</v>
      </c>
      <c r="I18" s="11">
        <v>397993.0302429925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977141953.9143038</v>
      </c>
      <c r="O18" s="11"/>
      <c r="P18" s="11">
        <f t="shared" si="0"/>
        <v>977141953.9143038</v>
      </c>
    </row>
    <row r="19" spans="1:16" ht="19.5" customHeight="1">
      <c r="A19" s="35" t="s">
        <v>14</v>
      </c>
      <c r="B19" s="11">
        <v>12707618.350796297</v>
      </c>
      <c r="C19" s="11">
        <v>79869917.0898424</v>
      </c>
      <c r="D19" s="11">
        <v>228220795.45834756</v>
      </c>
      <c r="E19" s="11">
        <v>28535709.70111631</v>
      </c>
      <c r="F19" s="11">
        <v>357359955.7990924</v>
      </c>
      <c r="G19" s="11">
        <v>75405935.92311056</v>
      </c>
      <c r="H19" s="11">
        <v>86854174.62946466</v>
      </c>
      <c r="I19" s="11">
        <v>8109.612872550338</v>
      </c>
      <c r="J19" s="11">
        <v>0</v>
      </c>
      <c r="K19" s="11">
        <v>0</v>
      </c>
      <c r="L19" s="11">
        <v>197555.84163000004</v>
      </c>
      <c r="M19" s="16">
        <v>0</v>
      </c>
      <c r="N19" s="11">
        <f t="shared" si="1"/>
        <v>869159772.4062728</v>
      </c>
      <c r="O19" s="11"/>
      <c r="P19" s="11">
        <f t="shared" si="0"/>
        <v>869159772.4062728</v>
      </c>
    </row>
    <row r="20" spans="1:16" ht="19.5" customHeight="1">
      <c r="A20" s="35" t="s">
        <v>15</v>
      </c>
      <c r="B20" s="11">
        <v>33403491.963654216</v>
      </c>
      <c r="C20" s="11">
        <v>237943190.6625404</v>
      </c>
      <c r="D20" s="11">
        <v>599905607.532979</v>
      </c>
      <c r="E20" s="11">
        <v>75009519.7514866</v>
      </c>
      <c r="F20" s="11">
        <v>939363308.0677779</v>
      </c>
      <c r="G20" s="11">
        <v>198213505.08701828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2083838623.0654564</v>
      </c>
      <c r="O20" s="11"/>
      <c r="P20" s="11">
        <f t="shared" si="0"/>
        <v>2083838623.0654564</v>
      </c>
    </row>
    <row r="21" spans="1:16" ht="19.5" customHeight="1">
      <c r="A21" s="35" t="s">
        <v>16</v>
      </c>
      <c r="B21" s="11">
        <v>51550376.247229464</v>
      </c>
      <c r="C21" s="11">
        <v>406765780.1503032</v>
      </c>
      <c r="D21" s="11">
        <v>925812181.9957389</v>
      </c>
      <c r="E21" s="11">
        <v>115759423.28186797</v>
      </c>
      <c r="F21" s="11">
        <v>1449684722.0771406</v>
      </c>
      <c r="G21" s="11">
        <v>305895586.47449005</v>
      </c>
      <c r="H21" s="11">
        <v>26445499.03764671</v>
      </c>
      <c r="I21" s="11">
        <v>0</v>
      </c>
      <c r="J21" s="11">
        <v>0</v>
      </c>
      <c r="K21" s="11">
        <v>0</v>
      </c>
      <c r="L21" s="11">
        <v>4239906.90837</v>
      </c>
      <c r="M21" s="16">
        <v>0</v>
      </c>
      <c r="N21" s="11">
        <f t="shared" si="1"/>
        <v>3286153476.172787</v>
      </c>
      <c r="O21" s="11"/>
      <c r="P21" s="11">
        <f t="shared" si="0"/>
        <v>3286153476.172787</v>
      </c>
    </row>
    <row r="22" spans="1:16" ht="19.5" customHeight="1">
      <c r="A22" s="35" t="s">
        <v>17</v>
      </c>
      <c r="B22" s="11">
        <v>13587499.604628183</v>
      </c>
      <c r="C22" s="11">
        <v>35289420.85294549</v>
      </c>
      <c r="D22" s="11">
        <v>244022906.76788482</v>
      </c>
      <c r="E22" s="11">
        <v>30511535.173497424</v>
      </c>
      <c r="F22" s="11">
        <v>382103721.0978126</v>
      </c>
      <c r="G22" s="11">
        <v>80627077.10116899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786142160.5979375</v>
      </c>
      <c r="O22" s="11"/>
      <c r="P22" s="11">
        <f t="shared" si="0"/>
        <v>786142160.5979375</v>
      </c>
    </row>
    <row r="23" spans="1:16" ht="19.5" customHeight="1">
      <c r="A23" s="35" t="s">
        <v>18</v>
      </c>
      <c r="B23" s="11">
        <v>21122482.705624897</v>
      </c>
      <c r="C23" s="11">
        <v>106409894.75610718</v>
      </c>
      <c r="D23" s="11">
        <v>379346441.80046767</v>
      </c>
      <c r="E23" s="11">
        <v>47431786.03697931</v>
      </c>
      <c r="F23" s="11">
        <v>594000329.3832165</v>
      </c>
      <c r="G23" s="11">
        <v>125339031.55326937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1273649966.2356648</v>
      </c>
      <c r="O23" s="11"/>
      <c r="P23" s="11">
        <f t="shared" si="0"/>
        <v>1273649966.2356648</v>
      </c>
    </row>
    <row r="24" spans="1:16" ht="19.5" customHeight="1">
      <c r="A24" s="35" t="s">
        <v>19</v>
      </c>
      <c r="B24" s="11">
        <v>12041041.643347897</v>
      </c>
      <c r="C24" s="11">
        <v>69037273.1444282</v>
      </c>
      <c r="D24" s="11">
        <v>216249499.01172838</v>
      </c>
      <c r="E24" s="11">
        <v>27038872.22203971</v>
      </c>
      <c r="F24" s="11">
        <v>338614679.0576377</v>
      </c>
      <c r="G24" s="11">
        <v>71450525.93973297</v>
      </c>
      <c r="H24" s="11">
        <v>122714500.99415399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857146392.0130689</v>
      </c>
      <c r="O24" s="11"/>
      <c r="P24" s="11">
        <f t="shared" si="0"/>
        <v>857146392.0130689</v>
      </c>
    </row>
    <row r="25" spans="1:16" s="39" customFormat="1" ht="17.25" customHeight="1">
      <c r="A25" s="37" t="s">
        <v>1</v>
      </c>
      <c r="B25" s="13">
        <f aca="true" t="shared" si="2" ref="B25:P25">SUM(B7:B24)</f>
        <v>533261365.95871997</v>
      </c>
      <c r="C25" s="13">
        <f t="shared" si="2"/>
        <v>4166401517.4670005</v>
      </c>
      <c r="D25" s="13">
        <f t="shared" si="2"/>
        <v>9577037157.295322</v>
      </c>
      <c r="E25" s="13">
        <f t="shared" si="2"/>
        <v>1197469983.26128</v>
      </c>
      <c r="F25" s="13">
        <f t="shared" si="2"/>
        <v>14996221393.163761</v>
      </c>
      <c r="G25" s="13">
        <f>SUM(G7:G24)</f>
        <v>3164327986.7020802</v>
      </c>
      <c r="H25" s="13">
        <f t="shared" si="2"/>
        <v>1140487773.132</v>
      </c>
      <c r="I25" s="13">
        <f t="shared" si="2"/>
        <v>29793248.0688</v>
      </c>
      <c r="J25" s="13">
        <f t="shared" si="2"/>
        <v>0</v>
      </c>
      <c r="K25" s="13">
        <f t="shared" si="2"/>
        <v>0</v>
      </c>
      <c r="L25" s="13">
        <f t="shared" si="2"/>
        <v>4437462.75</v>
      </c>
      <c r="M25" s="13">
        <f t="shared" si="2"/>
        <v>7583331.000000001</v>
      </c>
      <c r="N25" s="13">
        <f t="shared" si="2"/>
        <v>34817021218.79896</v>
      </c>
      <c r="O25" s="13">
        <f t="shared" si="2"/>
        <v>379356933</v>
      </c>
      <c r="P25" s="13">
        <f t="shared" si="2"/>
        <v>35196378151.79896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2" zoomScaleNormal="82" zoomScalePageLayoutView="0" workbookViewId="0" topLeftCell="A1">
      <selection activeCell="A5" sqref="A5:P25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28125" style="17" customWidth="1"/>
    <col min="7" max="12" width="14.140625" style="17" customWidth="1"/>
    <col min="13" max="13" width="17.00390625" style="17" customWidth="1"/>
    <col min="14" max="14" width="15.57421875" style="17" customWidth="1"/>
    <col min="15" max="15" width="19.7109375" style="17" customWidth="1"/>
    <col min="16" max="16" width="16.140625" style="17" customWidth="1"/>
    <col min="17" max="16384" width="11.421875" style="17" customWidth="1"/>
  </cols>
  <sheetData>
    <row r="2" spans="1:7" ht="12.75">
      <c r="A2" s="5" t="s">
        <v>44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59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35" t="s">
        <v>2</v>
      </c>
      <c r="B7" s="11">
        <v>37319107.741780855</v>
      </c>
      <c r="C7" s="11">
        <v>588070497.687301</v>
      </c>
      <c r="D7" s="11">
        <v>728889270.5792192</v>
      </c>
      <c r="E7" s="11">
        <v>86903768.83060542</v>
      </c>
      <c r="F7" s="11">
        <v>1123194636.0491314</v>
      </c>
      <c r="G7" s="11">
        <v>226982168.77400616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8332997.436000001</v>
      </c>
      <c r="N7" s="11">
        <f>SUM(B7:M7)</f>
        <v>2799692447.0980444</v>
      </c>
      <c r="O7" s="11"/>
      <c r="P7" s="11">
        <f aca="true" t="shared" si="0" ref="P7:P24">+N7+O7</f>
        <v>2799692447.0980444</v>
      </c>
      <c r="R7" s="20"/>
    </row>
    <row r="8" spans="1:18" ht="19.5" customHeight="1">
      <c r="A8" s="35" t="s">
        <v>4</v>
      </c>
      <c r="B8" s="11">
        <v>22761751.511767115</v>
      </c>
      <c r="C8" s="11">
        <v>127105928.58522967</v>
      </c>
      <c r="D8" s="11">
        <v>444565732.15288955</v>
      </c>
      <c r="E8" s="11">
        <v>53004536.04746069</v>
      </c>
      <c r="F8" s="11">
        <v>685061319.847087</v>
      </c>
      <c r="G8" s="11">
        <v>138441458.97013798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1470940727.114572</v>
      </c>
      <c r="O8" s="11"/>
      <c r="P8" s="11">
        <f t="shared" si="0"/>
        <v>1470940727.114572</v>
      </c>
      <c r="R8" s="20"/>
    </row>
    <row r="9" spans="1:18" ht="19.5" customHeight="1">
      <c r="A9" s="35" t="s">
        <v>3</v>
      </c>
      <c r="B9" s="11">
        <v>63971291.52948265</v>
      </c>
      <c r="C9" s="11">
        <v>593850175.7708439</v>
      </c>
      <c r="D9" s="11">
        <v>1249440054.7720633</v>
      </c>
      <c r="E9" s="11">
        <v>148967825.52626312</v>
      </c>
      <c r="F9" s="11">
        <v>1925346447.300173</v>
      </c>
      <c r="G9" s="11">
        <v>389086003.6393591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4370661798.538185</v>
      </c>
      <c r="O9" s="11"/>
      <c r="P9" s="11">
        <f t="shared" si="0"/>
        <v>4370661798.538185</v>
      </c>
      <c r="R9" s="20"/>
    </row>
    <row r="10" spans="1:18" ht="19.5" customHeight="1">
      <c r="A10" s="35" t="s">
        <v>5</v>
      </c>
      <c r="B10" s="11">
        <v>77215702.49685591</v>
      </c>
      <c r="C10" s="11">
        <v>730870836.6782484</v>
      </c>
      <c r="D10" s="11">
        <v>1508120115.293774</v>
      </c>
      <c r="E10" s="11">
        <v>179809646.2088499</v>
      </c>
      <c r="F10" s="11">
        <v>2323963998.907104</v>
      </c>
      <c r="G10" s="11">
        <v>469641121.5781236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5289621421.162956</v>
      </c>
      <c r="O10" s="11">
        <v>379356933</v>
      </c>
      <c r="P10" s="11">
        <f t="shared" si="0"/>
        <v>5668978354.162956</v>
      </c>
      <c r="R10" s="20"/>
    </row>
    <row r="11" spans="1:18" ht="19.5" customHeight="1">
      <c r="A11" s="35" t="s">
        <v>6</v>
      </c>
      <c r="B11" s="11">
        <v>18048459.532057766</v>
      </c>
      <c r="C11" s="11">
        <v>91957967.55685562</v>
      </c>
      <c r="D11" s="11">
        <v>352509191.65658414</v>
      </c>
      <c r="E11" s="11">
        <v>42028849.29015823</v>
      </c>
      <c r="F11" s="11">
        <v>543205187.9595588</v>
      </c>
      <c r="G11" s="11">
        <v>109774288.17329122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1157523944.168506</v>
      </c>
      <c r="O11" s="11"/>
      <c r="P11" s="11">
        <f t="shared" si="0"/>
        <v>1157523944.168506</v>
      </c>
      <c r="R11" s="20"/>
    </row>
    <row r="12" spans="1:18" ht="19.5" customHeight="1">
      <c r="A12" s="35" t="s">
        <v>7</v>
      </c>
      <c r="B12" s="11">
        <v>14811474.667944152</v>
      </c>
      <c r="C12" s="11">
        <v>34114197.46871598</v>
      </c>
      <c r="D12" s="11">
        <v>289286792.2143205</v>
      </c>
      <c r="E12" s="11">
        <v>34490989.96389786</v>
      </c>
      <c r="F12" s="11">
        <v>445781528.70432454</v>
      </c>
      <c r="G12" s="11">
        <v>90086308.22937208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333666.564</v>
      </c>
      <c r="N12" s="11">
        <f>SUM(B12:M12)</f>
        <v>908904957.8125752</v>
      </c>
      <c r="O12" s="11"/>
      <c r="P12" s="11">
        <f>+N12+O12</f>
        <v>908904957.8125752</v>
      </c>
      <c r="R12" s="20"/>
    </row>
    <row r="13" spans="1:18" ht="19.5" customHeight="1">
      <c r="A13" s="35" t="s">
        <v>8</v>
      </c>
      <c r="B13" s="11">
        <v>65756171.03399389</v>
      </c>
      <c r="C13" s="11">
        <v>379814129.66891366</v>
      </c>
      <c r="D13" s="11">
        <v>1284301003.9972367</v>
      </c>
      <c r="E13" s="11">
        <v>153124215.2482198</v>
      </c>
      <c r="F13" s="11">
        <v>1979066035.1138067</v>
      </c>
      <c r="G13" s="11">
        <v>399941992.5803986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4262003547.6425695</v>
      </c>
      <c r="O13" s="11"/>
      <c r="P13" s="11">
        <f t="shared" si="0"/>
        <v>4262003547.6425695</v>
      </c>
      <c r="R13" s="20"/>
    </row>
    <row r="14" spans="1:18" ht="19.5" customHeight="1">
      <c r="A14" s="35" t="s">
        <v>9</v>
      </c>
      <c r="B14" s="11">
        <v>21122082.54321611</v>
      </c>
      <c r="C14" s="11">
        <v>72927320.20860496</v>
      </c>
      <c r="D14" s="11">
        <v>412540927.9494252</v>
      </c>
      <c r="E14" s="11">
        <v>49186293.28593442</v>
      </c>
      <c r="F14" s="11">
        <v>635712139.1776131</v>
      </c>
      <c r="G14" s="11">
        <v>128468669.12938643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1319957432.2941804</v>
      </c>
      <c r="O14" s="11"/>
      <c r="P14" s="11">
        <f t="shared" si="0"/>
        <v>1319957432.2941804</v>
      </c>
      <c r="R14" s="20"/>
    </row>
    <row r="15" spans="1:18" ht="19.5" customHeight="1">
      <c r="A15" s="35" t="s">
        <v>10</v>
      </c>
      <c r="B15" s="11">
        <v>38632053.00442133</v>
      </c>
      <c r="C15" s="11">
        <v>386298646.5431323</v>
      </c>
      <c r="D15" s="11">
        <v>754532748.4838383</v>
      </c>
      <c r="E15" s="11">
        <v>89961180.93116336</v>
      </c>
      <c r="F15" s="11">
        <v>1162710400.6442451</v>
      </c>
      <c r="G15" s="11">
        <v>234967760.63910976</v>
      </c>
      <c r="H15" s="11">
        <v>114091849.74080598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2781194639.9867163</v>
      </c>
      <c r="O15" s="11"/>
      <c r="P15" s="11">
        <f t="shared" si="0"/>
        <v>2781194639.9867163</v>
      </c>
      <c r="R15" s="20"/>
    </row>
    <row r="16" spans="1:18" ht="19.5" customHeight="1">
      <c r="A16" s="35" t="s">
        <v>11</v>
      </c>
      <c r="B16" s="11">
        <v>53631091.28131413</v>
      </c>
      <c r="C16" s="11">
        <v>458192203.19207925</v>
      </c>
      <c r="D16" s="11">
        <v>1047482894.6845331</v>
      </c>
      <c r="E16" s="11">
        <v>124888944.05228378</v>
      </c>
      <c r="F16" s="11">
        <v>1614137038.5764432</v>
      </c>
      <c r="G16" s="11">
        <v>326194867.70635384</v>
      </c>
      <c r="H16" s="11">
        <v>10564646.279058939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3635091685.772066</v>
      </c>
      <c r="O16" s="11"/>
      <c r="P16" s="11">
        <f t="shared" si="0"/>
        <v>3635091685.772066</v>
      </c>
      <c r="R16" s="20"/>
    </row>
    <row r="17" spans="1:18" ht="19.5" customHeight="1">
      <c r="A17" s="35" t="s">
        <v>12</v>
      </c>
      <c r="B17" s="11">
        <v>11489783.657853737</v>
      </c>
      <c r="C17" s="11">
        <v>63858394.43524107</v>
      </c>
      <c r="D17" s="11">
        <v>224409974.84272656</v>
      </c>
      <c r="E17" s="11">
        <v>26755878.244053125</v>
      </c>
      <c r="F17" s="11">
        <v>345808465.28166354</v>
      </c>
      <c r="G17" s="11">
        <v>69883128.81028497</v>
      </c>
      <c r="H17" s="11">
        <v>864074692.0572186</v>
      </c>
      <c r="I17" s="11">
        <v>35210400.21058369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1641490717.5396252</v>
      </c>
      <c r="O17" s="11"/>
      <c r="P17" s="11">
        <f t="shared" si="0"/>
        <v>1641490717.5396252</v>
      </c>
      <c r="R17" s="20"/>
    </row>
    <row r="18" spans="1:18" ht="19.5" customHeight="1">
      <c r="A18" s="35" t="s">
        <v>13</v>
      </c>
      <c r="B18" s="11">
        <v>16432992.319500132</v>
      </c>
      <c r="C18" s="11">
        <v>117003239.25220771</v>
      </c>
      <c r="D18" s="11">
        <v>320957078.2900713</v>
      </c>
      <c r="E18" s="11">
        <v>38266964.35537034</v>
      </c>
      <c r="F18" s="11">
        <v>494584408.48077846</v>
      </c>
      <c r="G18" s="11">
        <v>99948698.18258767</v>
      </c>
      <c r="H18" s="11">
        <v>86707403.31178528</v>
      </c>
      <c r="I18" s="11">
        <v>481116.55392566044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1174381900.7462265</v>
      </c>
      <c r="O18" s="11"/>
      <c r="P18" s="11">
        <f t="shared" si="0"/>
        <v>1174381900.7462265</v>
      </c>
      <c r="R18" s="20"/>
    </row>
    <row r="19" spans="1:18" ht="19.5" customHeight="1">
      <c r="A19" s="35" t="s">
        <v>14</v>
      </c>
      <c r="B19" s="11">
        <v>14418196.133051844</v>
      </c>
      <c r="C19" s="11">
        <v>90078397.44838642</v>
      </c>
      <c r="D19" s="11">
        <v>281605566.1138585</v>
      </c>
      <c r="E19" s="11">
        <v>33575175.27939894</v>
      </c>
      <c r="F19" s="11">
        <v>433945009.3555578</v>
      </c>
      <c r="G19" s="11">
        <v>87694310.66609219</v>
      </c>
      <c r="H19" s="11">
        <v>102987996.6583379</v>
      </c>
      <c r="I19" s="11">
        <v>9586.576690650338</v>
      </c>
      <c r="J19" s="11">
        <v>0</v>
      </c>
      <c r="K19" s="11">
        <v>0</v>
      </c>
      <c r="L19" s="11">
        <v>197555.84163000004</v>
      </c>
      <c r="M19" s="16">
        <v>0</v>
      </c>
      <c r="N19" s="11">
        <f t="shared" si="1"/>
        <v>1044511794.0730042</v>
      </c>
      <c r="O19" s="11"/>
      <c r="P19" s="11">
        <f t="shared" si="0"/>
        <v>1044511794.0730042</v>
      </c>
      <c r="R19" s="20"/>
    </row>
    <row r="20" spans="1:18" ht="19.5" customHeight="1">
      <c r="A20" s="35" t="s">
        <v>15</v>
      </c>
      <c r="B20" s="11">
        <v>37899949.88562181</v>
      </c>
      <c r="C20" s="11">
        <v>268355622.23669007</v>
      </c>
      <c r="D20" s="11">
        <v>740233850.6660554</v>
      </c>
      <c r="E20" s="11">
        <v>88256356.6723269</v>
      </c>
      <c r="F20" s="11">
        <v>1140676264.6257715</v>
      </c>
      <c r="G20" s="11">
        <v>230514965.175158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2505937009.261624</v>
      </c>
      <c r="O20" s="11"/>
      <c r="P20" s="11">
        <f t="shared" si="0"/>
        <v>2505937009.261624</v>
      </c>
      <c r="R20" s="20"/>
    </row>
    <row r="21" spans="1:18" ht="19.5" customHeight="1">
      <c r="A21" s="35" t="s">
        <v>16</v>
      </c>
      <c r="B21" s="11">
        <v>58489593.79698371</v>
      </c>
      <c r="C21" s="11">
        <v>458756074.22462004</v>
      </c>
      <c r="D21" s="11">
        <v>1142375580.2025476</v>
      </c>
      <c r="E21" s="11">
        <v>136202777.7700166</v>
      </c>
      <c r="F21" s="11">
        <v>1760363577.6081312</v>
      </c>
      <c r="G21" s="11">
        <v>355745237.60348856</v>
      </c>
      <c r="H21" s="11">
        <v>30858959.720010716</v>
      </c>
      <c r="I21" s="11">
        <v>0</v>
      </c>
      <c r="J21" s="11">
        <v>0</v>
      </c>
      <c r="K21" s="11">
        <v>0</v>
      </c>
      <c r="L21" s="11">
        <v>4239906.90837</v>
      </c>
      <c r="M21" s="16">
        <v>0</v>
      </c>
      <c r="N21" s="11">
        <f t="shared" si="1"/>
        <v>3947031707.8341684</v>
      </c>
      <c r="O21" s="11"/>
      <c r="P21" s="11">
        <f t="shared" si="0"/>
        <v>3947031707.8341684</v>
      </c>
      <c r="R21" s="20"/>
    </row>
    <row r="22" spans="1:18" ht="19.5" customHeight="1">
      <c r="A22" s="35" t="s">
        <v>17</v>
      </c>
      <c r="B22" s="11">
        <v>15416518.567778474</v>
      </c>
      <c r="C22" s="11">
        <v>39799897.04683531</v>
      </c>
      <c r="D22" s="11">
        <v>301104063.1381081</v>
      </c>
      <c r="E22" s="11">
        <v>35899935.63235775</v>
      </c>
      <c r="F22" s="11">
        <v>463991558.4716581</v>
      </c>
      <c r="G22" s="11">
        <v>93766304.48057193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949978277.3373096</v>
      </c>
      <c r="O22" s="11"/>
      <c r="P22" s="11">
        <f t="shared" si="0"/>
        <v>949978277.3373096</v>
      </c>
      <c r="R22" s="20"/>
    </row>
    <row r="23" spans="1:18" ht="19.5" customHeight="1">
      <c r="A23" s="35" t="s">
        <v>18</v>
      </c>
      <c r="B23" s="11">
        <v>23965788.87243741</v>
      </c>
      <c r="C23" s="11">
        <v>120010551.42575842</v>
      </c>
      <c r="D23" s="11">
        <v>468082101.29122686</v>
      </c>
      <c r="E23" s="11">
        <v>55808337.92769585</v>
      </c>
      <c r="F23" s="11">
        <v>721299279.0840807</v>
      </c>
      <c r="G23" s="11">
        <v>145764651.51002565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1534930710.111225</v>
      </c>
      <c r="O23" s="11"/>
      <c r="P23" s="11">
        <f t="shared" si="0"/>
        <v>1534930710.111225</v>
      </c>
      <c r="R23" s="20"/>
    </row>
    <row r="24" spans="1:18" ht="19.5" customHeight="1">
      <c r="A24" s="35" t="s">
        <v>19</v>
      </c>
      <c r="B24" s="11">
        <v>13661891.258258944</v>
      </c>
      <c r="C24" s="11">
        <v>77861191.74333662</v>
      </c>
      <c r="D24" s="11">
        <v>266833977.45912403</v>
      </c>
      <c r="E24" s="11">
        <v>31813993.19382409</v>
      </c>
      <c r="F24" s="11">
        <v>411182472.14639086</v>
      </c>
      <c r="G24" s="11">
        <v>83094315.35209239</v>
      </c>
      <c r="H24" s="11">
        <v>145110567.9807827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1029558409.1338096</v>
      </c>
      <c r="O24" s="11"/>
      <c r="P24" s="11">
        <f t="shared" si="0"/>
        <v>1029558409.1338096</v>
      </c>
      <c r="R24" s="20"/>
    </row>
    <row r="25" spans="1:16" s="39" customFormat="1" ht="17.25" customHeight="1">
      <c r="A25" s="37" t="s">
        <v>1</v>
      </c>
      <c r="B25" s="13">
        <f aca="true" t="shared" si="2" ref="B25:P25">SUM(B7:B24)</f>
        <v>605043899.83432</v>
      </c>
      <c r="C25" s="13">
        <f t="shared" si="2"/>
        <v>4698925271.173</v>
      </c>
      <c r="D25" s="13">
        <f t="shared" si="2"/>
        <v>11817270923.787601</v>
      </c>
      <c r="E25" s="13">
        <f t="shared" si="2"/>
        <v>1408945668.4598799</v>
      </c>
      <c r="F25" s="13">
        <f t="shared" si="2"/>
        <v>18210029767.333515</v>
      </c>
      <c r="G25" s="13">
        <f>SUM(G7:G24)</f>
        <v>3679996251.1998396</v>
      </c>
      <c r="H25" s="13">
        <f t="shared" si="2"/>
        <v>1354396115.7480001</v>
      </c>
      <c r="I25" s="13">
        <f t="shared" si="2"/>
        <v>35701103.3412</v>
      </c>
      <c r="J25" s="13">
        <f t="shared" si="2"/>
        <v>0</v>
      </c>
      <c r="K25" s="13">
        <f t="shared" si="2"/>
        <v>0</v>
      </c>
      <c r="L25" s="13">
        <f t="shared" si="2"/>
        <v>4437462.75</v>
      </c>
      <c r="M25" s="13">
        <f t="shared" si="2"/>
        <v>8666664</v>
      </c>
      <c r="N25" s="13">
        <f t="shared" si="2"/>
        <v>41823413127.627365</v>
      </c>
      <c r="O25" s="13">
        <f t="shared" si="2"/>
        <v>379356933</v>
      </c>
      <c r="P25" s="13">
        <f t="shared" si="2"/>
        <v>42202770060.627365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6" zoomScaleNormal="86" zoomScalePageLayoutView="0" workbookViewId="0" topLeftCell="G13">
      <selection activeCell="A5" sqref="A5:P25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8515625" style="17" customWidth="1"/>
    <col min="7" max="7" width="15.57421875" style="17" customWidth="1"/>
    <col min="8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" width="17.57421875" style="17" customWidth="1"/>
    <col min="17" max="16384" width="11.421875" style="17" customWidth="1"/>
  </cols>
  <sheetData>
    <row r="2" spans="1:7" ht="12.75">
      <c r="A2" s="5" t="s">
        <v>43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6" s="34" customFormat="1" ht="28.5" customHeight="1">
      <c r="A5" s="23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53</v>
      </c>
      <c r="H5" s="28" t="s">
        <v>24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36</v>
      </c>
      <c r="O5" s="58" t="s">
        <v>35</v>
      </c>
      <c r="P5" s="28" t="s">
        <v>30</v>
      </c>
    </row>
    <row r="6" spans="1:16" ht="24.75" customHeight="1">
      <c r="A6" s="25"/>
      <c r="B6" s="29"/>
      <c r="C6" s="29"/>
      <c r="D6" s="29"/>
      <c r="E6" s="29"/>
      <c r="F6" s="27" t="s">
        <v>52</v>
      </c>
      <c r="G6" s="27" t="s">
        <v>54</v>
      </c>
      <c r="H6" s="29"/>
      <c r="I6" s="29"/>
      <c r="J6" s="29"/>
      <c r="K6" s="29"/>
      <c r="L6" s="29"/>
      <c r="M6" s="29"/>
      <c r="N6" s="29"/>
      <c r="O6" s="29"/>
      <c r="P6" s="29"/>
    </row>
    <row r="7" spans="1:18" ht="19.5" customHeight="1">
      <c r="A7" s="35" t="s">
        <v>2</v>
      </c>
      <c r="B7" s="11">
        <v>40290087.60917539</v>
      </c>
      <c r="C7" s="11">
        <v>664130748.7413096</v>
      </c>
      <c r="D7" s="11">
        <v>846240674.2457583</v>
      </c>
      <c r="E7" s="11">
        <v>99373745.77820104</v>
      </c>
      <c r="F7" s="11">
        <v>1347113445.754125</v>
      </c>
      <c r="G7" s="11">
        <v>259601468.028807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6">
        <v>9374622.115500001</v>
      </c>
      <c r="N7" s="11">
        <f>SUM(B7:M7)</f>
        <v>3266124792.2728767</v>
      </c>
      <c r="O7" s="11"/>
      <c r="P7" s="11">
        <f aca="true" t="shared" si="0" ref="P7:P24">+N7+O7</f>
        <v>3266124792.2728767</v>
      </c>
      <c r="R7" s="20"/>
    </row>
    <row r="8" spans="1:18" ht="19.5" customHeight="1">
      <c r="A8" s="35" t="s">
        <v>4</v>
      </c>
      <c r="B8" s="11">
        <v>24578066.765644733</v>
      </c>
      <c r="C8" s="11">
        <v>142728932.35378838</v>
      </c>
      <c r="D8" s="11">
        <v>516254298.8348672</v>
      </c>
      <c r="E8" s="11">
        <v>60622986.49750625</v>
      </c>
      <c r="F8" s="11">
        <v>821831074.3627728</v>
      </c>
      <c r="G8" s="11">
        <v>158469545.5738989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6">
        <v>0</v>
      </c>
      <c r="N8" s="11">
        <f aca="true" t="shared" si="1" ref="N8:N24">SUM(B8:M8)</f>
        <v>1724484904.3884783</v>
      </c>
      <c r="O8" s="11"/>
      <c r="P8" s="11">
        <f t="shared" si="0"/>
        <v>1724484904.3884783</v>
      </c>
      <c r="R8" s="20"/>
    </row>
    <row r="9" spans="1:18" ht="19.5" customHeight="1">
      <c r="A9" s="35" t="s">
        <v>3</v>
      </c>
      <c r="B9" s="11">
        <v>69069065.18388541</v>
      </c>
      <c r="C9" s="11">
        <v>663901101.823536</v>
      </c>
      <c r="D9" s="11">
        <v>1450733933.657355</v>
      </c>
      <c r="E9" s="11">
        <v>170358499.5734687</v>
      </c>
      <c r="F9" s="11">
        <v>2309413254.2723384</v>
      </c>
      <c r="G9" s="11">
        <v>445157661.16885185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6">
        <v>0</v>
      </c>
      <c r="N9" s="11">
        <f t="shared" si="1"/>
        <v>5108633515.679436</v>
      </c>
      <c r="O9" s="11"/>
      <c r="P9" s="11">
        <f t="shared" si="0"/>
        <v>5108633515.679436</v>
      </c>
      <c r="R9" s="20"/>
    </row>
    <row r="10" spans="1:18" ht="19.5" customHeight="1">
      <c r="A10" s="35" t="s">
        <v>5</v>
      </c>
      <c r="B10" s="11">
        <v>83406082.72898635</v>
      </c>
      <c r="C10" s="11">
        <v>820137582.886208</v>
      </c>
      <c r="D10" s="11">
        <v>1752081073.8499308</v>
      </c>
      <c r="E10" s="11">
        <v>205740417.70096996</v>
      </c>
      <c r="F10" s="11">
        <v>2789268102.1894383</v>
      </c>
      <c r="G10" s="11">
        <v>538484241.2565687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6">
        <v>0</v>
      </c>
      <c r="N10" s="11">
        <f t="shared" si="1"/>
        <v>6189117500.6121025</v>
      </c>
      <c r="O10" s="11">
        <v>680559138</v>
      </c>
      <c r="P10" s="11">
        <f t="shared" si="0"/>
        <v>6869676638.6121025</v>
      </c>
      <c r="R10" s="20"/>
    </row>
    <row r="11" spans="1:18" ht="19.5" customHeight="1">
      <c r="A11" s="35" t="s">
        <v>6</v>
      </c>
      <c r="B11" s="11">
        <v>19493739.22227236</v>
      </c>
      <c r="C11" s="11">
        <v>102895213.00903541</v>
      </c>
      <c r="D11" s="11">
        <v>409488410.8235318</v>
      </c>
      <c r="E11" s="11">
        <v>48084938.71865148</v>
      </c>
      <c r="F11" s="11">
        <v>651888666.7960237</v>
      </c>
      <c r="G11" s="11">
        <v>125813680.75116259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6">
        <v>0</v>
      </c>
      <c r="N11" s="11">
        <f t="shared" si="1"/>
        <v>1357664649.3206773</v>
      </c>
      <c r="O11" s="11"/>
      <c r="P11" s="11">
        <f t="shared" si="0"/>
        <v>1357664649.3206773</v>
      </c>
      <c r="R11" s="20"/>
    </row>
    <row r="12" spans="1:18" ht="19.5" customHeight="1">
      <c r="A12" s="35" t="s">
        <v>7</v>
      </c>
      <c r="B12" s="11">
        <v>15998651.263047397</v>
      </c>
      <c r="C12" s="11">
        <v>38287218.492429055</v>
      </c>
      <c r="D12" s="11">
        <v>336076347.95050085</v>
      </c>
      <c r="E12" s="11">
        <v>39464240.871085</v>
      </c>
      <c r="F12" s="11">
        <v>535023929.5316871</v>
      </c>
      <c r="G12" s="11">
        <v>103283665.48586383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6">
        <v>375374.88450000004</v>
      </c>
      <c r="N12" s="11">
        <f>SUM(B12:M12)</f>
        <v>1068509428.4791132</v>
      </c>
      <c r="O12" s="11"/>
      <c r="P12" s="11">
        <f>+N12+O12</f>
        <v>1068509428.4791132</v>
      </c>
      <c r="R12" s="20"/>
    </row>
    <row r="13" spans="1:18" ht="19.5" customHeight="1">
      <c r="A13" s="35" t="s">
        <v>8</v>
      </c>
      <c r="B13" s="11">
        <v>71034787.80068837</v>
      </c>
      <c r="C13" s="11">
        <v>422960363.6063157</v>
      </c>
      <c r="D13" s="11">
        <v>1492241195.6568925</v>
      </c>
      <c r="E13" s="11">
        <v>175227439.95019537</v>
      </c>
      <c r="F13" s="11">
        <v>2375636282.27472</v>
      </c>
      <c r="G13" s="11">
        <v>458785367.0315701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6">
        <v>0</v>
      </c>
      <c r="N13" s="11">
        <f t="shared" si="1"/>
        <v>4995885436.320383</v>
      </c>
      <c r="O13" s="11"/>
      <c r="P13" s="11">
        <f t="shared" si="0"/>
        <v>4995885436.320383</v>
      </c>
      <c r="R13" s="20"/>
    </row>
    <row r="14" spans="1:18" ht="19.5" customHeight="1">
      <c r="A14" s="35" t="s">
        <v>9</v>
      </c>
      <c r="B14" s="11">
        <v>22825864.53091495</v>
      </c>
      <c r="C14" s="11">
        <v>80739155.06282179</v>
      </c>
      <c r="D14" s="11">
        <v>479553701.2328041</v>
      </c>
      <c r="E14" s="11">
        <v>56310812.56636426</v>
      </c>
      <c r="F14" s="11">
        <v>763477100.4109365</v>
      </c>
      <c r="G14" s="11">
        <v>147626448.33947614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6">
        <v>0</v>
      </c>
      <c r="N14" s="11">
        <f t="shared" si="1"/>
        <v>1550533082.1433177</v>
      </c>
      <c r="O14" s="11"/>
      <c r="P14" s="11">
        <f t="shared" si="0"/>
        <v>1550533082.1433177</v>
      </c>
      <c r="R14" s="20"/>
    </row>
    <row r="15" spans="1:18" ht="19.5" customHeight="1">
      <c r="A15" s="35" t="s">
        <v>10</v>
      </c>
      <c r="B15" s="11">
        <v>41746049.27887144</v>
      </c>
      <c r="C15" s="11">
        <v>434237988.29963076</v>
      </c>
      <c r="D15" s="11">
        <v>877039621.2370691</v>
      </c>
      <c r="E15" s="11">
        <v>102985247.10756472</v>
      </c>
      <c r="F15" s="11">
        <v>1396289142.6684875</v>
      </c>
      <c r="G15" s="11">
        <v>269938272.7853582</v>
      </c>
      <c r="H15" s="11">
        <v>135806503.99186122</v>
      </c>
      <c r="I15" s="11">
        <v>0</v>
      </c>
      <c r="J15" s="11">
        <v>0</v>
      </c>
      <c r="K15" s="11">
        <v>0</v>
      </c>
      <c r="L15" s="11">
        <v>0</v>
      </c>
      <c r="M15" s="16">
        <v>0</v>
      </c>
      <c r="N15" s="11">
        <f t="shared" si="1"/>
        <v>3258042825.368843</v>
      </c>
      <c r="O15" s="11"/>
      <c r="P15" s="11">
        <f t="shared" si="0"/>
        <v>3258042825.368843</v>
      </c>
      <c r="R15" s="20"/>
    </row>
    <row r="16" spans="1:18" ht="19.5" customHeight="1">
      <c r="A16" s="35" t="s">
        <v>11</v>
      </c>
      <c r="B16" s="11">
        <v>57949996.453785606</v>
      </c>
      <c r="C16" s="11">
        <v>510776510.59214514</v>
      </c>
      <c r="D16" s="11">
        <v>1217443828.365324</v>
      </c>
      <c r="E16" s="11">
        <v>142957328.06744838</v>
      </c>
      <c r="F16" s="11">
        <v>1938213232.6446989</v>
      </c>
      <c r="G16" s="11">
        <v>374614242.5853697</v>
      </c>
      <c r="H16" s="11">
        <v>12530988.520282095</v>
      </c>
      <c r="I16" s="11">
        <v>0</v>
      </c>
      <c r="J16" s="11">
        <v>0</v>
      </c>
      <c r="K16" s="11">
        <v>0</v>
      </c>
      <c r="L16" s="11">
        <v>0</v>
      </c>
      <c r="M16" s="16">
        <v>0</v>
      </c>
      <c r="N16" s="11">
        <f t="shared" si="1"/>
        <v>4254486127.229054</v>
      </c>
      <c r="O16" s="11"/>
      <c r="P16" s="11">
        <f t="shared" si="0"/>
        <v>4254486127.229054</v>
      </c>
      <c r="R16" s="20"/>
    </row>
    <row r="17" spans="1:18" ht="19.5" customHeight="1">
      <c r="A17" s="35" t="s">
        <v>12</v>
      </c>
      <c r="B17" s="11">
        <v>12412067.749213511</v>
      </c>
      <c r="C17" s="11">
        <v>71806943.78383695</v>
      </c>
      <c r="D17" s="11">
        <v>260742279.81958312</v>
      </c>
      <c r="E17" s="11">
        <v>30617848.8355303</v>
      </c>
      <c r="F17" s="11">
        <v>415099414.8925777</v>
      </c>
      <c r="G17" s="11">
        <v>80162975.66304791</v>
      </c>
      <c r="H17" s="11">
        <v>1026716767.9550498</v>
      </c>
      <c r="I17" s="11">
        <v>41531527.95909099</v>
      </c>
      <c r="J17" s="11">
        <v>0</v>
      </c>
      <c r="K17" s="11">
        <v>0</v>
      </c>
      <c r="L17" s="11">
        <v>0</v>
      </c>
      <c r="M17" s="16">
        <v>0</v>
      </c>
      <c r="N17" s="11">
        <f t="shared" si="1"/>
        <v>1939089826.6579301</v>
      </c>
      <c r="O17" s="11"/>
      <c r="P17" s="11">
        <f t="shared" si="0"/>
        <v>1939089826.6579301</v>
      </c>
      <c r="R17" s="20"/>
    </row>
    <row r="18" spans="1:18" ht="19.5" customHeight="1">
      <c r="A18" s="35" t="s">
        <v>13</v>
      </c>
      <c r="B18" s="11">
        <v>17747438.981757108</v>
      </c>
      <c r="C18" s="11">
        <v>131863938.11235058</v>
      </c>
      <c r="D18" s="11">
        <v>372797029.63761604</v>
      </c>
      <c r="E18" s="11">
        <v>43776583.797177844</v>
      </c>
      <c r="F18" s="11">
        <v>593471871.5912374</v>
      </c>
      <c r="G18" s="11">
        <v>114506482.07869054</v>
      </c>
      <c r="H18" s="11">
        <v>103767165.99884874</v>
      </c>
      <c r="I18" s="11">
        <v>573508.4597595565</v>
      </c>
      <c r="J18" s="11">
        <v>0</v>
      </c>
      <c r="K18" s="11">
        <v>0</v>
      </c>
      <c r="L18" s="11">
        <v>0</v>
      </c>
      <c r="M18" s="16">
        <v>0</v>
      </c>
      <c r="N18" s="11">
        <f t="shared" si="1"/>
        <v>1378504018.6574378</v>
      </c>
      <c r="O18" s="11"/>
      <c r="P18" s="11">
        <f t="shared" si="0"/>
        <v>1378504018.6574378</v>
      </c>
      <c r="R18" s="20"/>
    </row>
    <row r="19" spans="1:18" ht="19.5" customHeight="1">
      <c r="A19" s="35" t="s">
        <v>14</v>
      </c>
      <c r="B19" s="11">
        <v>15579247.698542735</v>
      </c>
      <c r="C19" s="11">
        <v>100872949.3794728</v>
      </c>
      <c r="D19" s="11">
        <v>327296732.8951783</v>
      </c>
      <c r="E19" s="11">
        <v>38432552.34336051</v>
      </c>
      <c r="F19" s="11">
        <v>521067698.5210116</v>
      </c>
      <c r="G19" s="11">
        <v>100710012.05668178</v>
      </c>
      <c r="H19" s="11">
        <v>122393082.37814929</v>
      </c>
      <c r="I19" s="11">
        <v>11190.357549450337</v>
      </c>
      <c r="J19" s="11">
        <v>0</v>
      </c>
      <c r="K19" s="11">
        <v>0</v>
      </c>
      <c r="L19" s="11">
        <v>220326.10951100002</v>
      </c>
      <c r="M19" s="16">
        <v>0</v>
      </c>
      <c r="N19" s="11">
        <f t="shared" si="1"/>
        <v>1226583791.7394574</v>
      </c>
      <c r="O19" s="11"/>
      <c r="P19" s="11">
        <f t="shared" si="0"/>
        <v>1226583791.7394574</v>
      </c>
      <c r="R19" s="20"/>
    </row>
    <row r="20" spans="1:18" ht="19.5" customHeight="1">
      <c r="A20" s="35" t="s">
        <v>15</v>
      </c>
      <c r="B20" s="11">
        <v>40939074.5969267</v>
      </c>
      <c r="C20" s="11">
        <v>304546630.60275626</v>
      </c>
      <c r="D20" s="11">
        <v>859996062.0107336</v>
      </c>
      <c r="E20" s="11">
        <v>100986072.44757524</v>
      </c>
      <c r="F20" s="11">
        <v>1369094289.241358</v>
      </c>
      <c r="G20" s="11">
        <v>264326864.48894483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0</v>
      </c>
      <c r="N20" s="11">
        <f t="shared" si="1"/>
        <v>2939888993.388295</v>
      </c>
      <c r="O20" s="11"/>
      <c r="P20" s="11">
        <f t="shared" si="0"/>
        <v>2939888993.388295</v>
      </c>
      <c r="R20" s="20"/>
    </row>
    <row r="21" spans="1:18" ht="19.5" customHeight="1">
      <c r="A21" s="35" t="s">
        <v>16</v>
      </c>
      <c r="B21" s="11">
        <v>63154742.25227486</v>
      </c>
      <c r="C21" s="11">
        <v>515907674.654816</v>
      </c>
      <c r="D21" s="11">
        <v>1326532712.235189</v>
      </c>
      <c r="E21" s="11">
        <v>155773083.0892921</v>
      </c>
      <c r="F21" s="11">
        <v>2111714294.8058646</v>
      </c>
      <c r="G21" s="11">
        <v>407143534.2886382</v>
      </c>
      <c r="H21" s="11">
        <v>35745591.959990695</v>
      </c>
      <c r="I21" s="11">
        <v>0</v>
      </c>
      <c r="J21" s="11">
        <v>0</v>
      </c>
      <c r="K21" s="11">
        <v>0</v>
      </c>
      <c r="L21" s="11">
        <v>4773237.450489</v>
      </c>
      <c r="M21" s="16">
        <v>0</v>
      </c>
      <c r="N21" s="11">
        <f t="shared" si="1"/>
        <v>4620744870.736554</v>
      </c>
      <c r="O21" s="11"/>
      <c r="P21" s="11">
        <f t="shared" si="0"/>
        <v>4620744870.736554</v>
      </c>
      <c r="R21" s="20"/>
    </row>
    <row r="22" spans="1:18" ht="19.5" customHeight="1">
      <c r="A22" s="35" t="s">
        <v>17</v>
      </c>
      <c r="B22" s="11">
        <v>16653540.24501325</v>
      </c>
      <c r="C22" s="11">
        <v>44917635.839099966</v>
      </c>
      <c r="D22" s="11">
        <v>349840952.13162357</v>
      </c>
      <c r="E22" s="11">
        <v>41080386.55012758</v>
      </c>
      <c r="F22" s="11">
        <v>556941951.7659703</v>
      </c>
      <c r="G22" s="11">
        <v>107544960.50795217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6">
        <v>0</v>
      </c>
      <c r="N22" s="11">
        <f t="shared" si="1"/>
        <v>1116979427.0397868</v>
      </c>
      <c r="O22" s="11"/>
      <c r="P22" s="11">
        <f t="shared" si="0"/>
        <v>1116979427.0397868</v>
      </c>
      <c r="R22" s="20"/>
    </row>
    <row r="23" spans="1:18" ht="19.5" customHeight="1">
      <c r="A23" s="35" t="s">
        <v>18</v>
      </c>
      <c r="B23" s="11">
        <v>25894802.394696377</v>
      </c>
      <c r="C23" s="11">
        <v>134616084.2463279</v>
      </c>
      <c r="D23" s="11">
        <v>544006173.0694295</v>
      </c>
      <c r="E23" s="11">
        <v>63879600.20485872</v>
      </c>
      <c r="F23" s="11">
        <v>866073258.8779215</v>
      </c>
      <c r="G23" s="11">
        <v>167371854.97647953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6">
        <v>0</v>
      </c>
      <c r="N23" s="11">
        <f t="shared" si="1"/>
        <v>1801841773.7697134</v>
      </c>
      <c r="O23" s="11"/>
      <c r="P23" s="11">
        <f t="shared" si="0"/>
        <v>1801841773.7697134</v>
      </c>
      <c r="R23" s="20"/>
    </row>
    <row r="24" spans="1:18" ht="19.5" customHeight="1">
      <c r="A24" s="35" t="s">
        <v>19</v>
      </c>
      <c r="B24" s="11">
        <v>14766371.022383451</v>
      </c>
      <c r="C24" s="11">
        <v>88394883.94511923</v>
      </c>
      <c r="D24" s="11">
        <v>310243957.25269556</v>
      </c>
      <c r="E24" s="11">
        <v>36429558.67370267</v>
      </c>
      <c r="F24" s="11">
        <v>493935666.34683216</v>
      </c>
      <c r="G24" s="11">
        <v>95562705.19831766</v>
      </c>
      <c r="H24" s="11">
        <v>171798196.17461824</v>
      </c>
      <c r="I24" s="11">
        <v>0</v>
      </c>
      <c r="J24" s="11">
        <v>0</v>
      </c>
      <c r="K24" s="11">
        <v>0</v>
      </c>
      <c r="L24" s="11">
        <v>0</v>
      </c>
      <c r="M24" s="16">
        <v>0</v>
      </c>
      <c r="N24" s="11">
        <f t="shared" si="1"/>
        <v>1211131338.613669</v>
      </c>
      <c r="O24" s="11"/>
      <c r="P24" s="11">
        <f t="shared" si="0"/>
        <v>1211131338.613669</v>
      </c>
      <c r="R24" s="20"/>
    </row>
    <row r="25" spans="1:16" s="39" customFormat="1" ht="17.25" customHeight="1">
      <c r="A25" s="37" t="s">
        <v>1</v>
      </c>
      <c r="B25" s="13">
        <f aca="true" t="shared" si="2" ref="B25:P25">SUM(B7:B24)</f>
        <v>653539675.7780799</v>
      </c>
      <c r="C25" s="13">
        <f t="shared" si="2"/>
        <v>5273721555.430999</v>
      </c>
      <c r="D25" s="13">
        <f t="shared" si="2"/>
        <v>13728608984.906082</v>
      </c>
      <c r="E25" s="13">
        <f t="shared" si="2"/>
        <v>1612101342.77308</v>
      </c>
      <c r="F25" s="13">
        <f t="shared" si="2"/>
        <v>21855552676.948006</v>
      </c>
      <c r="G25" s="13">
        <f>SUM(G7:G24)</f>
        <v>4219103982.2656794</v>
      </c>
      <c r="H25" s="13">
        <f t="shared" si="2"/>
        <v>1608758296.9788</v>
      </c>
      <c r="I25" s="13">
        <f t="shared" si="2"/>
        <v>42116226.7764</v>
      </c>
      <c r="J25" s="13">
        <f t="shared" si="2"/>
        <v>0</v>
      </c>
      <c r="K25" s="13">
        <f t="shared" si="2"/>
        <v>0</v>
      </c>
      <c r="L25" s="13">
        <f t="shared" si="2"/>
        <v>4993563.5600000005</v>
      </c>
      <c r="M25" s="13">
        <f t="shared" si="2"/>
        <v>9749997.000000002</v>
      </c>
      <c r="N25" s="13">
        <f t="shared" si="2"/>
        <v>49008246302.41714</v>
      </c>
      <c r="O25" s="13">
        <f t="shared" si="2"/>
        <v>680559138</v>
      </c>
      <c r="P25" s="13">
        <f t="shared" si="2"/>
        <v>49688805440.41714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2018-08-08T14:58:07Z</cp:lastPrinted>
  <dcterms:created xsi:type="dcterms:W3CDTF">2011-02-15T14:46:32Z</dcterms:created>
  <dcterms:modified xsi:type="dcterms:W3CDTF">2023-04-20T16:02:15Z</dcterms:modified>
  <cp:category/>
  <cp:version/>
  <cp:contentType/>
  <cp:contentStatus/>
</cp:coreProperties>
</file>