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15465" windowHeight="8190"/>
  </bookViews>
  <sheets>
    <sheet name="CUADRO 2023" sheetId="4" r:id="rId1"/>
  </sheets>
  <calcPr calcId="124519"/>
</workbook>
</file>

<file path=xl/calcChain.xml><?xml version="1.0" encoding="utf-8"?>
<calcChain xmlns="http://schemas.openxmlformats.org/spreadsheetml/2006/main">
  <c r="H11" i="4"/>
  <c r="I10" s="1"/>
  <c r="F11"/>
  <c r="F15" s="1"/>
  <c r="H14"/>
  <c r="I12"/>
  <c r="F14"/>
  <c r="F17"/>
  <c r="G16"/>
  <c r="G10"/>
  <c r="F18"/>
  <c r="H18"/>
  <c r="H15"/>
  <c r="G12"/>
  <c r="F19"/>
  <c r="H17"/>
  <c r="I16" s="1"/>
  <c r="H19"/>
  <c r="I18" s="1"/>
  <c r="I14" l="1"/>
  <c r="G18"/>
  <c r="G14"/>
</calcChain>
</file>

<file path=xl/sharedStrings.xml><?xml version="1.0" encoding="utf-8"?>
<sst xmlns="http://schemas.openxmlformats.org/spreadsheetml/2006/main" count="62" uniqueCount="46">
  <si>
    <t>OSEP</t>
  </si>
  <si>
    <t>Nº</t>
  </si>
  <si>
    <t>Indicadores</t>
  </si>
  <si>
    <t>Unidad de medida</t>
  </si>
  <si>
    <t>Periodicidad</t>
  </si>
  <si>
    <t>Variables necesarias</t>
  </si>
  <si>
    <t>Indicador</t>
  </si>
  <si>
    <t>Gasto en personal de la función salud por personal ocupado</t>
  </si>
  <si>
    <t>$</t>
  </si>
  <si>
    <t>Anual</t>
  </si>
  <si>
    <t>1. Gasto en Personal</t>
  </si>
  <si>
    <t>2. Personal Ocupado OSEP</t>
  </si>
  <si>
    <t>Gasto en prestaciones médicas del Instituto de Obra Social (u organismo similar) por beneficiario</t>
  </si>
  <si>
    <t>1. Gasto en prestaciones médicas de O.S.E.P</t>
  </si>
  <si>
    <t>2. Beneficiarios O.S.E.P</t>
  </si>
  <si>
    <t>Número de beneficiarios del Instituto de Obra Social por persona empleada</t>
  </si>
  <si>
    <t>Beneficiarios</t>
  </si>
  <si>
    <t>1. Beneficiarios O.S.E.P</t>
  </si>
  <si>
    <t>2. Personal empleado en O.S.E.P</t>
  </si>
  <si>
    <t>Número de aportantes por beneficiario del Instituto de Obra Social</t>
  </si>
  <si>
    <t>Aportantes</t>
  </si>
  <si>
    <t>1. Número de aportantes</t>
  </si>
  <si>
    <t>Número de aportantes por beneficiario para el subsector Provincial, Municipal y Otros, del Instituto de Obra Social</t>
  </si>
  <si>
    <t>1. Número de aportantes para cada subsector</t>
  </si>
  <si>
    <t>2. Beneficiarios O.S.E.P para cada subsector</t>
  </si>
  <si>
    <t>Notas:</t>
  </si>
  <si>
    <t>El indicador Nº1 ha sido entendido como la tasa de gasto en personal por personal ocupado, por lo que se ha tomado como dato el Gasto Total realizado en personal y la cantidad total de personal ocupado.</t>
  </si>
  <si>
    <t>La cantidad de aportantes se calculó tomando todos aquellos afiliados voluntarios independientes, obligatorios y pasivos directos y todos los voluntarios que dependen del titular con bono.</t>
  </si>
  <si>
    <t>Los datos que se han tomado para la confección del presente informe son: para el año 2022 Gasto Devengado 2022 y para el año 2023 el Presupuesto elaborado por la repartición para el ejercicio 2023.</t>
  </si>
  <si>
    <t>Resultados alcanzados 2022</t>
  </si>
  <si>
    <t>Proyección 2023</t>
  </si>
  <si>
    <t>MINISTERIO DE SALUD, DES. SOCIAL Y DEPORTES</t>
  </si>
  <si>
    <t>ANEXO 30 - INDICADORES DE RESULTADOS NACIONALES (art.  45 Ley Nº 7.314)</t>
  </si>
  <si>
    <t>SUBSECRETARIA DE SALUD</t>
  </si>
  <si>
    <t>SUBSECRETARIA DE DESARROLLO SOCIAL</t>
  </si>
  <si>
    <t xml:space="preserve">CUADRO DE INDICADORES NACIONALES </t>
  </si>
  <si>
    <t xml:space="preserve">Gasto en programas alimentarios (excluidos comedores escolares) respecto al número de beneficiarios </t>
  </si>
  <si>
    <r>
      <t xml:space="preserve">1. Gasto en programas alimentarios.
</t>
    </r>
    <r>
      <rPr>
        <sz val="10"/>
        <color indexed="9"/>
        <rFont val="Arial"/>
        <family val="2"/>
      </rPr>
      <t>2. Beneficiarios de programas alimentarios / canastas.</t>
    </r>
  </si>
  <si>
    <t>2. Población atendida por programas alimentarios.</t>
  </si>
  <si>
    <t>Gasto en Planes de empleo respecto al número de beneficiarios en planes de empleo.</t>
  </si>
  <si>
    <t>1. Gasto en planes de empleo.
2. Beneficiarios de planes de empleo.</t>
  </si>
  <si>
    <t>Resultados Alcanzados 2022</t>
  </si>
  <si>
    <t>Proyeccion Anual 2023</t>
  </si>
  <si>
    <r>
      <t xml:space="preserve">(1) En el mes de </t>
    </r>
    <r>
      <rPr>
        <b/>
        <sz val="10"/>
        <rFont val="MS Sans Serif"/>
        <family val="2"/>
      </rPr>
      <t>Agosto 2018</t>
    </r>
    <r>
      <rPr>
        <sz val="10"/>
        <rFont val="MS Sans Serif"/>
        <family val="2"/>
      </rPr>
      <t xml:space="preserve"> se paso mediante Decreto 1258/18 a la Direccion General de Escuela  </t>
    </r>
  </si>
  <si>
    <t>la parte correspondiente a Meriendas Escolares.</t>
  </si>
  <si>
    <t>LEY RESPONSABILIDAD FISCAL 2º TRIM. AÑO 2023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</si>
</sst>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&quot;$ &quot;#,##0"/>
    <numFmt numFmtId="165" formatCode="_ &quot;$ &quot;* #,##0.00_ ;_ &quot;$ &quot;* \-#,##0.00_ ;_ &quot;$ &quot;* \-??_ ;_ @_ "/>
    <numFmt numFmtId="166" formatCode="0.0000%"/>
    <numFmt numFmtId="167" formatCode="0.000%"/>
    <numFmt numFmtId="168" formatCode="_-* #,##0.00\ _€_-;\-* #,##0.00\ _€_-;_-* &quot;-&quot;??\ _€_-;_-@_-"/>
    <numFmt numFmtId="169" formatCode="_-* #,##0\ _€_-;\-* #,##0\ _€_-;_-* &quot;-&quot;??\ _€_-;_-@_-"/>
  </numFmts>
  <fonts count="14">
    <font>
      <sz val="10"/>
      <name val="Arial"/>
      <family val="2"/>
    </font>
    <font>
      <sz val="10"/>
      <name val="Tahoma"/>
      <family val="2"/>
    </font>
    <font>
      <b/>
      <sz val="14"/>
      <name val="Tahoma"/>
      <family val="2"/>
    </font>
    <font>
      <b/>
      <u/>
      <sz val="10"/>
      <name val="Tahoma"/>
      <family val="2"/>
    </font>
    <font>
      <sz val="10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b/>
      <sz val="12"/>
      <name val="Tahoma"/>
      <family val="2"/>
    </font>
    <font>
      <b/>
      <u/>
      <sz val="12"/>
      <name val="Tahoma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5" fontId="4" fillId="0" borderId="0" applyFill="0" applyBorder="0" applyAlignment="0" applyProtection="0"/>
    <xf numFmtId="9" fontId="4" fillId="0" borderId="0" applyFill="0" applyBorder="0" applyAlignment="0" applyProtection="0"/>
    <xf numFmtId="43" fontId="4" fillId="0" borderId="0" applyFont="0" applyFill="0" applyBorder="0" applyAlignment="0" applyProtection="0"/>
  </cellStyleXfs>
  <cellXfs count="71">
    <xf numFmtId="0" fontId="0" fillId="0" borderId="0" xfId="0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166" fontId="4" fillId="0" borderId="0" xfId="2" applyNumberFormat="1" applyFill="1" applyBorder="1" applyAlignment="1" applyProtection="1"/>
    <xf numFmtId="167" fontId="4" fillId="0" borderId="0" xfId="2" applyNumberFormat="1" applyFill="1" applyBorder="1" applyAlignment="1" applyProtection="1"/>
    <xf numFmtId="164" fontId="3" fillId="0" borderId="0" xfId="0" applyNumberFormat="1" applyFont="1"/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9" fontId="4" fillId="0" borderId="0" xfId="2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/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right"/>
    </xf>
    <xf numFmtId="164" fontId="8" fillId="0" borderId="0" xfId="0" applyNumberFormat="1" applyFont="1"/>
    <xf numFmtId="164" fontId="2" fillId="0" borderId="0" xfId="0" applyNumberFormat="1" applyFont="1" applyBorder="1" applyAlignment="1">
      <alignment horizontal="center" vertical="center" wrapText="1"/>
    </xf>
    <xf numFmtId="9" fontId="2" fillId="0" borderId="0" xfId="2" applyNumberFormat="1" applyFont="1" applyFill="1" applyBorder="1" applyAlignment="1" applyProtection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2" borderId="2" xfId="1" applyNumberFormat="1" applyFont="1" applyFill="1" applyBorder="1" applyAlignment="1" applyProtection="1">
      <alignment horizontal="right" vertical="center"/>
    </xf>
    <xf numFmtId="3" fontId="1" fillId="2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2" borderId="3" xfId="1" applyNumberFormat="1" applyFont="1" applyFill="1" applyBorder="1" applyAlignment="1" applyProtection="1">
      <alignment horizontal="right" vertical="center"/>
    </xf>
    <xf numFmtId="3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top" wrapText="1"/>
    </xf>
    <xf numFmtId="168" fontId="10" fillId="0" borderId="5" xfId="3" applyNumberFormat="1" applyFont="1" applyBorder="1" applyAlignment="1">
      <alignment horizontal="center" vertical="center" wrapText="1"/>
    </xf>
    <xf numFmtId="169" fontId="4" fillId="0" borderId="15" xfId="3" applyNumberFormat="1" applyFont="1" applyBorder="1" applyAlignment="1">
      <alignment horizontal="left" vertical="top" wrapText="1"/>
    </xf>
    <xf numFmtId="169" fontId="0" fillId="0" borderId="19" xfId="3" applyNumberFormat="1" applyFont="1" applyBorder="1" applyAlignment="1">
      <alignment vertical="top" wrapText="1"/>
    </xf>
    <xf numFmtId="0" fontId="0" fillId="0" borderId="20" xfId="0" applyBorder="1"/>
    <xf numFmtId="0" fontId="0" fillId="0" borderId="21" xfId="0" applyBorder="1"/>
    <xf numFmtId="169" fontId="0" fillId="0" borderId="2" xfId="0" applyNumberFormat="1" applyBorder="1" applyAlignment="1">
      <alignment vertical="top"/>
    </xf>
    <xf numFmtId="169" fontId="0" fillId="0" borderId="2" xfId="3" applyNumberFormat="1" applyFont="1" applyBorder="1" applyAlignment="1">
      <alignment vertical="top" wrapText="1"/>
    </xf>
    <xf numFmtId="0" fontId="12" fillId="0" borderId="0" xfId="0" applyFont="1" applyFill="1" applyBorder="1" applyAlignment="1">
      <alignment vertical="justify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justify"/>
    </xf>
    <xf numFmtId="164" fontId="2" fillId="3" borderId="1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2" xfId="1" applyNumberFormat="1" applyFont="1" applyFill="1" applyBorder="1" applyAlignment="1" applyProtection="1">
      <alignment horizontal="right" vertical="center" wrapText="1"/>
    </xf>
    <xf numFmtId="164" fontId="1" fillId="0" borderId="8" xfId="1" applyNumberFormat="1" applyFont="1" applyFill="1" applyBorder="1" applyAlignment="1" applyProtection="1">
      <alignment horizontal="right" vertical="center" wrapText="1"/>
    </xf>
    <xf numFmtId="164" fontId="1" fillId="0" borderId="10" xfId="1" applyNumberFormat="1" applyFont="1" applyFill="1" applyBorder="1" applyAlignment="1" applyProtection="1">
      <alignment horizontal="right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</cellXfs>
  <cellStyles count="4">
    <cellStyle name="Millares" xfId="3" builtinId="3"/>
    <cellStyle name="Moneda" xfId="1" builtinId="4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showGridLines="0" tabSelected="1" zoomScale="85" zoomScaleNormal="85" workbookViewId="0">
      <selection activeCell="F6" sqref="F6"/>
    </sheetView>
  </sheetViews>
  <sheetFormatPr baseColWidth="10" defaultRowHeight="12.75"/>
  <cols>
    <col min="1" max="1" width="6.42578125" style="1" customWidth="1"/>
    <col min="2" max="2" width="40.28515625" style="1" customWidth="1"/>
    <col min="3" max="3" width="12.28515625" style="1" customWidth="1"/>
    <col min="4" max="4" width="12.85546875" style="1" customWidth="1"/>
    <col min="5" max="5" width="27.140625" style="2" customWidth="1"/>
    <col min="6" max="9" width="15.85546875" style="10" customWidth="1"/>
    <col min="10" max="16384" width="11.42578125" style="1"/>
  </cols>
  <sheetData>
    <row r="1" spans="1:11" ht="18.75" customHeight="1">
      <c r="A1" s="13" t="s">
        <v>31</v>
      </c>
      <c r="B1" s="13"/>
      <c r="C1" s="13"/>
      <c r="D1" s="13"/>
      <c r="E1" s="14"/>
      <c r="F1" s="15"/>
      <c r="G1" s="15"/>
      <c r="H1" s="15"/>
      <c r="I1" s="15"/>
    </row>
    <row r="2" spans="1:11" ht="18.75" customHeight="1">
      <c r="A2" s="13" t="s">
        <v>45</v>
      </c>
      <c r="B2" s="13"/>
      <c r="C2" s="13"/>
      <c r="D2" s="13"/>
      <c r="E2" s="14"/>
      <c r="F2" s="15"/>
      <c r="G2" s="15"/>
      <c r="H2" s="15"/>
      <c r="I2" s="15"/>
    </row>
    <row r="3" spans="1:11" ht="18.75" customHeight="1">
      <c r="A3" s="16" t="s">
        <v>32</v>
      </c>
      <c r="B3" s="13"/>
      <c r="C3" s="13"/>
      <c r="D3" s="13"/>
      <c r="E3" s="14"/>
      <c r="F3" s="15"/>
      <c r="G3" s="15"/>
      <c r="H3" s="15"/>
      <c r="I3" s="15"/>
    </row>
    <row r="4" spans="1:11" ht="18.75" customHeight="1">
      <c r="A4" s="13"/>
      <c r="B4" s="13"/>
      <c r="C4" s="13"/>
      <c r="D4" s="13"/>
      <c r="E4" s="14"/>
      <c r="F4" s="15"/>
      <c r="G4" s="15"/>
      <c r="H4" s="15"/>
      <c r="I4" s="15"/>
    </row>
    <row r="5" spans="1:11" ht="18.75" customHeight="1">
      <c r="A5" s="16" t="s">
        <v>33</v>
      </c>
      <c r="B5" s="13"/>
      <c r="C5" s="13"/>
      <c r="D5" s="13"/>
      <c r="E5" s="14"/>
      <c r="F5" s="15"/>
      <c r="G5" s="15"/>
      <c r="H5" s="15"/>
      <c r="I5" s="15"/>
    </row>
    <row r="6" spans="1:11" ht="18.75" customHeight="1" thickBot="1"/>
    <row r="7" spans="1:11" ht="24.75" customHeight="1" thickBot="1">
      <c r="A7" s="51" t="s">
        <v>0</v>
      </c>
      <c r="B7" s="51"/>
      <c r="C7" s="51"/>
      <c r="D7" s="51"/>
      <c r="E7" s="51"/>
      <c r="F7" s="51"/>
      <c r="G7" s="51"/>
      <c r="H7" s="51"/>
      <c r="I7" s="51"/>
    </row>
    <row r="8" spans="1:11" ht="18.75" thickBot="1">
      <c r="B8" s="17"/>
      <c r="C8" s="17"/>
      <c r="D8" s="17"/>
      <c r="E8" s="17"/>
      <c r="F8" s="18"/>
      <c r="G8" s="19"/>
      <c r="H8" s="19"/>
      <c r="I8" s="19"/>
    </row>
    <row r="9" spans="1:11" s="12" customFormat="1" ht="35.25" customHeight="1" thickBot="1">
      <c r="A9" s="25" t="s">
        <v>1</v>
      </c>
      <c r="B9" s="26" t="s">
        <v>2</v>
      </c>
      <c r="C9" s="26" t="s">
        <v>3</v>
      </c>
      <c r="D9" s="26" t="s">
        <v>4</v>
      </c>
      <c r="E9" s="26" t="s">
        <v>5</v>
      </c>
      <c r="F9" s="26" t="s">
        <v>29</v>
      </c>
      <c r="G9" s="26" t="s">
        <v>6</v>
      </c>
      <c r="H9" s="26" t="s">
        <v>30</v>
      </c>
      <c r="I9" s="27" t="s">
        <v>6</v>
      </c>
    </row>
    <row r="10" spans="1:11" ht="32.1" customHeight="1">
      <c r="A10" s="52">
        <v>1</v>
      </c>
      <c r="B10" s="54" t="s">
        <v>7</v>
      </c>
      <c r="C10" s="56" t="s">
        <v>8</v>
      </c>
      <c r="D10" s="56" t="s">
        <v>9</v>
      </c>
      <c r="E10" s="23" t="s">
        <v>10</v>
      </c>
      <c r="F10" s="24">
        <v>8703887908.9099998</v>
      </c>
      <c r="G10" s="58">
        <f>F10/F11</f>
        <v>2403724.9127064347</v>
      </c>
      <c r="H10" s="24">
        <v>17654984709.400002</v>
      </c>
      <c r="I10" s="60">
        <f>H10/H11</f>
        <v>4871684.5224613687</v>
      </c>
    </row>
    <row r="11" spans="1:11" ht="32.1" customHeight="1">
      <c r="A11" s="53"/>
      <c r="B11" s="55"/>
      <c r="C11" s="57"/>
      <c r="D11" s="57"/>
      <c r="E11" s="20" t="s">
        <v>11</v>
      </c>
      <c r="F11" s="22">
        <f>(3091+530)</f>
        <v>3621</v>
      </c>
      <c r="G11" s="59"/>
      <c r="H11" s="22">
        <f>(3056+568)</f>
        <v>3624</v>
      </c>
      <c r="I11" s="61"/>
      <c r="J11" s="9"/>
    </row>
    <row r="12" spans="1:11" ht="32.1" customHeight="1">
      <c r="A12" s="53">
        <v>2</v>
      </c>
      <c r="B12" s="55" t="s">
        <v>12</v>
      </c>
      <c r="C12" s="57" t="s">
        <v>8</v>
      </c>
      <c r="D12" s="57" t="s">
        <v>9</v>
      </c>
      <c r="E12" s="20" t="s">
        <v>13</v>
      </c>
      <c r="F12" s="21">
        <v>27729464673.290001</v>
      </c>
      <c r="G12" s="59">
        <f>F12/F13</f>
        <v>71553.261305504522</v>
      </c>
      <c r="H12" s="21">
        <v>48985614546.454002</v>
      </c>
      <c r="I12" s="61">
        <f>+H12/H13</f>
        <v>127211.24188518542</v>
      </c>
      <c r="J12" s="3"/>
      <c r="K12" s="3"/>
    </row>
    <row r="13" spans="1:11" ht="32.1" customHeight="1">
      <c r="A13" s="53"/>
      <c r="B13" s="55"/>
      <c r="C13" s="57"/>
      <c r="D13" s="57"/>
      <c r="E13" s="20" t="s">
        <v>14</v>
      </c>
      <c r="F13" s="22">
        <v>387536</v>
      </c>
      <c r="G13" s="59"/>
      <c r="H13" s="22">
        <v>385073</v>
      </c>
      <c r="I13" s="61"/>
    </row>
    <row r="14" spans="1:11" ht="32.1" customHeight="1">
      <c r="A14" s="53">
        <v>3</v>
      </c>
      <c r="B14" s="55" t="s">
        <v>15</v>
      </c>
      <c r="C14" s="57" t="s">
        <v>16</v>
      </c>
      <c r="D14" s="57" t="s">
        <v>9</v>
      </c>
      <c r="E14" s="20" t="s">
        <v>17</v>
      </c>
      <c r="F14" s="22">
        <f>+F13</f>
        <v>387536</v>
      </c>
      <c r="G14" s="63">
        <f>F14/F15</f>
        <v>107.02457884562276</v>
      </c>
      <c r="H14" s="22">
        <f>+H13</f>
        <v>385073</v>
      </c>
      <c r="I14" s="62">
        <f>+H14/H15</f>
        <v>106.25634657836645</v>
      </c>
    </row>
    <row r="15" spans="1:11" ht="32.1" customHeight="1">
      <c r="A15" s="53"/>
      <c r="B15" s="55"/>
      <c r="C15" s="57"/>
      <c r="D15" s="57"/>
      <c r="E15" s="20" t="s">
        <v>18</v>
      </c>
      <c r="F15" s="22">
        <f>F11</f>
        <v>3621</v>
      </c>
      <c r="G15" s="63"/>
      <c r="H15" s="22">
        <f>H11</f>
        <v>3624</v>
      </c>
      <c r="I15" s="62"/>
      <c r="J15" s="3"/>
      <c r="K15" s="3"/>
    </row>
    <row r="16" spans="1:11" ht="32.1" customHeight="1">
      <c r="A16" s="53">
        <v>4</v>
      </c>
      <c r="B16" s="55" t="s">
        <v>19</v>
      </c>
      <c r="C16" s="57" t="s">
        <v>20</v>
      </c>
      <c r="D16" s="57" t="s">
        <v>9</v>
      </c>
      <c r="E16" s="20" t="s">
        <v>21</v>
      </c>
      <c r="F16" s="22">
        <v>211714</v>
      </c>
      <c r="G16" s="66">
        <f>+F16/F17</f>
        <v>0.54630795590603198</v>
      </c>
      <c r="H16" s="22">
        <v>211505</v>
      </c>
      <c r="I16" s="64">
        <f>+H16/H17</f>
        <v>0.54925949105753968</v>
      </c>
      <c r="K16" s="4"/>
    </row>
    <row r="17" spans="1:9" ht="32.1" customHeight="1">
      <c r="A17" s="53"/>
      <c r="B17" s="55"/>
      <c r="C17" s="57"/>
      <c r="D17" s="57"/>
      <c r="E17" s="20" t="s">
        <v>14</v>
      </c>
      <c r="F17" s="22">
        <f>F13</f>
        <v>387536</v>
      </c>
      <c r="G17" s="66"/>
      <c r="H17" s="22">
        <f>H13</f>
        <v>385073</v>
      </c>
      <c r="I17" s="64"/>
    </row>
    <row r="18" spans="1:9" ht="32.1" customHeight="1">
      <c r="A18" s="53">
        <v>5</v>
      </c>
      <c r="B18" s="55" t="s">
        <v>22</v>
      </c>
      <c r="C18" s="57" t="s">
        <v>20</v>
      </c>
      <c r="D18" s="57" t="s">
        <v>9</v>
      </c>
      <c r="E18" s="20" t="s">
        <v>23</v>
      </c>
      <c r="F18" s="22">
        <f>F16</f>
        <v>211714</v>
      </c>
      <c r="G18" s="66">
        <f>+F18/F19</f>
        <v>0.54630795590603198</v>
      </c>
      <c r="H18" s="22">
        <f>H16</f>
        <v>211505</v>
      </c>
      <c r="I18" s="64">
        <f>+H18/H19</f>
        <v>0.54925949105753968</v>
      </c>
    </row>
    <row r="19" spans="1:9" ht="32.1" customHeight="1" thickBot="1">
      <c r="A19" s="67"/>
      <c r="B19" s="68"/>
      <c r="C19" s="69"/>
      <c r="D19" s="69"/>
      <c r="E19" s="28" t="s">
        <v>24</v>
      </c>
      <c r="F19" s="29">
        <f>F13</f>
        <v>387536</v>
      </c>
      <c r="G19" s="70"/>
      <c r="H19" s="29">
        <f>H13</f>
        <v>385073</v>
      </c>
      <c r="I19" s="65"/>
    </row>
    <row r="20" spans="1:9" ht="22.5" customHeight="1"/>
    <row r="21" spans="1:9">
      <c r="A21" s="5" t="s">
        <v>25</v>
      </c>
    </row>
    <row r="22" spans="1:9" ht="20.100000000000001" customHeight="1">
      <c r="A22" s="6" t="s">
        <v>26</v>
      </c>
      <c r="C22" s="7"/>
      <c r="D22" s="7"/>
      <c r="E22" s="7"/>
      <c r="F22" s="11"/>
      <c r="G22" s="11"/>
      <c r="H22" s="11"/>
      <c r="I22" s="11"/>
    </row>
    <row r="23" spans="1:9" ht="20.100000000000001" customHeight="1">
      <c r="A23" s="6" t="s">
        <v>28</v>
      </c>
      <c r="C23" s="7"/>
      <c r="D23" s="7"/>
      <c r="E23" s="7"/>
      <c r="F23" s="11"/>
      <c r="G23" s="11"/>
      <c r="H23" s="11"/>
      <c r="I23" s="11"/>
    </row>
    <row r="24" spans="1:9" ht="20.100000000000001" customHeight="1">
      <c r="A24" s="6" t="s">
        <v>27</v>
      </c>
      <c r="C24" s="7"/>
      <c r="D24" s="7"/>
      <c r="E24" s="7"/>
      <c r="F24" s="11"/>
      <c r="G24" s="11"/>
      <c r="H24" s="11"/>
      <c r="I24" s="11"/>
    </row>
    <row r="25" spans="1:9" ht="10.5" customHeight="1">
      <c r="A25" s="6"/>
      <c r="C25" s="7"/>
      <c r="D25" s="7"/>
      <c r="E25" s="7"/>
      <c r="F25" s="11"/>
      <c r="G25" s="11"/>
      <c r="H25" s="11"/>
      <c r="I25" s="11"/>
    </row>
    <row r="26" spans="1:9" ht="10.5" customHeight="1">
      <c r="A26" s="6"/>
      <c r="C26" s="7"/>
      <c r="D26" s="7"/>
      <c r="E26" s="7"/>
      <c r="F26" s="11"/>
      <c r="G26" s="11"/>
      <c r="H26" s="11"/>
      <c r="I26" s="11"/>
    </row>
    <row r="27" spans="1:9" ht="15">
      <c r="A27" s="16" t="s">
        <v>34</v>
      </c>
      <c r="B27" s="13"/>
      <c r="C27" s="13"/>
      <c r="D27" s="13"/>
      <c r="E27" s="14"/>
      <c r="F27" s="15"/>
      <c r="G27" s="15"/>
      <c r="H27" s="15"/>
      <c r="I27" s="15"/>
    </row>
    <row r="28" spans="1:9" s="8" customFormat="1" ht="18" customHeight="1">
      <c r="E28" s="7"/>
      <c r="F28" s="11"/>
      <c r="G28" s="11"/>
      <c r="H28" s="11"/>
      <c r="I28" s="11"/>
    </row>
    <row r="29" spans="1:9" ht="16.5" thickBot="1">
      <c r="B29" s="30" t="s">
        <v>35</v>
      </c>
      <c r="C29" s="30"/>
      <c r="D29" s="30"/>
      <c r="E29" s="30"/>
      <c r="F29"/>
      <c r="G29"/>
    </row>
    <row r="30" spans="1:9" ht="39" thickBot="1">
      <c r="B30" s="31" t="s">
        <v>2</v>
      </c>
      <c r="C30" s="32" t="s">
        <v>3</v>
      </c>
      <c r="D30" s="32" t="s">
        <v>4</v>
      </c>
      <c r="E30" s="32" t="s">
        <v>5</v>
      </c>
      <c r="F30" s="38" t="s">
        <v>41</v>
      </c>
      <c r="G30" s="38" t="s">
        <v>42</v>
      </c>
    </row>
    <row r="31" spans="1:9" ht="63.75">
      <c r="B31" s="46" t="s">
        <v>36</v>
      </c>
      <c r="C31" s="48" t="s">
        <v>8</v>
      </c>
      <c r="D31" s="48" t="s">
        <v>9</v>
      </c>
      <c r="E31" s="33" t="s">
        <v>37</v>
      </c>
      <c r="F31" s="39">
        <v>31294.983493792122</v>
      </c>
      <c r="G31" s="40">
        <v>50071.973590067399</v>
      </c>
    </row>
    <row r="32" spans="1:9" ht="25.5">
      <c r="B32" s="47"/>
      <c r="C32" s="49"/>
      <c r="D32" s="49"/>
      <c r="E32" s="34" t="s">
        <v>38</v>
      </c>
      <c r="F32" s="41"/>
      <c r="G32" s="42"/>
    </row>
    <row r="33" spans="2:8" ht="77.25" thickBot="1">
      <c r="B33" s="35" t="s">
        <v>39</v>
      </c>
      <c r="C33" s="36" t="s">
        <v>8</v>
      </c>
      <c r="D33" s="36" t="s">
        <v>9</v>
      </c>
      <c r="E33" s="37" t="s">
        <v>40</v>
      </c>
      <c r="F33" s="43">
        <v>7990.1</v>
      </c>
      <c r="G33" s="44">
        <v>12784.160000000002</v>
      </c>
    </row>
    <row r="34" spans="2:8" ht="13.5" thickTop="1"/>
    <row r="35" spans="2:8" ht="12.75" customHeight="1">
      <c r="B35" s="50" t="s">
        <v>43</v>
      </c>
      <c r="C35" s="50"/>
      <c r="D35" s="50"/>
      <c r="E35" s="50"/>
      <c r="F35" s="50"/>
      <c r="G35" s="50"/>
      <c r="H35" s="45"/>
    </row>
    <row r="36" spans="2:8" ht="12.75" customHeight="1">
      <c r="B36" s="50" t="s">
        <v>44</v>
      </c>
      <c r="C36" s="50"/>
      <c r="D36" s="50"/>
      <c r="E36" s="50"/>
      <c r="F36" s="50"/>
      <c r="G36" s="50"/>
      <c r="H36" s="45"/>
    </row>
  </sheetData>
  <sheetProtection selectLockedCells="1" selectUnlockedCells="1"/>
  <mergeCells count="36">
    <mergeCell ref="I18:I19"/>
    <mergeCell ref="A16:A17"/>
    <mergeCell ref="B16:B17"/>
    <mergeCell ref="C16:C17"/>
    <mergeCell ref="D16:D17"/>
    <mergeCell ref="G16:G17"/>
    <mergeCell ref="I16:I17"/>
    <mergeCell ref="A18:A19"/>
    <mergeCell ref="B18:B19"/>
    <mergeCell ref="C18:C19"/>
    <mergeCell ref="D18:D19"/>
    <mergeCell ref="G18:G19"/>
    <mergeCell ref="I14:I15"/>
    <mergeCell ref="A12:A13"/>
    <mergeCell ref="B12:B13"/>
    <mergeCell ref="C12:C13"/>
    <mergeCell ref="D12:D13"/>
    <mergeCell ref="G12:G13"/>
    <mergeCell ref="I12:I13"/>
    <mergeCell ref="A14:A15"/>
    <mergeCell ref="B14:B15"/>
    <mergeCell ref="C14:C15"/>
    <mergeCell ref="D14:D15"/>
    <mergeCell ref="G14:G15"/>
    <mergeCell ref="A7:I7"/>
    <mergeCell ref="A10:A11"/>
    <mergeCell ref="B10:B11"/>
    <mergeCell ref="C10:C11"/>
    <mergeCell ref="D10:D11"/>
    <mergeCell ref="G10:G11"/>
    <mergeCell ref="I10:I11"/>
    <mergeCell ref="B31:B32"/>
    <mergeCell ref="C31:C32"/>
    <mergeCell ref="D31:D32"/>
    <mergeCell ref="B35:G35"/>
    <mergeCell ref="B36:G36"/>
  </mergeCells>
  <printOptions horizontalCentered="1" verticalCentered="1"/>
  <pageMargins left="0.74803149606299213" right="0.74803149606299213" top="1.1811023622047245" bottom="1.1811023622047245" header="0.51181102362204722" footer="0.51181102362204722"/>
  <pageSetup paperSize="9" scale="7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519</TotalTime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osep</dc:creator>
  <cp:lastModifiedBy>Usuario de Windows</cp:lastModifiedBy>
  <cp:revision>12</cp:revision>
  <cp:lastPrinted>2023-08-09T14:37:41Z</cp:lastPrinted>
  <dcterms:created xsi:type="dcterms:W3CDTF">2012-08-06T17:08:54Z</dcterms:created>
  <dcterms:modified xsi:type="dcterms:W3CDTF">2023-08-09T14:45:16Z</dcterms:modified>
</cp:coreProperties>
</file>