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720DBF6C-1308-480C-A675-354F26D346E1}" xr6:coauthVersionLast="47" xr6:coauthVersionMax="47" xr10:uidLastSave="{00000000-0000-0000-0000-000000000000}"/>
  <bookViews>
    <workbookView xWindow="-120" yWindow="-120" windowWidth="20640" windowHeight="11160" tabRatio="799" xr2:uid="{00000000-000D-0000-FFFF-FFFF00000000}"/>
  </bookViews>
  <sheets>
    <sheet name="Stock 31.03.17" sheetId="1" r:id="rId1"/>
    <sheet name="Vencimiento por Servicio" sheetId="2" r:id="rId2"/>
    <sheet name="Vencimiento por Acreedor" sheetId="3" r:id="rId3"/>
    <sheet name="RATIOS-COVENANTS 2017" sheetId="4" r:id="rId4"/>
    <sheet name="Avales" sheetId="5" r:id="rId5"/>
  </sheets>
  <externalReferences>
    <externalReference r:id="rId6"/>
    <externalReference r:id="rId7"/>
    <externalReference r:id="rId8"/>
  </externalReferences>
  <definedNames>
    <definedName name="\a" localSheetId="3">#REF!</definedName>
    <definedName name="\a">#REF!</definedName>
    <definedName name="\b" localSheetId="3">#REF!</definedName>
    <definedName name="\b">#REF!</definedName>
    <definedName name="\c" localSheetId="3">#REF!</definedName>
    <definedName name="\c">#REF!</definedName>
    <definedName name="\d" localSheetId="3">#REF!</definedName>
    <definedName name="\d">#REF!</definedName>
    <definedName name="\e" localSheetId="3">#REF!</definedName>
    <definedName name="\e">#REF!</definedName>
    <definedName name="\f" localSheetId="3">#REF!</definedName>
    <definedName name="\f">#REF!</definedName>
    <definedName name="\g" localSheetId="3">#REF!</definedName>
    <definedName name="\g">#REF!</definedName>
    <definedName name="\h" localSheetId="3">#REF!</definedName>
    <definedName name="\h">#REF!</definedName>
    <definedName name="\j" localSheetId="3">#REF!</definedName>
    <definedName name="\j">#REF!</definedName>
    <definedName name="\k" localSheetId="3">#REF!</definedName>
    <definedName name="\k">#REF!</definedName>
    <definedName name="\l" localSheetId="3">#REF!</definedName>
    <definedName name="\l">#REF!</definedName>
    <definedName name="\m" localSheetId="3">#REF!</definedName>
    <definedName name="\m">#REF!</definedName>
    <definedName name="\n" localSheetId="3">#REF!</definedName>
    <definedName name="\n">#REF!</definedName>
    <definedName name="\p" localSheetId="3">#REF!</definedName>
    <definedName name="\p">#REF!</definedName>
    <definedName name="\q" localSheetId="3">#REF!</definedName>
    <definedName name="\q">#REF!</definedName>
    <definedName name="\r" localSheetId="3">#REF!</definedName>
    <definedName name="\r">#REF!</definedName>
    <definedName name="\s" localSheetId="3">#REF!</definedName>
    <definedName name="\s">#REF!</definedName>
    <definedName name="\t" localSheetId="3">#REF!</definedName>
    <definedName name="\t">#REF!</definedName>
    <definedName name="\u" localSheetId="3">#REF!</definedName>
    <definedName name="\u">#REF!</definedName>
    <definedName name="\v" localSheetId="3">#REF!</definedName>
    <definedName name="\v">#REF!</definedName>
    <definedName name="\w" localSheetId="3">#REF!</definedName>
    <definedName name="\w">#REF!</definedName>
    <definedName name="\x" localSheetId="3">#REF!</definedName>
    <definedName name="\x">#REF!</definedName>
    <definedName name="\y" localSheetId="3">#REF!</definedName>
    <definedName name="\y">#REF!</definedName>
    <definedName name="\z" localSheetId="3">#REF!</definedName>
    <definedName name="\z">#REF!</definedName>
    <definedName name="_._IMPUESTOS_SOBRE_COMBUSTIBLES_Y_GAS_NATURAL">[1]C!$B$27:$N$27</definedName>
    <definedName name="_._IMPUESTOS_SOBRE_ENERGIA_ELECTRICA">[1]C!$B$28:$N$28</definedName>
    <definedName name="_F" localSheetId="3">#REF!</definedName>
    <definedName name="_F">#REF!</definedName>
    <definedName name="_Fill" localSheetId="3" hidden="1">#REF!</definedName>
    <definedName name="_Fill" hidden="1">#REF!</definedName>
    <definedName name="_Key1" localSheetId="3" hidden="1">#REF!</definedName>
    <definedName name="_Key1" hidden="1">#REF!</definedName>
    <definedName name="_Order1" hidden="1">255</definedName>
    <definedName name="_Parse_In" localSheetId="3" hidden="1">#REF!</definedName>
    <definedName name="_Parse_In" hidden="1">#REF!</definedName>
    <definedName name="_Parse_Out" localSheetId="3" hidden="1">#REF!</definedName>
    <definedName name="_Parse_Out" hidden="1">#REF!</definedName>
    <definedName name="_R" localSheetId="3">#REF!</definedName>
    <definedName name="_R">#REF!</definedName>
    <definedName name="_Sort" localSheetId="3" hidden="1">#REF!</definedName>
    <definedName name="_Sort" hidden="1">#REF!</definedName>
    <definedName name="A" localSheetId="3">#REF!</definedName>
    <definedName name="A">#REF!</definedName>
    <definedName name="ACwvu.PLA1." localSheetId="3" hidden="1">'[1]COP FED'!#REF!</definedName>
    <definedName name="ACwvu.PLA1." hidden="1">'[1]COP FED'!#REF!</definedName>
    <definedName name="ACwvu.PLA2." hidden="1">'[1]COP FED'!$A$1:$N$49</definedName>
    <definedName name="_xlnm.Extract" localSheetId="3">#REF!</definedName>
    <definedName name="_xlnm.Extract">#REF!</definedName>
    <definedName name="_xlnm.Print_Area" localSheetId="0">'Stock 31.03.17'!$A$1:$F$56</definedName>
    <definedName name="_xlnm.Print_Area">'[1]Fto. a partir del impuesto'!$D$7:$D$50</definedName>
    <definedName name="B" localSheetId="3">#REF!</definedName>
    <definedName name="B">#REF!</definedName>
    <definedName name="Base_datos_IM" localSheetId="3">#REF!</definedName>
    <definedName name="Base_datos_IM">#REF!</definedName>
    <definedName name="_xlnm.Database" localSheetId="3">#REF!</definedName>
    <definedName name="_xlnm.Database">#REF!</definedName>
    <definedName name="BORRAR" localSheetId="3">#REF!</definedName>
    <definedName name="BORRAR">#REF!</definedName>
    <definedName name="C_" localSheetId="3">#REF!</definedName>
    <definedName name="C_">#REF!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ntidad_prestada" localSheetId="3">'[2]IPV-BAPRO'!#REF!</definedName>
    <definedName name="cantidad_prestada">'[2]IPV-BAPRO'!#REF!</definedName>
    <definedName name="Comisiones" localSheetId="3">#REF!</definedName>
    <definedName name="Comisiones">#REF!</definedName>
    <definedName name="COPA">#N/A</definedName>
    <definedName name="COPARTICIPACION_FEDERAL__LEY_N__23548">[1]C!$B$13:$N$13</definedName>
    <definedName name="CotizDolar">[3]Datos!#REF!</definedName>
    <definedName name="_xlnm.Criteria" localSheetId="3">#REF!</definedName>
    <definedName name="_xlnm.Criteria">#REF!</definedName>
    <definedName name="Criterios_IM" localSheetId="3">#REF!</definedName>
    <definedName name="Criterios_IM">#REF!</definedName>
    <definedName name="D" localSheetId="3">#REF!</definedName>
    <definedName name="D">#REF!</definedName>
    <definedName name="E" localSheetId="3">#REF!</definedName>
    <definedName name="E">#REF!</definedName>
    <definedName name="EXCEDENTE_DEL_10__SEGUN_EL_TOPE_ASIGNADO_A__BUENOS_AIRES__LEY_N__23621">[1]C!$B$18:$N$18</definedName>
    <definedName name="Extracción_IM" localSheetId="3">#REF!</definedName>
    <definedName name="Extracción_IM">#REF!</definedName>
    <definedName name="fdafafafafaf" localSheetId="3">#REF!</definedName>
    <definedName name="fdafafafafaf">#REF!</definedName>
    <definedName name="Fecha_primer_pago" localSheetId="3">'[2]IPV-BAPRO'!#REF!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 localSheetId="3">#REF!</definedName>
    <definedName name="G">#REF!</definedName>
    <definedName name="H" localSheetId="3">#REF!</definedName>
    <definedName name="H">#REF!</definedName>
    <definedName name="I" localSheetId="3">#REF!</definedName>
    <definedName name="I">#REF!</definedName>
    <definedName name="IMPRIMIR" localSheetId="3">#REF!</definedName>
    <definedName name="IMPRIMIR">#REF!</definedName>
    <definedName name="J" localSheetId="3">#REF!</definedName>
    <definedName name="J">#REF!</definedName>
    <definedName name="K" localSheetId="3">#REF!</definedName>
    <definedName name="K">#REF!</definedName>
    <definedName name="L_" localSheetId="3">#REF!</definedName>
    <definedName name="L_">#REF!</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 localSheetId="3">#REF!</definedName>
    <definedName name="M">#REF!</definedName>
    <definedName name="N" localSheetId="3">#REF!</definedName>
    <definedName name="N">#REF!</definedName>
    <definedName name="O" localSheetId="3">#REF!</definedName>
    <definedName name="O">#REF!</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 localSheetId="3">#REF!</definedName>
    <definedName name="P">#REF!</definedName>
    <definedName name="pagos_por_año" localSheetId="3">'[2]IPV-BAPRO'!#REF!</definedName>
    <definedName name="pagos_por_año">'[2]IPV-BAPRO'!#REF!</definedName>
    <definedName name="Plazo_en_años" localSheetId="3">'[2]IPV-BAPRO'!#REF!</definedName>
    <definedName name="Plazo_en_años">'[2]IPV-BAPRO'!#REF!</definedName>
    <definedName name="Prliq">[3]Datos!#REF!</definedName>
    <definedName name="ProdEstimada">[3]Datos!#REF!</definedName>
    <definedName name="prueba" localSheetId="3">#REF!</definedName>
    <definedName name="prueba">#REF!</definedName>
    <definedName name="Q" localSheetId="3">#REF!</definedName>
    <definedName name="Q">#REF!</definedName>
    <definedName name="Rwvu.PLA2." localSheetId="3" hidden="1">'[1]COP FED'!#REF!</definedName>
    <definedName name="Rwvu.PLA2." hidden="1">'[1]COP FED'!#REF!</definedName>
    <definedName name="S" localSheetId="3">#REF!</definedName>
    <definedName name="S">#REF!</definedName>
    <definedName name="SEGURIDAD_SOCIAL___BS._PERS._NO_INCORP._AL_PROCESO_ECONOMICO__LEY_N__23966__ART._30">[1]C!$B$22:$N$22</definedName>
    <definedName name="SEGURIDAD_SOCIAL___IVA__LEY_N__23966_ART._5_PTO._2">[1]C!$B$21:$N$21</definedName>
    <definedName name="SUMA_FIJA_FINANCIADA_CON__LA_COPARTICIPACION_FEDERAL_DE_NACION__LEY_N__23621_ART._1">[1]C!$B$19:$N$19</definedName>
    <definedName name="Swvu.PLA1." localSheetId="3" hidden="1">'[1]COP FED'!#REF!</definedName>
    <definedName name="Swvu.PLA1." hidden="1">'[1]COP FED'!#REF!</definedName>
    <definedName name="Swvu.PLA2." hidden="1">'[1]COP FED'!$A$1:$N$49</definedName>
    <definedName name="T" localSheetId="3">#REF!</definedName>
    <definedName name="T">#REF!</definedName>
    <definedName name="tasa_interes_anual" localSheetId="3">'[2]IPV-BAPRO'!#REF!</definedName>
    <definedName name="tasa_interes_anual">'[2]IPV-BAPRO'!#REF!</definedName>
    <definedName name="_xlnm.Print_Titles">'[1]Fto. a partir del impuesto'!$A$1:$A$65536</definedName>
    <definedName name="TOTAL">[1]C!$B$32:$N$32</definedName>
    <definedName name="TRANSFERENCIA_DE_SERVICIOS__LEY_N__24049_Y_COMPLEMENTARIAS">[1]C!$B$14:$N$14</definedName>
    <definedName name="U" localSheetId="3">#REF!</definedName>
    <definedName name="U">#REF!</definedName>
    <definedName name="V" localSheetId="3">#REF!</definedName>
    <definedName name="V">#REF!</definedName>
    <definedName name="W" localSheetId="3">#REF!</definedName>
    <definedName name="W">#REF!</definedName>
    <definedName name="WTI">[3]Datos!#REF!</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 localSheetId="3">#REF!</definedName>
    <definedName name="X">#REF!</definedName>
    <definedName name="Y" localSheetId="3">#REF!</definedName>
    <definedName name="Y">#REF!</definedName>
    <definedName name="Z" localSheetId="3">#REF!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4" l="1"/>
  <c r="C17" i="4"/>
  <c r="C13" i="4"/>
  <c r="AM4" i="1"/>
  <c r="AO4" i="1"/>
  <c r="AQ4" i="1"/>
  <c r="AS4" i="1"/>
  <c r="AU4" i="1"/>
  <c r="AW4" i="1"/>
  <c r="AY4" i="1"/>
  <c r="BA4" i="1"/>
  <c r="BC4" i="1"/>
  <c r="BE4" i="1"/>
  <c r="BG4" i="1"/>
  <c r="BI4" i="1"/>
  <c r="BK4" i="1"/>
  <c r="BM4" i="1"/>
  <c r="BO4" i="1"/>
  <c r="BQ4" i="1"/>
  <c r="BS4" i="1"/>
  <c r="BU4" i="1"/>
  <c r="L10" i="1"/>
  <c r="E10" i="1"/>
  <c r="ABB54" i="1"/>
  <c r="ABC54" i="1"/>
  <c r="ABD54" i="1"/>
  <c r="ABE54" i="1"/>
  <c r="ABF54" i="1"/>
  <c r="ABG54" i="1"/>
  <c r="ABH54" i="1"/>
  <c r="ABI54" i="1"/>
  <c r="ABJ54" i="1"/>
  <c r="ABK54" i="1"/>
  <c r="ABL54" i="1"/>
  <c r="ABM54" i="1"/>
  <c r="ABN54" i="1"/>
  <c r="ABO54" i="1"/>
  <c r="ABP54" i="1"/>
  <c r="ABQ54" i="1"/>
  <c r="ABR54" i="1"/>
  <c r="ABS54" i="1"/>
  <c r="ABT54" i="1"/>
  <c r="ABU54" i="1"/>
  <c r="ABV54" i="1"/>
  <c r="ABW54" i="1"/>
  <c r="E14" i="1"/>
  <c r="E12" i="1"/>
  <c r="E13" i="1"/>
  <c r="E17" i="1"/>
  <c r="L40" i="1"/>
  <c r="L39" i="1"/>
  <c r="H56" i="1"/>
  <c r="L52" i="1"/>
  <c r="L51" i="1"/>
  <c r="L49" i="1"/>
  <c r="L48" i="1"/>
  <c r="L50" i="1"/>
  <c r="J47" i="1"/>
  <c r="L47" i="1"/>
  <c r="L42" i="1"/>
  <c r="L44" i="1"/>
  <c r="L43" i="1"/>
  <c r="L45" i="1"/>
  <c r="L35" i="1"/>
  <c r="L37" i="1"/>
  <c r="L38" i="1"/>
  <c r="L36" i="1"/>
  <c r="L34" i="1"/>
  <c r="L31" i="1"/>
  <c r="L33" i="1"/>
  <c r="L32" i="1"/>
  <c r="L28" i="1"/>
  <c r="L27" i="1"/>
  <c r="L25" i="1"/>
  <c r="L24" i="1"/>
  <c r="L23" i="1"/>
  <c r="L22" i="1"/>
  <c r="L20" i="1"/>
  <c r="L21" i="1"/>
  <c r="L18" i="1"/>
  <c r="L15" i="1"/>
  <c r="L16" i="1"/>
  <c r="J9" i="1"/>
  <c r="L9" i="1"/>
  <c r="J7" i="1"/>
  <c r="L7" i="1" s="1"/>
  <c r="J11" i="1"/>
  <c r="L11" i="1"/>
  <c r="H55" i="1"/>
  <c r="L8" i="1"/>
  <c r="L6" i="1"/>
  <c r="AK4" i="1"/>
  <c r="AI4" i="1"/>
  <c r="AG4" i="1"/>
  <c r="AE4" i="1"/>
  <c r="AC4" i="1"/>
  <c r="AA4" i="1"/>
  <c r="Y4" i="1"/>
  <c r="W4" i="1"/>
  <c r="U4" i="1"/>
  <c r="S4" i="1"/>
  <c r="Q4" i="1"/>
  <c r="CB3" i="1"/>
  <c r="CC2" i="1"/>
  <c r="E2" i="1"/>
  <c r="E49" i="1"/>
  <c r="C28" i="1"/>
  <c r="C34" i="1"/>
  <c r="C35" i="1"/>
  <c r="C45" i="1"/>
  <c r="C50" i="1"/>
  <c r="CD3" i="1"/>
  <c r="CE1" i="1" s="1"/>
  <c r="E11" i="1"/>
  <c r="E9" i="1"/>
  <c r="E15" i="1"/>
  <c r="E21" i="1"/>
  <c r="E22" i="1"/>
  <c r="E24" i="1"/>
  <c r="C37" i="1"/>
  <c r="C44" i="1"/>
  <c r="C47" i="1"/>
  <c r="C46" i="1" s="1"/>
  <c r="C52" i="1"/>
  <c r="CB1" i="1"/>
  <c r="CB2" i="1"/>
  <c r="E8" i="1"/>
  <c r="C27" i="1"/>
  <c r="C32" i="1"/>
  <c r="C31" i="1"/>
  <c r="C36" i="1"/>
  <c r="C43" i="1"/>
  <c r="E48" i="1"/>
  <c r="CC1" i="1"/>
  <c r="E7" i="1"/>
  <c r="E16" i="1"/>
  <c r="E18" i="1"/>
  <c r="E20" i="1"/>
  <c r="E23" i="1"/>
  <c r="E25" i="1"/>
  <c r="C38" i="1"/>
  <c r="C40" i="1"/>
  <c r="C42" i="1"/>
  <c r="C41" i="1" s="1"/>
  <c r="C51" i="1"/>
  <c r="C33" i="1"/>
  <c r="C5" i="1"/>
  <c r="E6" i="1"/>
  <c r="E5" i="1" s="1"/>
  <c r="E26" i="1"/>
  <c r="C19" i="1"/>
  <c r="E41" i="1"/>
  <c r="E46" i="1"/>
  <c r="CE2" i="1"/>
  <c r="CD2" i="1"/>
  <c r="CD1" i="1"/>
  <c r="C26" i="1"/>
  <c r="EW54" i="1"/>
  <c r="KC54" i="1"/>
  <c r="FK54" i="1"/>
  <c r="HA54" i="1"/>
  <c r="NK54" i="1"/>
  <c r="IA54" i="1"/>
  <c r="NY54" i="1"/>
  <c r="CS54" i="1"/>
  <c r="II54" i="1"/>
  <c r="DM54" i="1"/>
  <c r="CU54" i="1"/>
  <c r="EE54" i="1"/>
  <c r="JA54" i="1"/>
  <c r="HM54" i="1"/>
  <c r="DK54" i="1"/>
  <c r="HS54" i="1"/>
  <c r="KS54" i="1"/>
  <c r="LG54" i="1"/>
  <c r="GG54" i="1"/>
  <c r="CQ54" i="1"/>
  <c r="OI54" i="1"/>
  <c r="OE54" i="1"/>
  <c r="MY54" i="1"/>
  <c r="PC54" i="1"/>
  <c r="OG54" i="1"/>
  <c r="HC54" i="1"/>
  <c r="CG54" i="1"/>
  <c r="PA54" i="1"/>
  <c r="NQ54" i="1"/>
  <c r="FY54" i="1"/>
  <c r="LQ54" i="1"/>
  <c r="OM54" i="1"/>
  <c r="EY54" i="1"/>
  <c r="LC54" i="1"/>
  <c r="JU54" i="1"/>
  <c r="GW54" i="1"/>
  <c r="OC54" i="1"/>
  <c r="OQ54" i="1"/>
  <c r="HE54" i="1"/>
  <c r="MI54" i="1"/>
  <c r="KK54" i="1"/>
  <c r="MC54" i="1"/>
  <c r="GE54" i="1"/>
  <c r="MS54" i="1"/>
  <c r="KQ54" i="1"/>
  <c r="MU54" i="1"/>
  <c r="JM54" i="1"/>
  <c r="DE54" i="1"/>
  <c r="GM54" i="1"/>
  <c r="BY54" i="1"/>
  <c r="HW54" i="1"/>
  <c r="EO54" i="1"/>
  <c r="JS54" i="1"/>
  <c r="IW54" i="1"/>
  <c r="GA54" i="1"/>
  <c r="HY54" i="1"/>
  <c r="EC54" i="1"/>
  <c r="MK54" i="1"/>
  <c r="DI54" i="1"/>
  <c r="GC54" i="1"/>
  <c r="LW54" i="1"/>
  <c r="FG54" i="1"/>
  <c r="NG54" i="1"/>
  <c r="PE54" i="1"/>
  <c r="IG54" i="1"/>
  <c r="CO54" i="1"/>
  <c r="KY54" i="1"/>
  <c r="EA54" i="1"/>
  <c r="MA54" i="1"/>
  <c r="DW54" i="1"/>
  <c r="OW54" i="1"/>
  <c r="EU54" i="1"/>
  <c r="FO54" i="1"/>
  <c r="JW54" i="1"/>
  <c r="FI54" i="1"/>
  <c r="MW54" i="1"/>
  <c r="EQ54" i="1"/>
  <c r="DO54" i="1"/>
  <c r="CK54" i="1"/>
  <c r="NS54" i="1"/>
  <c r="IS54" i="1"/>
  <c r="DY54" i="1"/>
  <c r="LS54" i="1"/>
  <c r="HO54" i="1"/>
  <c r="IO54" i="1"/>
  <c r="EM54" i="1"/>
  <c r="IU54" i="1"/>
  <c r="LU54" i="1"/>
  <c r="HK54" i="1"/>
  <c r="NO54" i="1"/>
  <c r="HI54" i="1"/>
  <c r="DG54" i="1"/>
  <c r="OA54" i="1"/>
  <c r="MQ54" i="1"/>
  <c r="HQ54" i="1"/>
  <c r="CI54" i="1"/>
  <c r="IQ54" i="1"/>
  <c r="CW54" i="1"/>
  <c r="IE54" i="1"/>
  <c r="IK54" i="1"/>
  <c r="CE54" i="1"/>
  <c r="CY54" i="1"/>
  <c r="JC54" i="1"/>
  <c r="JG54" i="1"/>
  <c r="NA54" i="1"/>
  <c r="KG54" i="1"/>
  <c r="GK54" i="1"/>
  <c r="CM54" i="1"/>
  <c r="IM54" i="1"/>
  <c r="OY54" i="1"/>
  <c r="KE54" i="1"/>
  <c r="OO54" i="1"/>
  <c r="FE54" i="1"/>
  <c r="NE54" i="1"/>
  <c r="LM54" i="1"/>
  <c r="FA54" i="1"/>
  <c r="KU54" i="1"/>
  <c r="GS54" i="1"/>
  <c r="KA54" i="1"/>
  <c r="OK54" i="1"/>
  <c r="LA54" i="1"/>
  <c r="GY54" i="1"/>
  <c r="LO54" i="1"/>
  <c r="DC54" i="1"/>
  <c r="FM54" i="1"/>
  <c r="CA54" i="1"/>
  <c r="LK54" i="1"/>
  <c r="OS54" i="1"/>
  <c r="EG54" i="1"/>
  <c r="HU54" i="1"/>
  <c r="OU54" i="1"/>
  <c r="NW54" i="1"/>
  <c r="GU54" i="1"/>
  <c r="FQ54" i="1"/>
  <c r="IY54" i="1"/>
  <c r="GO54" i="1"/>
  <c r="JY54" i="1"/>
  <c r="FW54" i="1"/>
  <c r="DQ54" i="1"/>
  <c r="NM54" i="1"/>
  <c r="EK54" i="1"/>
  <c r="NU54" i="1"/>
  <c r="GI54" i="1"/>
  <c r="CC54" i="1"/>
  <c r="JI54" i="1"/>
  <c r="DU54" i="1"/>
  <c r="JO54" i="1"/>
  <c r="JQ54" i="1"/>
  <c r="DS54" i="1"/>
  <c r="KM54" i="1"/>
  <c r="FC54" i="1"/>
  <c r="NC54" i="1"/>
  <c r="FU54" i="1"/>
  <c r="GQ54" i="1"/>
  <c r="ES54" i="1"/>
  <c r="KW54" i="1"/>
  <c r="MG54" i="1"/>
  <c r="JE54" i="1"/>
  <c r="MM54" i="1"/>
  <c r="LI54" i="1"/>
  <c r="FS54" i="1"/>
  <c r="KI54" i="1"/>
  <c r="LY54" i="1"/>
  <c r="LE54" i="1"/>
  <c r="EI54" i="1"/>
  <c r="IC54" i="1"/>
  <c r="JK54" i="1"/>
  <c r="ME54" i="1"/>
  <c r="HG54" i="1"/>
  <c r="MO54" i="1"/>
  <c r="KO54" i="1"/>
  <c r="NI54" i="1"/>
  <c r="DA54" i="1"/>
  <c r="HJ54" i="1"/>
  <c r="CL54" i="1"/>
  <c r="HF54" i="1"/>
  <c r="IR54" i="1"/>
  <c r="HV54" i="1"/>
  <c r="FT54" i="1"/>
  <c r="LT54" i="1"/>
  <c r="HH54" i="1"/>
  <c r="OZ54" i="1"/>
  <c r="CR54" i="1"/>
  <c r="KF54" i="1"/>
  <c r="IV54" i="1"/>
  <c r="JB54" i="1"/>
  <c r="DL54" i="1"/>
  <c r="EB54" i="1"/>
  <c r="MN54" i="1"/>
  <c r="HZ54" i="1"/>
  <c r="ER54" i="1"/>
  <c r="KX54" i="1"/>
  <c r="CF54" i="1"/>
  <c r="LB54" i="1"/>
  <c r="EZ54" i="1"/>
  <c r="LZ54" i="1"/>
  <c r="OP54" i="1"/>
  <c r="JN54" i="1"/>
  <c r="GP54" i="1"/>
  <c r="KV54" i="1"/>
  <c r="OB54" i="1"/>
  <c r="MB54" i="1"/>
  <c r="GH54" i="1"/>
  <c r="CZ54" i="1"/>
  <c r="JL54" i="1"/>
  <c r="JF54" i="1"/>
  <c r="DJ54" i="1"/>
  <c r="JJ54" i="1"/>
  <c r="GR54" i="1"/>
  <c r="EF54" i="1"/>
  <c r="LP54" i="1"/>
  <c r="HR54" i="1"/>
  <c r="NR54" i="1"/>
  <c r="KJ54" i="1"/>
  <c r="IH54" i="1"/>
  <c r="PB54" i="1"/>
  <c r="NL54" i="1"/>
  <c r="IZ54" i="1"/>
  <c r="HN54" i="1"/>
  <c r="CX54" i="1"/>
  <c r="FX54" i="1"/>
  <c r="NH54" i="1"/>
  <c r="ED54" i="1"/>
  <c r="FJ54" i="1"/>
  <c r="DH54" i="1"/>
  <c r="JH54" i="1"/>
  <c r="IL54" i="1"/>
  <c r="CJ54" i="1"/>
  <c r="IT54" i="1"/>
  <c r="LX54" i="1"/>
  <c r="LR54" i="1"/>
  <c r="ON54" i="1"/>
  <c r="MJ54" i="1"/>
  <c r="GJ54" i="1"/>
  <c r="NT54" i="1"/>
  <c r="EP54" i="1"/>
  <c r="FN54" i="1"/>
  <c r="BZ54" i="1"/>
  <c r="ND54" i="1"/>
  <c r="GD54" i="1"/>
  <c r="FH54" i="1"/>
  <c r="MP54" i="1"/>
  <c r="FP54" i="1"/>
  <c r="IN54" i="1"/>
  <c r="OD54" i="1"/>
  <c r="JX54" i="1"/>
  <c r="DX54" i="1"/>
  <c r="DV54" i="1"/>
  <c r="NN54" i="1"/>
  <c r="MR54" i="1"/>
  <c r="OV54" i="1"/>
  <c r="EL54" i="1"/>
  <c r="DP54" i="1"/>
  <c r="MD54" i="1"/>
  <c r="NV54" i="1"/>
  <c r="GV54" i="1"/>
  <c r="IJ54" i="1"/>
  <c r="CB54" i="1"/>
  <c r="FV54" i="1"/>
  <c r="LV54" i="1"/>
  <c r="KZ54" i="1"/>
  <c r="OJ54" i="1"/>
  <c r="IX54" i="1"/>
  <c r="CH54" i="1"/>
  <c r="KL54" i="1"/>
  <c r="NJ54" i="1"/>
  <c r="CT54" i="1"/>
  <c r="FZ54" i="1"/>
  <c r="GZ54" i="1"/>
  <c r="MZ54" i="1"/>
  <c r="KT54" i="1"/>
  <c r="DT54" i="1"/>
  <c r="CP54" i="1"/>
  <c r="KB54" i="1"/>
  <c r="JD54" i="1"/>
  <c r="DR54" i="1"/>
  <c r="CV54" i="1"/>
  <c r="GT54" i="1"/>
  <c r="OX54" i="1"/>
  <c r="HP54" i="1"/>
  <c r="NP54" i="1"/>
  <c r="LL54" i="1"/>
  <c r="JZ54" i="1"/>
  <c r="CN54" i="1"/>
  <c r="OL54" i="1"/>
  <c r="FB54" i="1"/>
  <c r="HD54" i="1"/>
  <c r="JT54" i="1"/>
  <c r="DN54" i="1"/>
  <c r="OF54" i="1"/>
  <c r="NZ54" i="1"/>
  <c r="GL54" i="1"/>
  <c r="ML54" i="1"/>
  <c r="FL54" i="1"/>
  <c r="CD54" i="1"/>
  <c r="IB54" i="1"/>
  <c r="DF54" i="1"/>
  <c r="EN54" i="1"/>
  <c r="KN54" i="1"/>
  <c r="JR54" i="1"/>
  <c r="FD54" i="1"/>
  <c r="LD54" i="1"/>
  <c r="LJ54" i="1"/>
  <c r="EJ54" i="1"/>
  <c r="DB54" i="1"/>
  <c r="MT54" i="1"/>
  <c r="OR54" i="1"/>
  <c r="LN54" i="1"/>
  <c r="EX54" i="1"/>
  <c r="EH54" i="1"/>
  <c r="GN54" i="1"/>
  <c r="KH54" i="1"/>
  <c r="IF54" i="1"/>
  <c r="OT54" i="1"/>
  <c r="MX54" i="1"/>
  <c r="JP54" i="1"/>
  <c r="JV54" i="1"/>
  <c r="MH54" i="1"/>
  <c r="NX54" i="1"/>
  <c r="OH54" i="1"/>
  <c r="EV54" i="1"/>
  <c r="PD54" i="1"/>
  <c r="IP54" i="1"/>
  <c r="HT54" i="1"/>
  <c r="FF54" i="1"/>
  <c r="LF54" i="1"/>
  <c r="HX54" i="1"/>
  <c r="ID54" i="1"/>
  <c r="BX54" i="1"/>
  <c r="FR54" i="1"/>
  <c r="NB54" i="1"/>
  <c r="HB54" i="1"/>
  <c r="LH54" i="1"/>
  <c r="MF54" i="1"/>
  <c r="KD54" i="1"/>
  <c r="DD54" i="1"/>
  <c r="MV54" i="1"/>
  <c r="GX54" i="1"/>
  <c r="GB54" i="1"/>
  <c r="ET54" i="1"/>
  <c r="NF54" i="1"/>
  <c r="GF54" i="1"/>
  <c r="KR54" i="1"/>
  <c r="HL54" i="1"/>
  <c r="DZ54" i="1"/>
  <c r="KP54" i="1"/>
  <c r="PF54" i="1"/>
  <c r="PG54" i="1"/>
  <c r="PI54" i="1"/>
  <c r="PH54" i="1"/>
  <c r="PJ54" i="1"/>
  <c r="PK54" i="1"/>
  <c r="PM54" i="1"/>
  <c r="PL54" i="1"/>
  <c r="PO54" i="1"/>
  <c r="PN54" i="1"/>
  <c r="PP54" i="1"/>
  <c r="PQ54" i="1"/>
  <c r="PR54" i="1"/>
  <c r="PS54" i="1"/>
  <c r="PU54" i="1"/>
  <c r="PT54" i="1"/>
  <c r="PW54" i="1"/>
  <c r="PV54" i="1"/>
  <c r="PX54" i="1"/>
  <c r="PY54" i="1"/>
  <c r="PZ54" i="1"/>
  <c r="QA54" i="1"/>
  <c r="QC54" i="1"/>
  <c r="QB54" i="1"/>
  <c r="QD54" i="1"/>
  <c r="QE54" i="1"/>
  <c r="QF54" i="1"/>
  <c r="QG54" i="1"/>
  <c r="QH54" i="1"/>
  <c r="QI54" i="1"/>
  <c r="QK54" i="1"/>
  <c r="QJ54" i="1"/>
  <c r="QL54" i="1"/>
  <c r="QM54" i="1"/>
  <c r="QN54" i="1"/>
  <c r="QO54" i="1"/>
  <c r="QQ54" i="1"/>
  <c r="QP54" i="1"/>
  <c r="QR54" i="1"/>
  <c r="QS54" i="1"/>
  <c r="QU54" i="1"/>
  <c r="QT54" i="1"/>
  <c r="QV54" i="1"/>
  <c r="QW54" i="1"/>
  <c r="QY54" i="1"/>
  <c r="QX54" i="1"/>
  <c r="QZ54" i="1"/>
  <c r="RA54" i="1"/>
  <c r="RB54" i="1"/>
  <c r="RC54" i="1"/>
  <c r="RD54" i="1"/>
  <c r="RE54" i="1"/>
  <c r="RF54" i="1"/>
  <c r="RG54" i="1"/>
  <c r="RH54" i="1"/>
  <c r="RI54" i="1"/>
  <c r="RJ54" i="1"/>
  <c r="RK54" i="1"/>
  <c r="RM54" i="1"/>
  <c r="RL54" i="1"/>
  <c r="RN54" i="1"/>
  <c r="RO54" i="1"/>
  <c r="RP54" i="1"/>
  <c r="RQ54" i="1"/>
  <c r="RS54" i="1"/>
  <c r="RR54" i="1"/>
  <c r="RU54" i="1"/>
  <c r="RT54" i="1"/>
  <c r="RV54" i="1"/>
  <c r="RW54" i="1"/>
  <c r="RX54" i="1"/>
  <c r="RY54" i="1"/>
  <c r="SA54" i="1"/>
  <c r="RZ54" i="1"/>
  <c r="SC54" i="1"/>
  <c r="SB54" i="1"/>
  <c r="SD54" i="1"/>
  <c r="SE54" i="1"/>
  <c r="SF54" i="1"/>
  <c r="SG54" i="1"/>
  <c r="SH54" i="1"/>
  <c r="SI54" i="1"/>
  <c r="SK54" i="1"/>
  <c r="SJ54" i="1"/>
  <c r="SM54" i="1"/>
  <c r="SL54" i="1"/>
  <c r="SN54" i="1"/>
  <c r="SO54" i="1"/>
  <c r="SQ54" i="1"/>
  <c r="SP54" i="1"/>
  <c r="SS54" i="1"/>
  <c r="SR54" i="1"/>
  <c r="SU54" i="1"/>
  <c r="ST54" i="1"/>
  <c r="SV54" i="1"/>
  <c r="SW54" i="1"/>
  <c r="SX54" i="1"/>
  <c r="SY54" i="1"/>
  <c r="TA54" i="1"/>
  <c r="SZ54" i="1"/>
  <c r="TB54" i="1"/>
  <c r="TC54" i="1"/>
  <c r="TD54" i="1"/>
  <c r="TE54" i="1"/>
  <c r="TF54" i="1"/>
  <c r="TG54" i="1"/>
  <c r="TI54" i="1"/>
  <c r="TH54" i="1"/>
  <c r="TJ54" i="1"/>
  <c r="TK54" i="1"/>
  <c r="TM54" i="1"/>
  <c r="TL54" i="1"/>
  <c r="TN54" i="1"/>
  <c r="TO54" i="1"/>
  <c r="TQ54" i="1"/>
  <c r="TP54" i="1"/>
  <c r="TS54" i="1"/>
  <c r="TR54" i="1"/>
  <c r="TU54" i="1"/>
  <c r="TT54" i="1"/>
  <c r="TV54" i="1"/>
  <c r="TW54" i="1"/>
  <c r="TX54" i="1"/>
  <c r="TY54" i="1"/>
  <c r="UA54" i="1"/>
  <c r="TZ54" i="1"/>
  <c r="UB54" i="1"/>
  <c r="UC54" i="1"/>
  <c r="UE54" i="1"/>
  <c r="UD54" i="1"/>
  <c r="UF54" i="1"/>
  <c r="UG54" i="1"/>
  <c r="UH54" i="1"/>
  <c r="UI54" i="1"/>
  <c r="UJ54" i="1"/>
  <c r="UK54" i="1"/>
  <c r="UL54" i="1"/>
  <c r="UM54" i="1"/>
  <c r="UN54" i="1"/>
  <c r="UO54" i="1"/>
  <c r="UQ54" i="1"/>
  <c r="UP54" i="1"/>
  <c r="US54" i="1"/>
  <c r="UR54" i="1"/>
  <c r="UU54" i="1"/>
  <c r="UT54" i="1"/>
  <c r="UW54" i="1"/>
  <c r="UV54" i="1"/>
  <c r="UX54" i="1"/>
  <c r="UY54" i="1"/>
  <c r="VA54" i="1"/>
  <c r="UZ54" i="1"/>
  <c r="VB54" i="1"/>
  <c r="VC54" i="1"/>
  <c r="VD54" i="1"/>
  <c r="VE54" i="1"/>
  <c r="VG54" i="1"/>
  <c r="VF54" i="1"/>
  <c r="VI54" i="1"/>
  <c r="VH54" i="1"/>
  <c r="VK54" i="1"/>
  <c r="VJ54" i="1"/>
  <c r="VM54" i="1"/>
  <c r="VL54" i="1"/>
  <c r="VN54" i="1"/>
  <c r="VO54" i="1"/>
  <c r="VP54" i="1"/>
  <c r="VQ54" i="1"/>
  <c r="VS54" i="1"/>
  <c r="VR54" i="1"/>
  <c r="VT54" i="1"/>
  <c r="VU54" i="1"/>
  <c r="VW54" i="1"/>
  <c r="VV54" i="1"/>
  <c r="VY54" i="1"/>
  <c r="VX54" i="1"/>
  <c r="WA54" i="1"/>
  <c r="VZ54" i="1"/>
  <c r="WB54" i="1"/>
  <c r="WC54" i="1"/>
  <c r="WD54" i="1"/>
  <c r="WE54" i="1"/>
  <c r="WG54" i="1"/>
  <c r="WF54" i="1"/>
  <c r="WI54" i="1"/>
  <c r="WH54" i="1"/>
  <c r="WJ54" i="1"/>
  <c r="WK54" i="1"/>
  <c r="WL54" i="1"/>
  <c r="WM54" i="1"/>
  <c r="WO54" i="1"/>
  <c r="WN54" i="1"/>
  <c r="WQ54" i="1"/>
  <c r="WP54" i="1"/>
  <c r="WS54" i="1"/>
  <c r="WR54" i="1"/>
  <c r="WU54" i="1"/>
  <c r="WT54" i="1"/>
  <c r="WV54" i="1"/>
  <c r="WW54" i="1"/>
  <c r="WY54" i="1"/>
  <c r="WX54" i="1"/>
  <c r="WZ54" i="1"/>
  <c r="XA54" i="1"/>
  <c r="XB54" i="1"/>
  <c r="XC54" i="1"/>
  <c r="XE54" i="1"/>
  <c r="XD54" i="1"/>
  <c r="XF54" i="1"/>
  <c r="XG54" i="1"/>
  <c r="XI54" i="1"/>
  <c r="XH54" i="1"/>
  <c r="XJ54" i="1"/>
  <c r="XK54" i="1"/>
  <c r="XL54" i="1"/>
  <c r="XM54" i="1"/>
  <c r="XO54" i="1"/>
  <c r="XN54" i="1"/>
  <c r="XP54" i="1"/>
  <c r="XQ54" i="1"/>
  <c r="XR54" i="1"/>
  <c r="XS54" i="1"/>
  <c r="XT54" i="1"/>
  <c r="XU54" i="1"/>
  <c r="XV54" i="1"/>
  <c r="XW54" i="1"/>
  <c r="XX54" i="1"/>
  <c r="XY54" i="1"/>
  <c r="YA54" i="1"/>
  <c r="XZ54" i="1"/>
  <c r="YC54" i="1"/>
  <c r="YB54" i="1"/>
  <c r="YE54" i="1"/>
  <c r="YD54" i="1"/>
  <c r="YG54" i="1"/>
  <c r="YF54" i="1"/>
  <c r="YH54" i="1"/>
  <c r="YI54" i="1"/>
  <c r="YK54" i="1"/>
  <c r="YJ54" i="1"/>
  <c r="YM54" i="1"/>
  <c r="YL54" i="1"/>
  <c r="YO54" i="1"/>
  <c r="YN54" i="1"/>
  <c r="YP54" i="1"/>
  <c r="YQ54" i="1"/>
  <c r="YR54" i="1"/>
  <c r="YS54" i="1"/>
  <c r="YU54" i="1"/>
  <c r="YT54" i="1"/>
  <c r="YV54" i="1"/>
  <c r="YW54" i="1"/>
  <c r="YX54" i="1"/>
  <c r="YY54" i="1"/>
  <c r="ZA54" i="1"/>
  <c r="YZ54" i="1"/>
  <c r="ZB54" i="1"/>
  <c r="ZC54" i="1"/>
  <c r="ZE54" i="1"/>
  <c r="ZD54" i="1"/>
  <c r="ZG54" i="1"/>
  <c r="ZF54" i="1"/>
  <c r="ZH54" i="1"/>
  <c r="ZI54" i="1"/>
  <c r="ZK54" i="1"/>
  <c r="ZJ54" i="1"/>
  <c r="ZM54" i="1"/>
  <c r="ZL54" i="1"/>
  <c r="ZN54" i="1"/>
  <c r="ZO54" i="1"/>
  <c r="ZQ54" i="1"/>
  <c r="ZP54" i="1"/>
  <c r="ZR54" i="1"/>
  <c r="ZS54" i="1"/>
  <c r="ZU54" i="1"/>
  <c r="ZT54" i="1"/>
  <c r="ZV54" i="1"/>
  <c r="ZW54" i="1"/>
  <c r="ZY54" i="1"/>
  <c r="ZX54" i="1"/>
  <c r="AAA54" i="1"/>
  <c r="ZZ54" i="1"/>
  <c r="AAB54" i="1"/>
  <c r="AAC54" i="1"/>
  <c r="AAD54" i="1"/>
  <c r="AAE54" i="1"/>
  <c r="AAG54" i="1"/>
  <c r="AAF54" i="1"/>
  <c r="AAI54" i="1"/>
  <c r="AAH54" i="1"/>
  <c r="AAJ54" i="1"/>
  <c r="AAK54" i="1"/>
  <c r="AAM54" i="1"/>
  <c r="AAL54" i="1"/>
  <c r="AAN54" i="1"/>
  <c r="AAO54" i="1"/>
  <c r="AAQ54" i="1"/>
  <c r="AAP54" i="1"/>
  <c r="AAR54" i="1"/>
  <c r="AAS54" i="1"/>
  <c r="AAT54" i="1"/>
  <c r="AAU54" i="1"/>
  <c r="AAW54" i="1"/>
  <c r="AAV54" i="1"/>
  <c r="AAX54" i="1"/>
  <c r="AAY54" i="1"/>
  <c r="ABA54" i="1"/>
  <c r="AAZ54" i="1"/>
  <c r="C39" i="1"/>
  <c r="C30" i="1" s="1"/>
  <c r="C29" i="1" s="1"/>
  <c r="E30" i="1"/>
  <c r="E29" i="1"/>
  <c r="C12" i="4" l="1"/>
  <c r="C14" i="4" s="1"/>
  <c r="C54" i="1"/>
  <c r="H57" i="1"/>
  <c r="I57" i="1" s="1"/>
  <c r="E19" i="1"/>
  <c r="E54" i="1" s="1"/>
  <c r="CF3" i="1"/>
  <c r="D26" i="1" l="1"/>
  <c r="I55" i="1"/>
  <c r="D19" i="1"/>
  <c r="D46" i="1"/>
  <c r="I56" i="1"/>
  <c r="E56" i="1"/>
  <c r="D5" i="1"/>
  <c r="CG1" i="1"/>
  <c r="CF1" i="1"/>
  <c r="CF2" i="1"/>
  <c r="CH3" i="1"/>
  <c r="CG2" i="1"/>
  <c r="D29" i="1"/>
  <c r="CI1" i="1" l="1"/>
  <c r="CJ3" i="1"/>
  <c r="CH1" i="1"/>
  <c r="CI2" i="1"/>
  <c r="CH2" i="1"/>
  <c r="CK1" i="1" l="1"/>
  <c r="CJ2" i="1"/>
  <c r="CJ1" i="1"/>
  <c r="CL3" i="1"/>
  <c r="CK2" i="1"/>
  <c r="CL2" i="1" l="1"/>
  <c r="CM1" i="1"/>
  <c r="CL1" i="1"/>
  <c r="CN3" i="1"/>
  <c r="CM2" i="1"/>
  <c r="CO1" i="1" l="1"/>
  <c r="CP3" i="1"/>
  <c r="CO2" i="1"/>
  <c r="CN2" i="1"/>
  <c r="CN1" i="1"/>
  <c r="CQ2" i="1" l="1"/>
  <c r="CQ1" i="1"/>
  <c r="CP2" i="1"/>
  <c r="CR3" i="1"/>
  <c r="CP1" i="1"/>
  <c r="CT3" i="1" l="1"/>
  <c r="CR1" i="1"/>
  <c r="CS2" i="1"/>
  <c r="CR2" i="1"/>
  <c r="CS1" i="1"/>
  <c r="CT1" i="1" l="1"/>
  <c r="CV3" i="1"/>
  <c r="CT2" i="1"/>
  <c r="CU1" i="1"/>
  <c r="CU2" i="1"/>
  <c r="CW1" i="1" l="1"/>
  <c r="CV2" i="1"/>
  <c r="CW2" i="1"/>
  <c r="CV1" i="1"/>
  <c r="CX3" i="1"/>
  <c r="CX1" i="1" l="1"/>
  <c r="CY1" i="1"/>
  <c r="CZ3" i="1"/>
  <c r="CY2" i="1"/>
  <c r="CX2" i="1"/>
  <c r="CZ1" i="1" l="1"/>
  <c r="DA1" i="1"/>
  <c r="CZ2" i="1"/>
  <c r="DA2" i="1"/>
  <c r="DB3" i="1"/>
  <c r="DB1" i="1" l="1"/>
  <c r="DB2" i="1"/>
  <c r="DC2" i="1"/>
  <c r="DC1" i="1"/>
  <c r="DD3" i="1"/>
  <c r="DF3" i="1" l="1"/>
  <c r="DD1" i="1"/>
  <c r="DD2" i="1"/>
  <c r="DE1" i="1"/>
  <c r="DE2" i="1"/>
  <c r="DF1" i="1" l="1"/>
  <c r="DF2" i="1"/>
  <c r="DH3" i="1"/>
  <c r="DG2" i="1"/>
  <c r="DG1" i="1"/>
  <c r="DH1" i="1" l="1"/>
  <c r="DJ3" i="1"/>
  <c r="DI1" i="1"/>
  <c r="DH2" i="1"/>
  <c r="DI2" i="1"/>
  <c r="DJ1" i="1" l="1"/>
  <c r="DL3" i="1"/>
  <c r="DJ2" i="1"/>
  <c r="DK1" i="1"/>
  <c r="DK2" i="1"/>
  <c r="DM1" i="1" l="1"/>
  <c r="DL2" i="1"/>
  <c r="DM2" i="1"/>
  <c r="DN3" i="1"/>
  <c r="DL1" i="1"/>
  <c r="DN1" i="1" l="1"/>
  <c r="DO2" i="1"/>
  <c r="DO1" i="1"/>
  <c r="DP3" i="1"/>
  <c r="DN2" i="1"/>
  <c r="DP2" i="1" l="1"/>
  <c r="DP1" i="1"/>
  <c r="DQ2" i="1"/>
  <c r="DQ1" i="1"/>
  <c r="DR3" i="1"/>
  <c r="DS1" i="1" l="1"/>
  <c r="DS2" i="1"/>
  <c r="DT3" i="1"/>
  <c r="DR2" i="1"/>
  <c r="DR1" i="1"/>
  <c r="DT1" i="1" l="1"/>
  <c r="DU2" i="1"/>
  <c r="DT2" i="1"/>
  <c r="DU1" i="1"/>
  <c r="DV3" i="1"/>
  <c r="DW2" i="1" l="1"/>
  <c r="DW1" i="1"/>
  <c r="DV2" i="1"/>
  <c r="DX3" i="1"/>
  <c r="DV1" i="1"/>
  <c r="DZ3" i="1" l="1"/>
  <c r="DY1" i="1"/>
  <c r="DX2" i="1"/>
  <c r="DX1" i="1"/>
  <c r="DY2" i="1"/>
  <c r="DZ2" i="1" l="1"/>
  <c r="EB3" i="1"/>
  <c r="EA2" i="1"/>
  <c r="DZ1" i="1"/>
  <c r="EA1" i="1"/>
  <c r="EC2" i="1" l="1"/>
  <c r="ED3" i="1"/>
  <c r="EB2" i="1"/>
  <c r="EB1" i="1"/>
  <c r="EC1" i="1"/>
  <c r="EF3" i="1" l="1"/>
  <c r="ED1" i="1"/>
  <c r="EE2" i="1"/>
  <c r="ED2" i="1"/>
  <c r="EE1" i="1"/>
  <c r="EF1" i="1" l="1"/>
  <c r="EG2" i="1"/>
  <c r="EF2" i="1"/>
  <c r="EH3" i="1"/>
  <c r="EG1" i="1"/>
  <c r="EH1" i="1" l="1"/>
  <c r="EH2" i="1"/>
  <c r="EI1" i="1"/>
  <c r="EJ3" i="1"/>
  <c r="EI2" i="1"/>
  <c r="EJ1" i="1" l="1"/>
  <c r="EJ2" i="1"/>
  <c r="EL3" i="1"/>
  <c r="EK1" i="1"/>
  <c r="EK2" i="1"/>
  <c r="EL2" i="1" l="1"/>
  <c r="EN3" i="1"/>
  <c r="EM1" i="1"/>
  <c r="EL1" i="1"/>
  <c r="EM2" i="1"/>
  <c r="EP3" i="1" l="1"/>
  <c r="EO2" i="1"/>
  <c r="EN2" i="1"/>
  <c r="EN1" i="1"/>
  <c r="EO1" i="1"/>
  <c r="EQ1" i="1" l="1"/>
  <c r="EP1" i="1"/>
  <c r="EP2" i="1"/>
  <c r="EQ2" i="1"/>
  <c r="ER3" i="1"/>
  <c r="ET3" i="1" l="1"/>
  <c r="ER1" i="1"/>
  <c r="ES2" i="1"/>
  <c r="ER2" i="1"/>
  <c r="ES1" i="1"/>
  <c r="ET2" i="1" l="1"/>
  <c r="EV3" i="1"/>
  <c r="EU1" i="1"/>
  <c r="EU2" i="1"/>
  <c r="ET1" i="1"/>
  <c r="EV1" i="1" l="1"/>
  <c r="EW2" i="1"/>
  <c r="EX3" i="1"/>
  <c r="EV2" i="1"/>
  <c r="EW1" i="1"/>
  <c r="EX1" i="1" l="1"/>
  <c r="EY2" i="1"/>
  <c r="EX2" i="1"/>
  <c r="EY1" i="1"/>
  <c r="EZ3" i="1"/>
  <c r="FA1" i="1" l="1"/>
  <c r="EZ1" i="1"/>
  <c r="FB3" i="1"/>
  <c r="EZ2" i="1"/>
  <c r="FA2" i="1"/>
  <c r="FD3" i="1" l="1"/>
  <c r="FC1" i="1"/>
  <c r="FC2" i="1"/>
  <c r="FB1" i="1"/>
  <c r="FB2" i="1"/>
  <c r="FE2" i="1" l="1"/>
  <c r="FF3" i="1"/>
  <c r="FD2" i="1"/>
  <c r="FD1" i="1"/>
  <c r="FE1" i="1"/>
  <c r="FH3" i="1" l="1"/>
  <c r="FG1" i="1"/>
  <c r="FF1" i="1"/>
  <c r="FG2" i="1"/>
  <c r="FF2" i="1"/>
  <c r="FH1" i="1" l="1"/>
  <c r="FJ3" i="1"/>
  <c r="FH2" i="1"/>
  <c r="FI1" i="1"/>
  <c r="FI2" i="1"/>
  <c r="FL3" i="1" l="1"/>
  <c r="FK2" i="1"/>
  <c r="FJ2" i="1"/>
  <c r="FJ1" i="1"/>
  <c r="FK1" i="1"/>
  <c r="FL2" i="1" l="1"/>
  <c r="FL1" i="1"/>
  <c r="FM2" i="1"/>
  <c r="FN3" i="1"/>
  <c r="FM1" i="1"/>
  <c r="FO1" i="1" l="1"/>
  <c r="FN1" i="1"/>
  <c r="FN2" i="1"/>
  <c r="FP3" i="1"/>
  <c r="FO2" i="1"/>
  <c r="FQ2" i="1" l="1"/>
  <c r="FP2" i="1"/>
  <c r="FQ1" i="1"/>
  <c r="FR3" i="1"/>
  <c r="FP1" i="1"/>
  <c r="FT3" i="1" l="1"/>
  <c r="FR1" i="1"/>
  <c r="FR2" i="1"/>
  <c r="FS2" i="1"/>
  <c r="FS1" i="1"/>
  <c r="FU1" i="1" l="1"/>
  <c r="FU2" i="1"/>
  <c r="FV3" i="1"/>
  <c r="FT1" i="1"/>
  <c r="FT2" i="1"/>
  <c r="FX3" i="1" l="1"/>
  <c r="FW2" i="1"/>
  <c r="FV2" i="1"/>
  <c r="FV1" i="1"/>
  <c r="FW1" i="1"/>
  <c r="FX2" i="1" l="1"/>
  <c r="FY1" i="1"/>
  <c r="FY2" i="1"/>
  <c r="FX1" i="1"/>
  <c r="FZ3" i="1"/>
  <c r="GA2" i="1" l="1"/>
  <c r="GB3" i="1"/>
  <c r="FZ1" i="1"/>
  <c r="FZ2" i="1"/>
  <c r="GA1" i="1"/>
  <c r="GC1" i="1" l="1"/>
  <c r="GB2" i="1"/>
  <c r="GC2" i="1"/>
  <c r="GB1" i="1"/>
  <c r="GD3" i="1"/>
  <c r="GD1" i="1" l="1"/>
  <c r="GE1" i="1"/>
  <c r="GE2" i="1"/>
  <c r="GD2" i="1"/>
  <c r="GF3" i="1"/>
  <c r="GG2" i="1" l="1"/>
  <c r="GF2" i="1"/>
  <c r="GH3" i="1"/>
  <c r="GG1" i="1"/>
  <c r="GF1" i="1"/>
  <c r="GI1" i="1" l="1"/>
  <c r="GH1" i="1"/>
  <c r="GH2" i="1"/>
  <c r="GI2" i="1"/>
  <c r="GJ3" i="1"/>
  <c r="GK2" i="1" l="1"/>
  <c r="GJ1" i="1"/>
  <c r="GK1" i="1"/>
  <c r="GJ2" i="1"/>
  <c r="GL3" i="1"/>
  <c r="GL1" i="1" l="1"/>
  <c r="GM2" i="1"/>
  <c r="GN3" i="1"/>
  <c r="GL2" i="1"/>
  <c r="GM1" i="1"/>
  <c r="GO1" i="1" l="1"/>
  <c r="GP3" i="1"/>
  <c r="GN1" i="1"/>
  <c r="GO2" i="1"/>
  <c r="GN2" i="1"/>
  <c r="GQ2" i="1" l="1"/>
  <c r="GQ1" i="1"/>
  <c r="GR3" i="1"/>
  <c r="GP1" i="1"/>
  <c r="GP2" i="1"/>
  <c r="GR2" i="1" l="1"/>
  <c r="GT3" i="1"/>
  <c r="GS1" i="1"/>
  <c r="GS2" i="1"/>
  <c r="GR1" i="1"/>
  <c r="GU1" i="1" l="1"/>
  <c r="GT1" i="1"/>
  <c r="GU2" i="1"/>
  <c r="GT2" i="1"/>
  <c r="GV3" i="1"/>
  <c r="GW2" i="1" l="1"/>
  <c r="GV1" i="1"/>
  <c r="GX3" i="1"/>
  <c r="GV2" i="1"/>
  <c r="GW1" i="1"/>
  <c r="GX2" i="1" l="1"/>
  <c r="GY2" i="1"/>
  <c r="GY1" i="1"/>
  <c r="GZ3" i="1"/>
  <c r="GX1" i="1"/>
  <c r="HA2" i="1" l="1"/>
  <c r="GZ1" i="1"/>
  <c r="HA1" i="1"/>
  <c r="GZ2" i="1"/>
  <c r="HB3" i="1"/>
  <c r="HC2" i="1" l="1"/>
  <c r="HC1" i="1"/>
  <c r="HB1" i="1"/>
  <c r="HD3" i="1"/>
  <c r="HB2" i="1"/>
  <c r="HD1" i="1" l="1"/>
  <c r="HE1" i="1"/>
  <c r="HF3" i="1"/>
  <c r="HD2" i="1"/>
  <c r="HE2" i="1"/>
  <c r="HH3" i="1" l="1"/>
  <c r="HF1" i="1"/>
  <c r="HF2" i="1"/>
  <c r="HG1" i="1"/>
  <c r="HG2" i="1"/>
  <c r="HI1" i="1" l="1"/>
  <c r="HJ3" i="1"/>
  <c r="HI2" i="1"/>
  <c r="HH1" i="1"/>
  <c r="HH2" i="1"/>
  <c r="HK1" i="1" l="1"/>
  <c r="HJ1" i="1"/>
  <c r="HJ2" i="1"/>
  <c r="HL3" i="1"/>
  <c r="HK2" i="1"/>
  <c r="HM2" i="1" l="1"/>
  <c r="HN3" i="1"/>
  <c r="HL2" i="1"/>
  <c r="HM1" i="1"/>
  <c r="HL1" i="1"/>
  <c r="HN2" i="1" l="1"/>
  <c r="HN1" i="1"/>
  <c r="HO1" i="1"/>
  <c r="HO2" i="1"/>
  <c r="HP3" i="1"/>
  <c r="HQ1" i="1" l="1"/>
  <c r="HR3" i="1"/>
  <c r="HP2" i="1"/>
  <c r="HP1" i="1"/>
  <c r="HQ2" i="1"/>
  <c r="HS2" i="1" l="1"/>
  <c r="HS1" i="1"/>
  <c r="HT3" i="1"/>
  <c r="HR1" i="1"/>
  <c r="HR2" i="1"/>
  <c r="HV3" i="1" l="1"/>
  <c r="HU1" i="1"/>
  <c r="HU2" i="1"/>
  <c r="HT1" i="1"/>
  <c r="HT2" i="1"/>
  <c r="HX3" i="1" l="1"/>
  <c r="HW1" i="1"/>
  <c r="HW2" i="1"/>
  <c r="HV1" i="1"/>
  <c r="HV2" i="1"/>
  <c r="HZ3" i="1" l="1"/>
  <c r="HY2" i="1"/>
  <c r="HY1" i="1"/>
  <c r="HX2" i="1"/>
  <c r="HX1" i="1"/>
  <c r="IB3" i="1" l="1"/>
  <c r="IA2" i="1"/>
  <c r="HZ2" i="1"/>
  <c r="HZ1" i="1"/>
  <c r="IA1" i="1"/>
  <c r="IB1" i="1" l="1"/>
  <c r="IC1" i="1"/>
  <c r="ID3" i="1"/>
  <c r="IC2" i="1"/>
  <c r="IB2" i="1"/>
  <c r="ID2" i="1" l="1"/>
  <c r="ID1" i="1"/>
  <c r="IE1" i="1"/>
  <c r="IE2" i="1"/>
  <c r="IF3" i="1"/>
  <c r="IF1" i="1" l="1"/>
  <c r="IF2" i="1"/>
  <c r="IG1" i="1"/>
  <c r="IG2" i="1"/>
  <c r="IH3" i="1"/>
  <c r="IJ3" i="1" l="1"/>
  <c r="IH1" i="1"/>
  <c r="II1" i="1"/>
  <c r="IH2" i="1"/>
  <c r="II2" i="1"/>
  <c r="IJ1" i="1" l="1"/>
  <c r="IK2" i="1"/>
  <c r="IK1" i="1"/>
  <c r="IL3" i="1"/>
  <c r="IJ2" i="1"/>
  <c r="IM2" i="1" l="1"/>
  <c r="IN3" i="1"/>
  <c r="IL1" i="1"/>
  <c r="IL2" i="1"/>
  <c r="IM1" i="1"/>
  <c r="IP3" i="1" l="1"/>
  <c r="IO1" i="1"/>
  <c r="IN1" i="1"/>
  <c r="IO2" i="1"/>
  <c r="IN2" i="1"/>
  <c r="IQ2" i="1" l="1"/>
  <c r="IP2" i="1"/>
  <c r="IR3" i="1"/>
  <c r="IQ1" i="1"/>
  <c r="IP1" i="1"/>
  <c r="IR2" i="1" l="1"/>
  <c r="IS2" i="1"/>
  <c r="IT3" i="1"/>
  <c r="IS1" i="1"/>
  <c r="IR1" i="1"/>
  <c r="IU1" i="1" l="1"/>
  <c r="IU2" i="1"/>
  <c r="IV3" i="1"/>
  <c r="IT1" i="1"/>
  <c r="IT2" i="1"/>
  <c r="IV2" i="1" l="1"/>
  <c r="IV1" i="1"/>
  <c r="IW1" i="1"/>
  <c r="IW2" i="1"/>
  <c r="IX3" i="1"/>
  <c r="IZ3" i="1" l="1"/>
  <c r="IX1" i="1"/>
  <c r="IY1" i="1"/>
  <c r="IX2" i="1"/>
  <c r="IY2" i="1"/>
  <c r="IZ1" i="1" l="1"/>
  <c r="JB3" i="1"/>
  <c r="JA2" i="1"/>
  <c r="JA1" i="1"/>
  <c r="IZ2" i="1"/>
  <c r="JC2" i="1" l="1"/>
  <c r="JC1" i="1"/>
  <c r="JD3" i="1"/>
  <c r="JB1" i="1"/>
  <c r="JB2" i="1"/>
  <c r="JD1" i="1" l="1"/>
  <c r="JF3" i="1"/>
  <c r="JE1" i="1"/>
  <c r="JD2" i="1"/>
  <c r="JE2" i="1"/>
  <c r="JH3" i="1" l="1"/>
  <c r="JG1" i="1"/>
  <c r="JF2" i="1"/>
  <c r="JG2" i="1"/>
  <c r="JF1" i="1"/>
  <c r="JI1" i="1" l="1"/>
  <c r="JI2" i="1"/>
  <c r="JJ3" i="1"/>
  <c r="JH1" i="1"/>
  <c r="JH2" i="1"/>
  <c r="JK2" i="1" l="1"/>
  <c r="JJ2" i="1"/>
  <c r="JL3" i="1"/>
  <c r="JK1" i="1"/>
  <c r="JJ1" i="1"/>
  <c r="JL1" i="1" l="1"/>
  <c r="JN3" i="1"/>
  <c r="JL2" i="1"/>
  <c r="JM2" i="1"/>
  <c r="JM1" i="1"/>
  <c r="JP3" i="1" l="1"/>
  <c r="JO1" i="1"/>
  <c r="JN2" i="1"/>
  <c r="JO2" i="1"/>
  <c r="JN1" i="1"/>
  <c r="JP1" i="1" l="1"/>
  <c r="JR3" i="1"/>
  <c r="JQ2" i="1"/>
  <c r="JQ1" i="1"/>
  <c r="JP2" i="1"/>
  <c r="JS1" i="1" l="1"/>
  <c r="JR2" i="1"/>
  <c r="JT3" i="1"/>
  <c r="JR1" i="1"/>
  <c r="JS2" i="1"/>
  <c r="JU1" i="1" l="1"/>
  <c r="JT2" i="1"/>
  <c r="JT1" i="1"/>
  <c r="JV3" i="1"/>
  <c r="JU2" i="1"/>
  <c r="JV1" i="1" l="1"/>
  <c r="JW1" i="1"/>
  <c r="JW2" i="1"/>
  <c r="JX3" i="1"/>
  <c r="JV2" i="1"/>
  <c r="JX2" i="1" l="1"/>
  <c r="JY1" i="1"/>
  <c r="JY2" i="1"/>
  <c r="JZ3" i="1"/>
  <c r="JX1" i="1"/>
  <c r="JZ2" i="1" l="1"/>
  <c r="JZ1" i="1"/>
  <c r="KA1" i="1"/>
  <c r="KA2" i="1"/>
  <c r="KB3" i="1"/>
  <c r="KB2" i="1" l="1"/>
  <c r="KB1" i="1"/>
  <c r="KD3" i="1"/>
  <c r="KC2" i="1"/>
  <c r="KC1" i="1"/>
  <c r="KD1" i="1" l="1"/>
  <c r="KE2" i="1"/>
  <c r="KE1" i="1"/>
  <c r="KD2" i="1"/>
  <c r="KF3" i="1"/>
  <c r="KH3" i="1" l="1"/>
  <c r="KF2" i="1"/>
  <c r="KF1" i="1"/>
  <c r="KG2" i="1"/>
  <c r="KG1" i="1"/>
  <c r="KI2" i="1" l="1"/>
  <c r="KH2" i="1"/>
  <c r="KJ3" i="1"/>
  <c r="KI1" i="1"/>
  <c r="KH1" i="1"/>
  <c r="KJ1" i="1" l="1"/>
  <c r="KK2" i="1"/>
  <c r="KL3" i="1"/>
  <c r="KK1" i="1"/>
  <c r="KJ2" i="1"/>
  <c r="KL1" i="1" l="1"/>
  <c r="KN3" i="1"/>
  <c r="KM1" i="1"/>
  <c r="KM2" i="1"/>
  <c r="KL2" i="1"/>
  <c r="KN2" i="1" l="1"/>
  <c r="KP3" i="1"/>
  <c r="KN1" i="1"/>
  <c r="KO2" i="1"/>
  <c r="KO1" i="1"/>
  <c r="KQ2" i="1" l="1"/>
  <c r="KP1" i="1"/>
  <c r="KR3" i="1"/>
  <c r="KP2" i="1"/>
  <c r="KQ1" i="1"/>
  <c r="KS2" i="1" l="1"/>
  <c r="KR1" i="1"/>
  <c r="KT3" i="1"/>
  <c r="KS1" i="1"/>
  <c r="KR2" i="1"/>
  <c r="KU1" i="1" l="1"/>
  <c r="KU2" i="1"/>
  <c r="KT2" i="1"/>
  <c r="KT1" i="1"/>
  <c r="KV3" i="1"/>
  <c r="KV2" i="1" l="1"/>
  <c r="KV1" i="1"/>
  <c r="KX3" i="1"/>
  <c r="KW1" i="1"/>
  <c r="KW2" i="1"/>
  <c r="KX2" i="1" l="1"/>
  <c r="KX1" i="1"/>
  <c r="KY2" i="1"/>
  <c r="KY1" i="1"/>
  <c r="KZ3" i="1"/>
  <c r="LA1" i="1" l="1"/>
  <c r="KZ2" i="1"/>
  <c r="LB3" i="1"/>
  <c r="KZ1" i="1"/>
  <c r="LA2" i="1"/>
  <c r="LC2" i="1" l="1"/>
  <c r="LC1" i="1"/>
  <c r="LB2" i="1"/>
  <c r="LB1" i="1"/>
  <c r="LD3" i="1"/>
  <c r="LE1" i="1" l="1"/>
  <c r="LE2" i="1"/>
  <c r="LD2" i="1"/>
  <c r="LD1" i="1"/>
  <c r="LF3" i="1"/>
  <c r="LF1" i="1" l="1"/>
  <c r="LF2" i="1"/>
  <c r="LG2" i="1"/>
  <c r="LG1" i="1"/>
  <c r="LH3" i="1"/>
  <c r="LJ3" i="1" l="1"/>
  <c r="LH1" i="1"/>
  <c r="LI2" i="1"/>
  <c r="LI1" i="1"/>
  <c r="LH2" i="1"/>
  <c r="LL3" i="1" l="1"/>
  <c r="LK1" i="1"/>
  <c r="LJ1" i="1"/>
  <c r="LJ2" i="1"/>
  <c r="LK2" i="1"/>
  <c r="LL1" i="1" l="1"/>
  <c r="LN3" i="1"/>
  <c r="LL2" i="1"/>
  <c r="LM2" i="1"/>
  <c r="LM1" i="1"/>
  <c r="LO2" i="1" l="1"/>
  <c r="LP3" i="1"/>
  <c r="LN2" i="1"/>
  <c r="LN1" i="1"/>
  <c r="LO1" i="1"/>
  <c r="LP2" i="1" l="1"/>
  <c r="LQ1" i="1"/>
  <c r="LP1" i="1"/>
  <c r="LR3" i="1"/>
  <c r="LQ2" i="1"/>
  <c r="LT3" i="1" l="1"/>
  <c r="LR1" i="1"/>
  <c r="LS1" i="1"/>
  <c r="LS2" i="1"/>
  <c r="LR2" i="1"/>
  <c r="LT1" i="1" l="1"/>
  <c r="LV3" i="1"/>
  <c r="LT2" i="1"/>
  <c r="LU2" i="1"/>
  <c r="LU1" i="1"/>
  <c r="LV1" i="1" l="1"/>
  <c r="LV2" i="1"/>
  <c r="LW2" i="1"/>
  <c r="LW1" i="1"/>
  <c r="LX3" i="1"/>
  <c r="LY2" i="1" l="1"/>
  <c r="LX1" i="1"/>
  <c r="LZ3" i="1"/>
  <c r="LY1" i="1"/>
  <c r="LX2" i="1"/>
  <c r="MA2" i="1" l="1"/>
  <c r="MA1" i="1"/>
  <c r="LZ2" i="1"/>
  <c r="LZ1" i="1"/>
  <c r="MB3" i="1"/>
  <c r="MC1" i="1" l="1"/>
  <c r="MB1" i="1"/>
  <c r="MB2" i="1"/>
  <c r="MD3" i="1"/>
  <c r="MC2" i="1"/>
  <c r="MF3" i="1" l="1"/>
  <c r="MD2" i="1"/>
  <c r="ME2" i="1"/>
  <c r="ME1" i="1"/>
  <c r="MD1" i="1"/>
  <c r="MF1" i="1" l="1"/>
  <c r="MF2" i="1"/>
  <c r="MG2" i="1"/>
  <c r="MH3" i="1"/>
  <c r="MG1" i="1"/>
  <c r="MJ3" i="1" l="1"/>
  <c r="MI1" i="1"/>
  <c r="MI2" i="1"/>
  <c r="MH2" i="1"/>
  <c r="MH1" i="1"/>
  <c r="MK1" i="1" l="1"/>
  <c r="ML3" i="1"/>
  <c r="MK2" i="1"/>
  <c r="MJ1" i="1"/>
  <c r="MJ2" i="1"/>
  <c r="MM2" i="1" l="1"/>
  <c r="MN3" i="1"/>
  <c r="ML2" i="1"/>
  <c r="ML1" i="1"/>
  <c r="MM1" i="1"/>
  <c r="MO2" i="1" l="1"/>
  <c r="MN2" i="1"/>
  <c r="MN1" i="1"/>
  <c r="MP3" i="1"/>
  <c r="MO1" i="1"/>
  <c r="MQ1" i="1" l="1"/>
  <c r="MP2" i="1"/>
  <c r="MQ2" i="1"/>
  <c r="MR3" i="1"/>
  <c r="MP1" i="1"/>
  <c r="MR1" i="1" l="1"/>
  <c r="MT3" i="1"/>
  <c r="MR2" i="1"/>
  <c r="MS2" i="1"/>
  <c r="MS1" i="1"/>
  <c r="MT2" i="1" l="1"/>
  <c r="MU1" i="1"/>
  <c r="MU2" i="1"/>
  <c r="MT1" i="1"/>
  <c r="MV3" i="1"/>
  <c r="MV2" i="1" l="1"/>
  <c r="MW2" i="1"/>
  <c r="MW1" i="1"/>
  <c r="MX3" i="1"/>
  <c r="MV1" i="1"/>
  <c r="MZ3" i="1" l="1"/>
  <c r="MX1" i="1"/>
  <c r="MY1" i="1"/>
  <c r="MY2" i="1"/>
  <c r="MX2" i="1"/>
  <c r="MZ1" i="1" l="1"/>
  <c r="MZ2" i="1"/>
  <c r="NA2" i="1"/>
  <c r="NA1" i="1"/>
  <c r="NB3" i="1"/>
  <c r="NB1" i="1" l="1"/>
  <c r="NB2" i="1"/>
  <c r="NC2" i="1"/>
  <c r="NC1" i="1"/>
  <c r="ND3" i="1"/>
  <c r="NE1" i="1" l="1"/>
  <c r="NF3" i="1"/>
  <c r="ND1" i="1"/>
  <c r="ND2" i="1"/>
  <c r="NE2" i="1"/>
  <c r="NG1" i="1" l="1"/>
  <c r="NF1" i="1"/>
  <c r="NG2" i="1"/>
  <c r="NH3" i="1"/>
  <c r="NF2" i="1"/>
  <c r="NJ3" i="1" l="1"/>
  <c r="NH2" i="1"/>
  <c r="NH1" i="1"/>
  <c r="NI2" i="1"/>
  <c r="NI1" i="1"/>
  <c r="NJ1" i="1" l="1"/>
  <c r="NJ2" i="1"/>
  <c r="NK1" i="1"/>
  <c r="NK2" i="1"/>
  <c r="NL3" i="1"/>
  <c r="NL1" i="1" l="1"/>
  <c r="NL2" i="1"/>
  <c r="NM2" i="1"/>
  <c r="NN3" i="1"/>
  <c r="NM1" i="1"/>
  <c r="NP3" i="1" l="1"/>
  <c r="NO1" i="1"/>
  <c r="NO2" i="1"/>
  <c r="NN2" i="1"/>
  <c r="NN1" i="1"/>
  <c r="NP1" i="1" l="1"/>
  <c r="NP2" i="1"/>
  <c r="NR3" i="1"/>
  <c r="NQ1" i="1"/>
  <c r="NQ2" i="1"/>
  <c r="NT3" i="1" l="1"/>
  <c r="NR1" i="1"/>
  <c r="NS1" i="1"/>
  <c r="NR2" i="1"/>
  <c r="NS2" i="1"/>
  <c r="NT1" i="1" l="1"/>
  <c r="NV3" i="1"/>
  <c r="NU1" i="1"/>
  <c r="NT2" i="1"/>
  <c r="NU2" i="1"/>
  <c r="NW2" i="1" l="1"/>
  <c r="NW1" i="1"/>
  <c r="NX3" i="1"/>
  <c r="NV1" i="1"/>
  <c r="NV2" i="1"/>
  <c r="NZ3" i="1" l="1"/>
  <c r="NY1" i="1"/>
  <c r="NX1" i="1"/>
  <c r="NY2" i="1"/>
  <c r="NX2" i="1"/>
  <c r="OA2" i="1" l="1"/>
  <c r="OB3" i="1"/>
  <c r="NZ2" i="1"/>
  <c r="NZ1" i="1"/>
  <c r="OA1" i="1"/>
  <c r="OB2" i="1" l="1"/>
  <c r="OC1" i="1"/>
  <c r="OC2" i="1"/>
  <c r="OD3" i="1"/>
  <c r="OB1" i="1"/>
  <c r="OE1" i="1" l="1"/>
  <c r="OD1" i="1"/>
  <c r="OE2" i="1"/>
  <c r="OF3" i="1"/>
  <c r="OD2" i="1"/>
  <c r="OG2" i="1" l="1"/>
  <c r="OF2" i="1"/>
  <c r="OF1" i="1"/>
  <c r="OH3" i="1"/>
  <c r="OG1" i="1"/>
  <c r="OJ3" i="1" l="1"/>
  <c r="OH1" i="1"/>
  <c r="OI1" i="1"/>
  <c r="OH2" i="1"/>
  <c r="OI2" i="1"/>
  <c r="OL3" i="1" l="1"/>
  <c r="OK2" i="1"/>
  <c r="OK1" i="1"/>
  <c r="OJ2" i="1"/>
  <c r="OJ1" i="1"/>
  <c r="OL2" i="1" l="1"/>
  <c r="OM2" i="1"/>
  <c r="OL1" i="1"/>
  <c r="ON3" i="1"/>
  <c r="OM1" i="1"/>
  <c r="OO1" i="1" l="1"/>
  <c r="OP3" i="1"/>
  <c r="ON1" i="1"/>
  <c r="ON2" i="1"/>
  <c r="OO2" i="1"/>
  <c r="OQ2" i="1" l="1"/>
  <c r="OR3" i="1"/>
  <c r="OP2" i="1"/>
  <c r="OP1" i="1"/>
  <c r="OQ1" i="1"/>
  <c r="OT3" i="1" l="1"/>
  <c r="OR1" i="1"/>
  <c r="OS1" i="1"/>
  <c r="OR2" i="1"/>
  <c r="OS2" i="1"/>
  <c r="OU2" i="1" l="1"/>
  <c r="OV3" i="1"/>
  <c r="OU1" i="1"/>
  <c r="OT2" i="1"/>
  <c r="OT1" i="1"/>
  <c r="OW1" i="1" l="1"/>
  <c r="OV2" i="1"/>
  <c r="OX3" i="1"/>
  <c r="OV1" i="1"/>
  <c r="OW2" i="1"/>
  <c r="OX1" i="1" l="1"/>
  <c r="OX2" i="1"/>
  <c r="OY2" i="1"/>
  <c r="OY1" i="1"/>
  <c r="OZ3" i="1"/>
  <c r="OZ1" i="1" l="1"/>
  <c r="PA2" i="1"/>
  <c r="OZ2" i="1"/>
  <c r="PB3" i="1"/>
  <c r="PA1" i="1"/>
  <c r="PD3" i="1" l="1"/>
  <c r="PB2" i="1"/>
  <c r="PB1" i="1"/>
  <c r="PC1" i="1"/>
  <c r="PC2" i="1"/>
  <c r="PE2" i="1" l="1"/>
  <c r="PD2" i="1"/>
  <c r="PD1" i="1"/>
  <c r="PF3" i="1"/>
  <c r="PE1" i="1"/>
  <c r="PF1" i="1" l="1"/>
  <c r="PG1" i="1"/>
  <c r="PF2" i="1"/>
  <c r="PH3" i="1"/>
  <c r="PG2" i="1"/>
  <c r="PI2" i="1" l="1"/>
  <c r="PJ3" i="1"/>
  <c r="PI1" i="1"/>
  <c r="PH2" i="1"/>
  <c r="PH1" i="1"/>
  <c r="PJ1" i="1" l="1"/>
  <c r="PK1" i="1"/>
  <c r="PK2" i="1"/>
  <c r="PL3" i="1"/>
  <c r="PJ2" i="1"/>
  <c r="PM2" i="1" l="1"/>
  <c r="PM1" i="1"/>
  <c r="PL1" i="1"/>
  <c r="PN3" i="1"/>
  <c r="PL2" i="1"/>
  <c r="PN1" i="1" l="1"/>
  <c r="PO2" i="1"/>
  <c r="PN2" i="1"/>
  <c r="PP3" i="1"/>
  <c r="PO1" i="1"/>
  <c r="PQ1" i="1" l="1"/>
  <c r="PQ2" i="1"/>
  <c r="PR3" i="1"/>
  <c r="PP1" i="1"/>
  <c r="PP2" i="1"/>
  <c r="PR2" i="1" l="1"/>
  <c r="PR1" i="1"/>
  <c r="PS1" i="1"/>
  <c r="PT3" i="1"/>
  <c r="PS2" i="1"/>
  <c r="PU1" i="1" l="1"/>
  <c r="PT2" i="1"/>
  <c r="PU2" i="1"/>
  <c r="PV3" i="1"/>
  <c r="PT1" i="1"/>
  <c r="PX3" i="1" l="1"/>
  <c r="PW2" i="1"/>
  <c r="PV1" i="1"/>
  <c r="PV2" i="1"/>
  <c r="PW1" i="1"/>
  <c r="PX1" i="1" l="1"/>
  <c r="PX2" i="1"/>
  <c r="PY2" i="1"/>
  <c r="PZ3" i="1"/>
  <c r="PY1" i="1"/>
  <c r="PZ1" i="1" l="1"/>
  <c r="QB3" i="1"/>
  <c r="QA2" i="1"/>
  <c r="QA1" i="1"/>
  <c r="PZ2" i="1"/>
  <c r="QB1" i="1" l="1"/>
  <c r="QB2" i="1"/>
  <c r="QC2" i="1"/>
  <c r="QD3" i="1"/>
  <c r="QC1" i="1"/>
  <c r="QD2" i="1" l="1"/>
  <c r="QE2" i="1"/>
  <c r="QE1" i="1"/>
  <c r="QF3" i="1"/>
  <c r="QD1" i="1"/>
  <c r="QH3" i="1" l="1"/>
  <c r="QF1" i="1"/>
  <c r="QG2" i="1"/>
  <c r="QG1" i="1"/>
  <c r="QF2" i="1"/>
  <c r="QH2" i="1" l="1"/>
  <c r="QI2" i="1"/>
  <c r="QI1" i="1"/>
  <c r="QJ3" i="1"/>
  <c r="QH1" i="1"/>
  <c r="QJ1" i="1" l="1"/>
  <c r="QL3" i="1"/>
  <c r="QJ2" i="1"/>
  <c r="QK2" i="1"/>
  <c r="QK1" i="1"/>
  <c r="QL2" i="1" l="1"/>
  <c r="QM1" i="1"/>
  <c r="QM2" i="1"/>
  <c r="QN3" i="1"/>
  <c r="QL1" i="1"/>
  <c r="QN1" i="1" l="1"/>
  <c r="QO2" i="1"/>
  <c r="QN2" i="1"/>
  <c r="QP3" i="1"/>
  <c r="QO1" i="1"/>
  <c r="QP2" i="1" l="1"/>
  <c r="QR3" i="1"/>
  <c r="QP1" i="1"/>
  <c r="QQ1" i="1"/>
  <c r="QQ2" i="1"/>
  <c r="QR1" i="1" l="1"/>
  <c r="QS2" i="1"/>
  <c r="QR2" i="1"/>
  <c r="QT3" i="1"/>
  <c r="QS1" i="1"/>
  <c r="QT1" i="1" l="1"/>
  <c r="QT2" i="1"/>
  <c r="QU2" i="1"/>
  <c r="QU1" i="1"/>
  <c r="QV3" i="1"/>
  <c r="QV1" i="1" l="1"/>
  <c r="QW1" i="1"/>
  <c r="QX3" i="1"/>
  <c r="QV2" i="1"/>
  <c r="QW2" i="1"/>
  <c r="QZ3" i="1" l="1"/>
  <c r="QY2" i="1"/>
  <c r="QY1" i="1"/>
  <c r="QX2" i="1"/>
  <c r="QX1" i="1"/>
  <c r="RA2" i="1" l="1"/>
  <c r="QZ1" i="1"/>
  <c r="RB3" i="1"/>
  <c r="QZ2" i="1"/>
  <c r="RA1" i="1"/>
  <c r="RB1" i="1" l="1"/>
  <c r="RB2" i="1"/>
  <c r="RC1" i="1"/>
  <c r="RD3" i="1"/>
  <c r="RC2" i="1"/>
  <c r="RF3" i="1" l="1"/>
  <c r="RE1" i="1"/>
  <c r="RD1" i="1"/>
  <c r="RD2" i="1"/>
  <c r="RE2" i="1"/>
  <c r="RF1" i="1" l="1"/>
  <c r="RH3" i="1"/>
  <c r="RG1" i="1"/>
  <c r="RG2" i="1"/>
  <c r="RF2" i="1"/>
  <c r="RH2" i="1" l="1"/>
  <c r="RJ3" i="1"/>
  <c r="RI1" i="1"/>
  <c r="RI2" i="1"/>
  <c r="RH1" i="1"/>
  <c r="RL3" i="1" l="1"/>
  <c r="RJ1" i="1"/>
  <c r="RJ2" i="1"/>
  <c r="RK1" i="1"/>
  <c r="RK2" i="1"/>
  <c r="RL1" i="1" l="1"/>
  <c r="RN3" i="1"/>
  <c r="RM1" i="1"/>
  <c r="RM2" i="1"/>
  <c r="RL2" i="1"/>
  <c r="RO1" i="1" l="1"/>
  <c r="RN1" i="1"/>
  <c r="RN2" i="1"/>
  <c r="RP3" i="1"/>
  <c r="RO2" i="1"/>
  <c r="RQ1" i="1" l="1"/>
  <c r="RP1" i="1"/>
  <c r="RP2" i="1"/>
  <c r="RR3" i="1"/>
  <c r="RQ2" i="1"/>
  <c r="RS1" i="1" l="1"/>
  <c r="RR2" i="1"/>
  <c r="RS2" i="1"/>
  <c r="RT3" i="1"/>
  <c r="RR1" i="1"/>
  <c r="RT2" i="1" l="1"/>
  <c r="RU2" i="1"/>
  <c r="RT1" i="1"/>
  <c r="RV3" i="1"/>
  <c r="RU1" i="1"/>
  <c r="RV2" i="1" l="1"/>
  <c r="RW2" i="1"/>
  <c r="RV1" i="1"/>
  <c r="RX3" i="1"/>
  <c r="RW1" i="1"/>
  <c r="RY2" i="1" l="1"/>
  <c r="RX1" i="1"/>
  <c r="RX2" i="1"/>
  <c r="RY1" i="1"/>
  <c r="RZ3" i="1"/>
  <c r="RZ2" i="1" l="1"/>
  <c r="SA2" i="1"/>
  <c r="SB3" i="1"/>
  <c r="RZ1" i="1"/>
  <c r="SA1" i="1"/>
  <c r="SB2" i="1" l="1"/>
  <c r="SD3" i="1"/>
  <c r="SC2" i="1"/>
  <c r="SB1" i="1"/>
  <c r="SC1" i="1"/>
  <c r="SD2" i="1" l="1"/>
  <c r="SD1" i="1"/>
  <c r="SE1" i="1"/>
  <c r="SF3" i="1"/>
  <c r="SE2" i="1"/>
  <c r="SH3" i="1" l="1"/>
  <c r="SF1" i="1"/>
  <c r="SF2" i="1"/>
  <c r="SG2" i="1"/>
  <c r="SG1" i="1"/>
  <c r="SI1" i="1" l="1"/>
  <c r="SH2" i="1"/>
  <c r="SI2" i="1"/>
  <c r="SJ3" i="1"/>
  <c r="SH1" i="1"/>
  <c r="SJ2" i="1" l="1"/>
  <c r="SJ1" i="1"/>
  <c r="SL3" i="1"/>
  <c r="SK2" i="1"/>
  <c r="SK1" i="1"/>
  <c r="SL1" i="1" l="1"/>
  <c r="SM1" i="1"/>
  <c r="SM2" i="1"/>
  <c r="SN3" i="1"/>
  <c r="SL2" i="1"/>
  <c r="SP3" i="1" l="1"/>
  <c r="SN2" i="1"/>
  <c r="SO2" i="1"/>
  <c r="SO1" i="1"/>
  <c r="SN1" i="1"/>
  <c r="SQ1" i="1" l="1"/>
  <c r="SP2" i="1"/>
  <c r="SQ2" i="1"/>
  <c r="SR3" i="1"/>
  <c r="SP1" i="1"/>
  <c r="SS1" i="1" l="1"/>
  <c r="SR1" i="1"/>
  <c r="ST3" i="1"/>
  <c r="SR2" i="1"/>
  <c r="SS2" i="1"/>
  <c r="ST2" i="1" l="1"/>
  <c r="SV3" i="1"/>
  <c r="SU2" i="1"/>
  <c r="SU1" i="1"/>
  <c r="ST1" i="1"/>
  <c r="SV2" i="1" l="1"/>
  <c r="SW1" i="1"/>
  <c r="SW2" i="1"/>
  <c r="SX3" i="1"/>
  <c r="SV1" i="1"/>
  <c r="SX2" i="1" l="1"/>
  <c r="SX1" i="1"/>
  <c r="SY1" i="1"/>
  <c r="SY2" i="1"/>
  <c r="SZ3" i="1"/>
  <c r="SZ2" i="1" l="1"/>
  <c r="TA2" i="1"/>
  <c r="SZ1" i="1"/>
  <c r="TB3" i="1"/>
  <c r="TA1" i="1"/>
  <c r="TD3" i="1" l="1"/>
  <c r="TC1" i="1"/>
  <c r="TC2" i="1"/>
  <c r="TB2" i="1"/>
  <c r="TB1" i="1"/>
  <c r="TF3" i="1" l="1"/>
  <c r="TD2" i="1"/>
  <c r="TD1" i="1"/>
  <c r="TE1" i="1"/>
  <c r="TE2" i="1"/>
  <c r="TG2" i="1" l="1"/>
  <c r="TH3" i="1"/>
  <c r="TG1" i="1"/>
  <c r="TF1" i="1"/>
  <c r="TF2" i="1"/>
  <c r="TI1" i="1" l="1"/>
  <c r="TH1" i="1"/>
  <c r="TH2" i="1"/>
  <c r="TI2" i="1"/>
  <c r="TJ3" i="1"/>
  <c r="TK1" i="1" l="1"/>
  <c r="TJ1" i="1"/>
  <c r="TL3" i="1"/>
  <c r="TK2" i="1"/>
  <c r="TJ2" i="1"/>
  <c r="TL2" i="1" l="1"/>
  <c r="TL1" i="1"/>
  <c r="TN3" i="1"/>
  <c r="TM2" i="1"/>
  <c r="TM1" i="1"/>
  <c r="TO1" i="1" l="1"/>
  <c r="TO2" i="1"/>
  <c r="TP3" i="1"/>
  <c r="TN2" i="1"/>
  <c r="TN1" i="1"/>
  <c r="TP1" i="1" l="1"/>
  <c r="TR3" i="1"/>
  <c r="TP2" i="1"/>
  <c r="TQ1" i="1"/>
  <c r="TQ2" i="1"/>
  <c r="TR2" i="1" l="1"/>
  <c r="TS1" i="1"/>
  <c r="TR1" i="1"/>
  <c r="TT3" i="1"/>
  <c r="TS2" i="1"/>
  <c r="TT2" i="1" l="1"/>
  <c r="TU1" i="1"/>
  <c r="TU2" i="1"/>
  <c r="TV3" i="1"/>
  <c r="TT1" i="1"/>
  <c r="TV1" i="1" l="1"/>
  <c r="TV2" i="1"/>
  <c r="TW2" i="1"/>
  <c r="TW1" i="1"/>
  <c r="TX3" i="1"/>
  <c r="TY2" i="1" l="1"/>
  <c r="TX1" i="1"/>
  <c r="TZ3" i="1"/>
  <c r="TY1" i="1"/>
  <c r="TX2" i="1"/>
  <c r="UA1" i="1" l="1"/>
  <c r="TZ1" i="1"/>
  <c r="TZ2" i="1"/>
  <c r="UA2" i="1"/>
  <c r="UB3" i="1"/>
  <c r="UB1" i="1" l="1"/>
  <c r="UD3" i="1"/>
  <c r="UB2" i="1"/>
  <c r="UC1" i="1"/>
  <c r="UC2" i="1"/>
  <c r="UE1" i="1" l="1"/>
  <c r="UD2" i="1"/>
  <c r="UE2" i="1"/>
  <c r="UF3" i="1"/>
  <c r="UD1" i="1"/>
  <c r="UG2" i="1" l="1"/>
  <c r="UF1" i="1"/>
  <c r="UH3" i="1"/>
  <c r="UG1" i="1"/>
  <c r="UF2" i="1"/>
  <c r="UJ3" i="1" l="1"/>
  <c r="UI2" i="1"/>
  <c r="UI1" i="1"/>
  <c r="UH2" i="1"/>
  <c r="UH1" i="1"/>
  <c r="UJ2" i="1" l="1"/>
  <c r="UK2" i="1"/>
  <c r="UK1" i="1"/>
  <c r="UL3" i="1"/>
  <c r="UJ1" i="1"/>
  <c r="UM2" i="1" l="1"/>
  <c r="UN3" i="1"/>
  <c r="UL1" i="1"/>
  <c r="UL2" i="1"/>
  <c r="UM1" i="1"/>
  <c r="UN2" i="1" l="1"/>
  <c r="UN1" i="1"/>
  <c r="UO2" i="1"/>
  <c r="UP3" i="1"/>
  <c r="UO1" i="1"/>
  <c r="UQ2" i="1" l="1"/>
  <c r="UP1" i="1"/>
  <c r="UQ1" i="1"/>
  <c r="UR3" i="1"/>
  <c r="UP2" i="1"/>
  <c r="US2" i="1" l="1"/>
  <c r="UR2" i="1"/>
  <c r="US1" i="1"/>
  <c r="UR1" i="1"/>
  <c r="UT3" i="1"/>
  <c r="UT2" i="1" l="1"/>
  <c r="UU2" i="1"/>
  <c r="UV3" i="1"/>
  <c r="UU1" i="1"/>
  <c r="UT1" i="1"/>
  <c r="UV1" i="1" l="1"/>
  <c r="UW2" i="1"/>
  <c r="UW1" i="1"/>
  <c r="UV2" i="1"/>
  <c r="UX3" i="1"/>
  <c r="UX2" i="1" l="1"/>
  <c r="UZ3" i="1"/>
  <c r="UX1" i="1"/>
  <c r="UY2" i="1"/>
  <c r="UY1" i="1"/>
  <c r="VA1" i="1" l="1"/>
  <c r="UZ1" i="1"/>
  <c r="UZ2" i="1"/>
  <c r="VA2" i="1"/>
  <c r="VB3" i="1"/>
  <c r="VD3" i="1" l="1"/>
  <c r="VC2" i="1"/>
  <c r="VC1" i="1"/>
  <c r="VB2" i="1"/>
  <c r="VB1" i="1"/>
  <c r="VD2" i="1" l="1"/>
  <c r="VF3" i="1"/>
  <c r="VD1" i="1"/>
  <c r="VE2" i="1"/>
  <c r="VE1" i="1"/>
  <c r="VF2" i="1" l="1"/>
  <c r="VF1" i="1"/>
  <c r="VG2" i="1"/>
  <c r="VH3" i="1"/>
  <c r="VG1" i="1"/>
  <c r="VI2" i="1" l="1"/>
  <c r="VH1" i="1"/>
  <c r="VI1" i="1"/>
  <c r="VH2" i="1"/>
  <c r="VJ3" i="1"/>
  <c r="VK2" i="1" l="1"/>
  <c r="VK1" i="1"/>
  <c r="VL3" i="1"/>
  <c r="VJ1" i="1"/>
  <c r="VJ2" i="1"/>
  <c r="VN3" i="1" l="1"/>
  <c r="VM2" i="1"/>
  <c r="VM1" i="1"/>
  <c r="VL2" i="1"/>
  <c r="VL1" i="1"/>
  <c r="VP3" i="1" l="1"/>
  <c r="VO2" i="1"/>
  <c r="VN2" i="1"/>
  <c r="VN1" i="1"/>
  <c r="VO1" i="1"/>
  <c r="VP1" i="1" l="1"/>
  <c r="VQ2" i="1"/>
  <c r="VP2" i="1"/>
  <c r="VQ1" i="1"/>
  <c r="VR3" i="1"/>
  <c r="VT3" i="1" l="1"/>
  <c r="VR1" i="1"/>
  <c r="VS2" i="1"/>
  <c r="VS1" i="1"/>
  <c r="VR2" i="1"/>
  <c r="VU2" i="1" l="1"/>
  <c r="VU1" i="1"/>
  <c r="VT1" i="1"/>
  <c r="VV3" i="1"/>
  <c r="VT2" i="1"/>
  <c r="VV2" i="1" l="1"/>
  <c r="VW1" i="1"/>
  <c r="VV1" i="1"/>
  <c r="VX3" i="1"/>
  <c r="VW2" i="1"/>
  <c r="VX2" i="1" l="1"/>
  <c r="VY1" i="1"/>
  <c r="VY2" i="1"/>
  <c r="VZ3" i="1"/>
  <c r="VX1" i="1"/>
  <c r="WB3" i="1" l="1"/>
  <c r="WA2" i="1"/>
  <c r="VZ1" i="1"/>
  <c r="VZ2" i="1"/>
  <c r="WA1" i="1"/>
  <c r="WC2" i="1" l="1"/>
  <c r="WD3" i="1"/>
  <c r="WB2" i="1"/>
  <c r="WC1" i="1"/>
  <c r="WB1" i="1"/>
  <c r="WE2" i="1" l="1"/>
  <c r="WF3" i="1"/>
  <c r="WE1" i="1"/>
  <c r="WD2" i="1"/>
  <c r="WD1" i="1"/>
  <c r="WF1" i="1" l="1"/>
  <c r="WF2" i="1"/>
  <c r="WG1" i="1"/>
  <c r="WH3" i="1"/>
  <c r="WG2" i="1"/>
  <c r="WI2" i="1" l="1"/>
  <c r="WJ3" i="1"/>
  <c r="WI1" i="1"/>
  <c r="WH1" i="1"/>
  <c r="WH2" i="1"/>
  <c r="WK1" i="1" l="1"/>
  <c r="WL3" i="1"/>
  <c r="WJ2" i="1"/>
  <c r="WK2" i="1"/>
  <c r="WJ1" i="1"/>
  <c r="WN3" i="1" l="1"/>
  <c r="WL1" i="1"/>
  <c r="WM2" i="1"/>
  <c r="WM1" i="1"/>
  <c r="WL2" i="1"/>
  <c r="WO2" i="1" l="1"/>
  <c r="WO1" i="1"/>
  <c r="WP3" i="1"/>
  <c r="WN2" i="1"/>
  <c r="WN1" i="1"/>
  <c r="WR3" i="1" l="1"/>
  <c r="WP1" i="1"/>
  <c r="WP2" i="1"/>
  <c r="WQ2" i="1"/>
  <c r="WQ1" i="1"/>
  <c r="WS2" i="1" l="1"/>
  <c r="WR1" i="1"/>
  <c r="WS1" i="1"/>
  <c r="WT3" i="1"/>
  <c r="WR2" i="1"/>
  <c r="WT2" i="1" l="1"/>
  <c r="WU2" i="1"/>
  <c r="WT1" i="1"/>
  <c r="WV3" i="1"/>
  <c r="WU1" i="1"/>
  <c r="WV1" i="1" l="1"/>
  <c r="WW2" i="1"/>
  <c r="WX3" i="1"/>
  <c r="WW1" i="1"/>
  <c r="WV2" i="1"/>
  <c r="WY1" i="1" l="1"/>
  <c r="WZ3" i="1"/>
  <c r="WX1" i="1"/>
  <c r="WY2" i="1"/>
  <c r="WX2" i="1"/>
  <c r="XB3" i="1" l="1"/>
  <c r="XA1" i="1"/>
  <c r="WZ2" i="1"/>
  <c r="XA2" i="1"/>
  <c r="WZ1" i="1"/>
  <c r="XB2" i="1" l="1"/>
  <c r="XC2" i="1"/>
  <c r="XB1" i="1"/>
  <c r="XC1" i="1"/>
  <c r="XD3" i="1"/>
  <c r="XE2" i="1" l="1"/>
  <c r="XE1" i="1"/>
  <c r="XD2" i="1"/>
  <c r="XD1" i="1"/>
  <c r="XF3" i="1"/>
  <c r="XH3" i="1" l="1"/>
  <c r="XF1" i="1"/>
  <c r="XG2" i="1"/>
  <c r="XG1" i="1"/>
  <c r="XF2" i="1"/>
  <c r="XI2" i="1" l="1"/>
  <c r="XI1" i="1"/>
  <c r="XH2" i="1"/>
  <c r="XJ3" i="1"/>
  <c r="XH1" i="1"/>
  <c r="XK2" i="1" l="1"/>
  <c r="XK1" i="1"/>
  <c r="XL3" i="1"/>
  <c r="XJ2" i="1"/>
  <c r="XJ1" i="1"/>
  <c r="XL2" i="1" l="1"/>
  <c r="XM2" i="1"/>
  <c r="XM1" i="1"/>
  <c r="XN3" i="1"/>
  <c r="XL1" i="1"/>
  <c r="XN1" i="1" l="1"/>
  <c r="XN2" i="1"/>
  <c r="XO2" i="1"/>
  <c r="XP3" i="1"/>
  <c r="XO1" i="1"/>
  <c r="XQ1" i="1" l="1"/>
  <c r="XQ2" i="1"/>
  <c r="XR3" i="1"/>
  <c r="XP2" i="1"/>
  <c r="XP1" i="1"/>
  <c r="XR2" i="1" l="1"/>
  <c r="XR1" i="1"/>
  <c r="XS2" i="1"/>
  <c r="XT3" i="1"/>
  <c r="XS1" i="1"/>
  <c r="XT1" i="1" l="1"/>
  <c r="XU2" i="1"/>
  <c r="XU1" i="1"/>
  <c r="XT2" i="1"/>
  <c r="XV3" i="1"/>
  <c r="XW1" i="1" l="1"/>
  <c r="XV2" i="1"/>
  <c r="XW2" i="1"/>
  <c r="XX3" i="1"/>
  <c r="XV1" i="1"/>
  <c r="XY1" i="1" l="1"/>
  <c r="XX2" i="1"/>
  <c r="XY2" i="1"/>
  <c r="XZ3" i="1"/>
  <c r="XX1" i="1"/>
  <c r="XZ2" i="1" l="1"/>
  <c r="YB3" i="1"/>
  <c r="XZ1" i="1"/>
  <c r="YA1" i="1"/>
  <c r="YA2" i="1"/>
  <c r="YC2" i="1" l="1"/>
  <c r="YC1" i="1"/>
  <c r="YB1" i="1"/>
  <c r="YD3" i="1"/>
  <c r="YB2" i="1"/>
  <c r="YE2" i="1" l="1"/>
  <c r="YD2" i="1"/>
  <c r="YE1" i="1"/>
  <c r="YF3" i="1"/>
  <c r="YD1" i="1"/>
  <c r="YF2" i="1" l="1"/>
  <c r="YG1" i="1"/>
  <c r="YG2" i="1"/>
  <c r="YF1" i="1"/>
  <c r="YH3" i="1"/>
  <c r="YH2" i="1" l="1"/>
  <c r="YI2" i="1"/>
  <c r="YH1" i="1"/>
  <c r="YJ3" i="1"/>
  <c r="YI1" i="1"/>
  <c r="YJ2" i="1" l="1"/>
  <c r="YK1" i="1"/>
  <c r="YL3" i="1"/>
  <c r="YK2" i="1"/>
  <c r="YJ1" i="1"/>
  <c r="YM1" i="1" l="1"/>
  <c r="YL2" i="1"/>
  <c r="YM2" i="1"/>
  <c r="YN3" i="1"/>
  <c r="YL1" i="1"/>
  <c r="YN1" i="1" l="1"/>
  <c r="YN2" i="1"/>
  <c r="YP3" i="1"/>
  <c r="YO1" i="1"/>
  <c r="YO2" i="1"/>
  <c r="YP1" i="1" l="1"/>
  <c r="YQ2" i="1"/>
  <c r="YP2" i="1"/>
  <c r="YQ1" i="1"/>
  <c r="YR3" i="1"/>
  <c r="YR2" i="1" l="1"/>
  <c r="YS1" i="1"/>
  <c r="YT3" i="1"/>
  <c r="YS2" i="1"/>
  <c r="YR1" i="1"/>
  <c r="YU2" i="1" l="1"/>
  <c r="YU1" i="1"/>
  <c r="YT2" i="1"/>
  <c r="YV3" i="1"/>
  <c r="YT1" i="1"/>
  <c r="YW2" i="1" l="1"/>
  <c r="YV1" i="1"/>
  <c r="YW1" i="1"/>
  <c r="YX3" i="1"/>
  <c r="YV2" i="1"/>
  <c r="YY2" i="1" l="1"/>
  <c r="YY1" i="1"/>
  <c r="YX2" i="1"/>
  <c r="YX1" i="1"/>
  <c r="YZ3" i="1"/>
  <c r="ZB3" i="1" l="1"/>
  <c r="ZA2" i="1"/>
  <c r="YZ2" i="1"/>
  <c r="YZ1" i="1"/>
  <c r="ZA1" i="1"/>
  <c r="ZC2" i="1" l="1"/>
  <c r="ZD3" i="1"/>
  <c r="ZB1" i="1"/>
  <c r="ZB2" i="1"/>
  <c r="ZC1" i="1"/>
  <c r="ZD2" i="1" l="1"/>
  <c r="ZE2" i="1"/>
  <c r="ZF3" i="1"/>
  <c r="ZE1" i="1"/>
  <c r="ZD1" i="1"/>
  <c r="ZG1" i="1" l="1"/>
  <c r="ZF2" i="1"/>
  <c r="ZF1" i="1"/>
  <c r="ZG2" i="1"/>
  <c r="ZH3" i="1"/>
  <c r="ZI1" i="1" l="1"/>
  <c r="ZJ3" i="1"/>
  <c r="ZH1" i="1"/>
  <c r="ZH2" i="1"/>
  <c r="ZI2" i="1"/>
  <c r="ZJ2" i="1" l="1"/>
  <c r="ZK1" i="1"/>
  <c r="ZK2" i="1"/>
  <c r="ZL3" i="1"/>
  <c r="ZJ1" i="1"/>
  <c r="ZL1" i="1" l="1"/>
  <c r="ZM2" i="1"/>
  <c r="ZM1" i="1"/>
  <c r="ZN3" i="1"/>
  <c r="ZL2" i="1"/>
  <c r="ZP3" i="1" l="1"/>
  <c r="ZN1" i="1"/>
  <c r="ZO2" i="1"/>
  <c r="ZO1" i="1"/>
  <c r="ZN2" i="1"/>
  <c r="ZQ1" i="1" l="1"/>
  <c r="ZR3" i="1"/>
  <c r="ZQ2" i="1"/>
  <c r="ZP2" i="1"/>
  <c r="ZP1" i="1"/>
  <c r="ZT3" i="1" l="1"/>
  <c r="ZR1" i="1"/>
  <c r="ZR2" i="1"/>
  <c r="ZS2" i="1"/>
  <c r="ZS1" i="1"/>
  <c r="ZT2" i="1" l="1"/>
  <c r="ZT1" i="1"/>
  <c r="ZU1" i="1"/>
  <c r="ZU2" i="1"/>
  <c r="ZV3" i="1"/>
  <c r="ZX3" i="1" l="1"/>
  <c r="ZV2" i="1"/>
  <c r="ZW2" i="1"/>
  <c r="ZV1" i="1"/>
  <c r="ZW1" i="1"/>
  <c r="ZZ3" i="1" l="1"/>
  <c r="ZY2" i="1"/>
  <c r="ZX1" i="1"/>
  <c r="ZX2" i="1"/>
  <c r="ZY1" i="1"/>
  <c r="AAB3" i="1" l="1"/>
  <c r="ZZ1" i="1"/>
  <c r="AAA2" i="1"/>
  <c r="ZZ2" i="1"/>
  <c r="AAA1" i="1"/>
  <c r="AAD3" i="1" l="1"/>
  <c r="AAC1" i="1"/>
  <c r="AAC2" i="1"/>
  <c r="AAB1" i="1"/>
  <c r="AAB2" i="1"/>
  <c r="AAF3" i="1" l="1"/>
  <c r="AAE1" i="1"/>
  <c r="AAD2" i="1"/>
  <c r="AAE2" i="1"/>
  <c r="AAD1" i="1"/>
  <c r="AAH3" i="1" l="1"/>
  <c r="AAF1" i="1"/>
  <c r="AAG1" i="1"/>
  <c r="AAF2" i="1"/>
  <c r="AAG2" i="1"/>
  <c r="AAH2" i="1" l="1"/>
  <c r="AAI1" i="1"/>
  <c r="AAJ3" i="1"/>
  <c r="AAI2" i="1"/>
  <c r="AAH1" i="1"/>
  <c r="AAK2" i="1" l="1"/>
  <c r="AAJ1" i="1"/>
  <c r="AAJ2" i="1"/>
  <c r="AAK1" i="1"/>
  <c r="AAL3" i="1"/>
  <c r="AAN3" i="1" l="1"/>
  <c r="AAL2" i="1"/>
  <c r="AAM2" i="1"/>
  <c r="AAL1" i="1"/>
  <c r="AAM1" i="1"/>
  <c r="AAN1" i="1" l="1"/>
  <c r="AAO1" i="1"/>
  <c r="AAO2" i="1"/>
  <c r="AAN2" i="1"/>
  <c r="AAP3" i="1"/>
  <c r="AAQ2" i="1" l="1"/>
  <c r="AAP2" i="1"/>
  <c r="AAQ1" i="1"/>
  <c r="AAR3" i="1"/>
  <c r="AAP1" i="1"/>
  <c r="AAT3" i="1" l="1"/>
  <c r="AAS2" i="1"/>
  <c r="AAS1" i="1"/>
  <c r="AAR2" i="1"/>
  <c r="AAR1" i="1"/>
  <c r="AAT1" i="1" l="1"/>
  <c r="AAV3" i="1"/>
  <c r="AAU1" i="1"/>
  <c r="AAU2" i="1"/>
  <c r="AAT2" i="1"/>
  <c r="AAV1" i="1" l="1"/>
  <c r="AAX3" i="1"/>
  <c r="AAW1" i="1"/>
  <c r="AAV2" i="1"/>
  <c r="AAW2" i="1"/>
  <c r="AAZ3" i="1" l="1"/>
  <c r="AAY2" i="1"/>
  <c r="AAX1" i="1"/>
  <c r="AAY1" i="1"/>
  <c r="AAX2" i="1"/>
  <c r="AAZ1" i="1" l="1"/>
  <c r="ABB3" i="1"/>
  <c r="ABA1" i="1"/>
  <c r="ABA2" i="1"/>
  <c r="AAZ2" i="1"/>
  <c r="ABD3" i="1" l="1"/>
  <c r="ABC2" i="1"/>
  <c r="ABB1" i="1"/>
  <c r="ABC1" i="1"/>
  <c r="ABB2" i="1"/>
  <c r="BU14" i="1"/>
  <c r="AB8" i="1"/>
  <c r="AA24" i="1"/>
  <c r="BJ39" i="1"/>
  <c r="Y15" i="1"/>
  <c r="AG45" i="1"/>
  <c r="AX36" i="1"/>
  <c r="U6" i="1"/>
  <c r="S51" i="1"/>
  <c r="AD35" i="1"/>
  <c r="BL33" i="1"/>
  <c r="BN49" i="1"/>
  <c r="AD28" i="1"/>
  <c r="AK49" i="1"/>
  <c r="AR20" i="1"/>
  <c r="BH47" i="1"/>
  <c r="R28" i="1"/>
  <c r="AH13" i="1"/>
  <c r="W42" i="1"/>
  <c r="Z8" i="1"/>
  <c r="U33" i="1"/>
  <c r="P9" i="1"/>
  <c r="U38" i="1"/>
  <c r="AA40" i="1"/>
  <c r="V48" i="1"/>
  <c r="T48" i="1"/>
  <c r="P10" i="1"/>
  <c r="AA35" i="1"/>
  <c r="AF7" i="1"/>
  <c r="X39" i="1"/>
  <c r="BH10" i="1"/>
  <c r="Z14" i="1"/>
  <c r="Y49" i="1"/>
  <c r="AA14" i="1"/>
  <c r="V40" i="1"/>
  <c r="U18" i="1"/>
  <c r="T31" i="1"/>
  <c r="Z28" i="1"/>
  <c r="AX40" i="1"/>
  <c r="X37" i="1"/>
  <c r="AD13" i="1"/>
  <c r="BP24" i="1"/>
  <c r="BP51" i="1"/>
  <c r="X44" i="1"/>
  <c r="X35" i="1"/>
  <c r="S48" i="1"/>
  <c r="AI47" i="1"/>
  <c r="AC13" i="1"/>
  <c r="S13" i="1"/>
  <c r="T18" i="1"/>
  <c r="Z24" i="1"/>
  <c r="V12" i="1"/>
  <c r="AI25" i="1"/>
  <c r="AS33" i="1"/>
  <c r="BB52" i="1"/>
  <c r="BN35" i="1"/>
  <c r="Q24" i="1"/>
  <c r="BI43" i="1"/>
  <c r="AD51" i="1"/>
  <c r="BB40" i="1"/>
  <c r="Y6" i="1"/>
  <c r="AS37" i="1"/>
  <c r="AL6" i="1"/>
  <c r="AG9" i="1"/>
  <c r="BC39" i="1"/>
  <c r="BF48" i="1"/>
  <c r="BC18" i="1"/>
  <c r="AX45" i="1"/>
  <c r="BE20" i="1"/>
  <c r="BE27" i="1"/>
  <c r="BD15" i="1"/>
  <c r="BJ17" i="1"/>
  <c r="AL11" i="1"/>
  <c r="AU27" i="1"/>
  <c r="X17" i="1"/>
  <c r="BF17" i="1"/>
  <c r="Z50" i="1"/>
  <c r="AM12" i="1"/>
  <c r="AL20" i="1"/>
  <c r="AP12" i="1"/>
  <c r="AZ49" i="1"/>
  <c r="AS9" i="1"/>
  <c r="BD9" i="1"/>
  <c r="BP13" i="1"/>
  <c r="AR31" i="1"/>
  <c r="BU23" i="1"/>
  <c r="BK52" i="1"/>
  <c r="BC38" i="1"/>
  <c r="AU31" i="1"/>
  <c r="AY35" i="1"/>
  <c r="AL13" i="1"/>
  <c r="AT40" i="1"/>
  <c r="BC14" i="1"/>
  <c r="BO40" i="1"/>
  <c r="BI22" i="1"/>
  <c r="BG9" i="1"/>
  <c r="BK27" i="1"/>
  <c r="BG23" i="1"/>
  <c r="AA39" i="1"/>
  <c r="BN32" i="1"/>
  <c r="BC45" i="1"/>
  <c r="AI36" i="1"/>
  <c r="AU11" i="1"/>
  <c r="AV47" i="1"/>
  <c r="AI52" i="1"/>
  <c r="BU52" i="1"/>
  <c r="BG17" i="1"/>
  <c r="AT27" i="1"/>
  <c r="BD12" i="1"/>
  <c r="Q11" i="1"/>
  <c r="AG21" i="1"/>
  <c r="BP15" i="1"/>
  <c r="AR51" i="1"/>
  <c r="AO10" i="1"/>
  <c r="BM32" i="1"/>
  <c r="AX33" i="1"/>
  <c r="BH48" i="1"/>
  <c r="AR40" i="1"/>
  <c r="AQ45" i="1"/>
  <c r="AW18" i="1"/>
  <c r="BL23" i="1"/>
  <c r="Q6" i="1"/>
  <c r="AC48" i="1"/>
  <c r="AX6" i="1"/>
  <c r="AV31" i="1"/>
  <c r="BO9" i="1"/>
  <c r="AS24" i="1"/>
  <c r="AM17" i="1"/>
  <c r="S36" i="1"/>
  <c r="BD11" i="1"/>
  <c r="BI27" i="1"/>
  <c r="BA24" i="1"/>
  <c r="BU45" i="1"/>
  <c r="W43" i="1"/>
  <c r="BN17" i="1"/>
  <c r="AR35" i="1"/>
  <c r="AP31" i="1"/>
  <c r="S25" i="1"/>
  <c r="AM9" i="1"/>
  <c r="BQ45" i="1"/>
  <c r="AQ24" i="1"/>
  <c r="BF35" i="1"/>
  <c r="U49" i="1"/>
  <c r="BQ48" i="1"/>
  <c r="AJ40" i="1"/>
  <c r="T20" i="1"/>
  <c r="AD38" i="1"/>
  <c r="AF39" i="1"/>
  <c r="U25" i="1"/>
  <c r="R35" i="1"/>
  <c r="AB9" i="1"/>
  <c r="AD24" i="1"/>
  <c r="AL7" i="1"/>
  <c r="AV45" i="1"/>
  <c r="V39" i="1"/>
  <c r="AP25" i="1"/>
  <c r="BB28" i="1"/>
  <c r="AS22" i="1"/>
  <c r="AK32" i="1"/>
  <c r="AT28" i="1"/>
  <c r="AI42" i="1"/>
  <c r="AB15" i="1"/>
  <c r="AD18" i="1"/>
  <c r="BF15" i="1"/>
  <c r="AG12" i="1"/>
  <c r="AL17" i="1"/>
  <c r="AH47" i="1"/>
  <c r="W8" i="1"/>
  <c r="BN9" i="1"/>
  <c r="Q43" i="1"/>
  <c r="Q22" i="1"/>
  <c r="W32" i="1"/>
  <c r="BB44" i="1"/>
  <c r="U12" i="1"/>
  <c r="U32" i="1"/>
  <c r="T10" i="1"/>
  <c r="P8" i="1"/>
  <c r="AB52" i="1"/>
  <c r="AX7" i="1"/>
  <c r="AH44" i="1"/>
  <c r="W49" i="1"/>
  <c r="X33" i="1"/>
  <c r="T28" i="1"/>
  <c r="V44" i="1"/>
  <c r="R6" i="1"/>
  <c r="BJ12" i="1"/>
  <c r="V24" i="1"/>
  <c r="P45" i="1"/>
  <c r="AV33" i="1"/>
  <c r="AF22" i="1"/>
  <c r="P32" i="1"/>
  <c r="BQ15" i="1"/>
  <c r="AL48" i="1"/>
  <c r="AK7" i="1"/>
  <c r="X38" i="1"/>
  <c r="AK35" i="1"/>
  <c r="AB32" i="1"/>
  <c r="AG42" i="1"/>
  <c r="AK21" i="1"/>
  <c r="X27" i="1"/>
  <c r="BQ47" i="1"/>
  <c r="AW10" i="1"/>
  <c r="AZ31" i="1"/>
  <c r="BL10" i="1"/>
  <c r="BT50" i="1"/>
  <c r="AY39" i="1"/>
  <c r="AQ8" i="1"/>
  <c r="AR32" i="1"/>
  <c r="Y24" i="1"/>
  <c r="AS35" i="1"/>
  <c r="Q49" i="1"/>
  <c r="AI43" i="1"/>
  <c r="BQ31" i="1"/>
  <c r="AW40" i="1"/>
  <c r="AQ9" i="1"/>
  <c r="Q8" i="1"/>
  <c r="AE20" i="1"/>
  <c r="AS23" i="1"/>
  <c r="AW50" i="1"/>
  <c r="AV49" i="1"/>
  <c r="AD49" i="1"/>
  <c r="V15" i="1"/>
  <c r="AJ36" i="1"/>
  <c r="AK43" i="1"/>
  <c r="AI15" i="1"/>
  <c r="BA47" i="1"/>
  <c r="AY37" i="1"/>
  <c r="BF6" i="1"/>
  <c r="Q40" i="1"/>
  <c r="BU31" i="1"/>
  <c r="BD52" i="1"/>
  <c r="BP6" i="1"/>
  <c r="BN48" i="1"/>
  <c r="BK40" i="1"/>
  <c r="BH40" i="1"/>
  <c r="Y17" i="1"/>
  <c r="BU32" i="1"/>
  <c r="AW11" i="1"/>
  <c r="AP52" i="1"/>
  <c r="AJ37" i="1"/>
  <c r="BT45" i="1"/>
  <c r="BC32" i="1"/>
  <c r="BE16" i="1"/>
  <c r="AR17" i="1"/>
  <c r="BU8" i="1"/>
  <c r="BB25" i="1"/>
  <c r="S14" i="1"/>
  <c r="BK37" i="1"/>
  <c r="BA9" i="1"/>
  <c r="AL32" i="1"/>
  <c r="W27" i="1"/>
  <c r="AW8" i="1"/>
  <c r="BD45" i="1"/>
  <c r="BA23" i="1"/>
  <c r="BQ32" i="1"/>
  <c r="AM50" i="1"/>
  <c r="AN22" i="1"/>
  <c r="AC27" i="1"/>
  <c r="BE15" i="1"/>
  <c r="AN44" i="1"/>
  <c r="BU7" i="1"/>
  <c r="R10" i="1"/>
  <c r="BQ52" i="1"/>
  <c r="BU27" i="1"/>
  <c r="BD43" i="1"/>
  <c r="AR16" i="1"/>
  <c r="AV14" i="1"/>
  <c r="BC43" i="1"/>
  <c r="Z31" i="1"/>
  <c r="AN27" i="1"/>
  <c r="AV28" i="1"/>
  <c r="BU44" i="1"/>
  <c r="BG40" i="1"/>
  <c r="AP35" i="1"/>
  <c r="BI21" i="1"/>
  <c r="BK12" i="1"/>
  <c r="BH23" i="1"/>
  <c r="BJ47" i="1"/>
  <c r="BA40" i="1"/>
  <c r="BG16" i="1"/>
  <c r="BG47" i="1"/>
  <c r="AN32" i="1"/>
  <c r="BI18" i="1"/>
  <c r="BA45" i="1"/>
  <c r="AT13" i="1"/>
  <c r="AR37" i="1"/>
  <c r="BK14" i="1"/>
  <c r="BA36" i="1"/>
  <c r="BE25" i="1"/>
  <c r="BH12" i="1"/>
  <c r="BD18" i="1"/>
  <c r="Z17" i="1"/>
  <c r="T6" i="1"/>
  <c r="AZ44" i="1"/>
  <c r="AF49" i="1"/>
  <c r="BD16" i="1"/>
  <c r="AE50" i="1"/>
  <c r="AB27" i="1"/>
  <c r="AE47" i="1"/>
  <c r="AH16" i="1"/>
  <c r="Q31" i="1"/>
  <c r="Z47" i="1"/>
  <c r="P20" i="1"/>
  <c r="AV51" i="1"/>
  <c r="U10" i="1"/>
  <c r="BF28" i="1"/>
  <c r="BB47" i="1"/>
  <c r="AJ31" i="1"/>
  <c r="BN11" i="1"/>
  <c r="AA23" i="1"/>
  <c r="AH31" i="1"/>
  <c r="Z39" i="1"/>
  <c r="BT21" i="1"/>
  <c r="AF21" i="1"/>
  <c r="AJ38" i="1"/>
  <c r="BJ24" i="1"/>
  <c r="AG23" i="1"/>
  <c r="AT36" i="1"/>
  <c r="AE14" i="1"/>
  <c r="V23" i="1"/>
  <c r="BD48" i="1"/>
  <c r="AH20" i="1"/>
  <c r="Z48" i="1"/>
  <c r="V7" i="1"/>
  <c r="X9" i="1"/>
  <c r="U50" i="1"/>
  <c r="V50" i="1"/>
  <c r="AJ44" i="1"/>
  <c r="BP8" i="1"/>
  <c r="Z22" i="1"/>
  <c r="AX23" i="1"/>
  <c r="W13" i="1"/>
  <c r="AC52" i="1"/>
  <c r="AV7" i="1"/>
  <c r="AD10" i="1"/>
  <c r="BG8" i="1"/>
  <c r="AS16" i="1"/>
  <c r="AU6" i="1"/>
  <c r="BJ8" i="1"/>
  <c r="Z52" i="1"/>
  <c r="BM37" i="1"/>
  <c r="BU50" i="1"/>
  <c r="BH25" i="1"/>
  <c r="BL42" i="1"/>
  <c r="S38" i="1"/>
  <c r="AH8" i="1"/>
  <c r="BT25" i="1"/>
  <c r="AC42" i="1"/>
  <c r="BA35" i="1"/>
  <c r="BJ10" i="1"/>
  <c r="AI13" i="1"/>
  <c r="AL21" i="1"/>
  <c r="BI28" i="1"/>
  <c r="AO49" i="1"/>
  <c r="BC44" i="1"/>
  <c r="AE6" i="1"/>
  <c r="S32" i="1"/>
  <c r="AH49" i="1"/>
  <c r="Y43" i="1"/>
  <c r="BT42" i="1"/>
  <c r="BB45" i="1"/>
  <c r="BI12" i="1"/>
  <c r="BO32" i="1"/>
  <c r="S8" i="1"/>
  <c r="AI49" i="1"/>
  <c r="BG43" i="1"/>
  <c r="AO39" i="1"/>
  <c r="BQ38" i="1"/>
  <c r="U39" i="1"/>
  <c r="AV25" i="1"/>
  <c r="AL27" i="1"/>
  <c r="BF36" i="1"/>
  <c r="AO15" i="1"/>
  <c r="BE10" i="1"/>
  <c r="BT47" i="1"/>
  <c r="BI25" i="1"/>
  <c r="BL24" i="1"/>
  <c r="AW43" i="1"/>
  <c r="AY44" i="1"/>
  <c r="T40" i="1"/>
  <c r="BP25" i="1"/>
  <c r="AQ13" i="1"/>
  <c r="BI37" i="1"/>
  <c r="BF45" i="1"/>
  <c r="BH7" i="1"/>
  <c r="AE28" i="1"/>
  <c r="AR52" i="1"/>
  <c r="AW16" i="1"/>
  <c r="AR24" i="1"/>
  <c r="AA16" i="1"/>
  <c r="AQ18" i="1"/>
  <c r="U40" i="1"/>
  <c r="BQ25" i="1"/>
  <c r="BK28" i="1"/>
  <c r="BP12" i="1"/>
  <c r="AV36" i="1"/>
  <c r="AE42" i="1"/>
  <c r="Y37" i="1"/>
  <c r="BE13" i="1"/>
  <c r="BA6" i="1"/>
  <c r="AU36" i="1"/>
  <c r="Y36" i="1"/>
  <c r="W20" i="1"/>
  <c r="AF12" i="1"/>
  <c r="T16" i="1"/>
  <c r="BJ45" i="1"/>
  <c r="BQ10" i="1"/>
  <c r="AM39" i="1"/>
  <c r="BN14" i="1"/>
  <c r="AP45" i="1"/>
  <c r="AW31" i="1"/>
  <c r="AY33" i="1"/>
  <c r="BL7" i="1"/>
  <c r="BT27" i="1"/>
  <c r="AM8" i="1"/>
  <c r="Y42" i="1"/>
  <c r="AL35" i="1"/>
  <c r="AO35" i="1"/>
  <c r="BC36" i="1"/>
  <c r="AU13" i="1"/>
  <c r="S16" i="1"/>
  <c r="BH39" i="1"/>
  <c r="BE9" i="1"/>
  <c r="AQ38" i="1"/>
  <c r="AX28" i="1"/>
  <c r="BN50" i="1"/>
  <c r="AC16" i="1"/>
  <c r="R32" i="1"/>
  <c r="AF10" i="1"/>
  <c r="BB43" i="1"/>
  <c r="AG20" i="1"/>
  <c r="AD12" i="1"/>
  <c r="BP32" i="1"/>
  <c r="AM21" i="1"/>
  <c r="AA9" i="1"/>
  <c r="V38" i="1"/>
  <c r="AZ13" i="1"/>
  <c r="AH36" i="1"/>
  <c r="S42" i="1"/>
  <c r="BH52" i="1"/>
  <c r="AC33" i="1"/>
  <c r="AX47" i="1"/>
  <c r="AF20" i="1"/>
  <c r="BD37" i="1"/>
  <c r="AC8" i="1"/>
  <c r="AH25" i="1"/>
  <c r="X48" i="1"/>
  <c r="Q37" i="1"/>
  <c r="AJ48" i="1"/>
  <c r="AT49" i="1"/>
  <c r="AI6" i="1"/>
  <c r="V35" i="1"/>
  <c r="AB31" i="1"/>
  <c r="BI23" i="1"/>
  <c r="Q27" i="1"/>
  <c r="R17" i="1"/>
  <c r="AQ16" i="1"/>
  <c r="AB10" i="1"/>
  <c r="AJ7" i="1"/>
  <c r="U14" i="1"/>
  <c r="X45" i="1"/>
  <c r="BN36" i="1"/>
  <c r="U16" i="1"/>
  <c r="BA52" i="1"/>
  <c r="BO39" i="1"/>
  <c r="BP11" i="1"/>
  <c r="BH20" i="1"/>
  <c r="BO27" i="1"/>
  <c r="AP42" i="1"/>
  <c r="BD27" i="1"/>
  <c r="AP9" i="1"/>
  <c r="BO38" i="1"/>
  <c r="AD32" i="1"/>
  <c r="AL9" i="1"/>
  <c r="AS8" i="1"/>
  <c r="AY6" i="1"/>
  <c r="BH13" i="1"/>
  <c r="AI27" i="1"/>
  <c r="BN43" i="1"/>
  <c r="BG33" i="1"/>
  <c r="AY51" i="1"/>
  <c r="BM18" i="1"/>
  <c r="Q9" i="1"/>
  <c r="Y18" i="1"/>
  <c r="R49" i="1"/>
  <c r="AB48" i="1"/>
  <c r="AL14" i="1"/>
  <c r="BM16" i="1"/>
  <c r="AP27" i="1"/>
  <c r="BJ6" i="1"/>
  <c r="AX43" i="1"/>
  <c r="BE23" i="1"/>
  <c r="BQ42" i="1"/>
  <c r="AW38" i="1"/>
  <c r="BE17" i="1"/>
  <c r="BO17" i="1"/>
  <c r="U21" i="1"/>
  <c r="AP33" i="1"/>
  <c r="AQ25" i="1"/>
  <c r="AM16" i="1"/>
  <c r="BT20" i="1"/>
  <c r="AI38" i="1"/>
  <c r="BM9" i="1"/>
  <c r="AS27" i="1"/>
  <c r="AQ49" i="1"/>
  <c r="AV37" i="1"/>
  <c r="AH27" i="1"/>
  <c r="BK43" i="1"/>
  <c r="Q20" i="1"/>
  <c r="AO21" i="1"/>
  <c r="AP14" i="1"/>
  <c r="AV16" i="1"/>
  <c r="AN47" i="1"/>
  <c r="AS49" i="1"/>
  <c r="BH16" i="1"/>
  <c r="AP43" i="1"/>
  <c r="BH49" i="1"/>
  <c r="BK36" i="1"/>
  <c r="BA48" i="1"/>
  <c r="AZ36" i="1"/>
  <c r="BU38" i="1"/>
  <c r="AY24" i="1"/>
  <c r="BL50" i="1"/>
  <c r="AT22" i="1"/>
  <c r="AM31" i="1"/>
  <c r="BA43" i="1"/>
  <c r="AU23" i="1"/>
  <c r="AD25" i="1"/>
  <c r="BI8" i="1"/>
  <c r="BN44" i="1"/>
  <c r="AP47" i="1"/>
  <c r="AS14" i="1"/>
  <c r="AZ33" i="1"/>
  <c r="BA32" i="1"/>
  <c r="AK52" i="1"/>
  <c r="BB23" i="1"/>
  <c r="U7" i="1"/>
  <c r="BH18" i="1"/>
  <c r="AY25" i="1"/>
  <c r="BO16" i="1"/>
  <c r="AF44" i="1"/>
  <c r="X31" i="1"/>
  <c r="AD52" i="1"/>
  <c r="BU25" i="1"/>
  <c r="S9" i="1"/>
  <c r="AP22" i="1"/>
  <c r="AF14" i="1"/>
  <c r="AK39" i="1"/>
  <c r="AK8" i="1"/>
  <c r="AG14" i="1"/>
  <c r="Z33" i="1"/>
  <c r="AK42" i="1"/>
  <c r="T33" i="1"/>
  <c r="BL51" i="1"/>
  <c r="AF48" i="1"/>
  <c r="T23" i="1"/>
  <c r="S18" i="1"/>
  <c r="BN33" i="1"/>
  <c r="AB43" i="1"/>
  <c r="AN9" i="1"/>
  <c r="BP52" i="1"/>
  <c r="AC51" i="1"/>
  <c r="T22" i="1"/>
  <c r="V6" i="1"/>
  <c r="AR28" i="1"/>
  <c r="Q36" i="1"/>
  <c r="AB51" i="1"/>
  <c r="AG47" i="1"/>
  <c r="AT21" i="1"/>
  <c r="AJ47" i="1"/>
  <c r="S21" i="1"/>
  <c r="AD11" i="1"/>
  <c r="W25" i="1"/>
  <c r="Q13" i="1"/>
  <c r="Z9" i="1"/>
  <c r="V9" i="1"/>
  <c r="BT17" i="1"/>
  <c r="AE11" i="1"/>
  <c r="P52" i="1"/>
  <c r="AA27" i="1"/>
  <c r="Z40" i="1"/>
  <c r="AY21" i="1"/>
  <c r="Y51" i="1"/>
  <c r="Y7" i="1"/>
  <c r="AJ42" i="1"/>
  <c r="BN16" i="1"/>
  <c r="P51" i="1"/>
  <c r="BT36" i="1"/>
  <c r="AD21" i="1"/>
  <c r="AP51" i="1"/>
  <c r="BB50" i="1"/>
  <c r="AB45" i="1"/>
  <c r="Q21" i="1"/>
  <c r="AZ40" i="1"/>
  <c r="BE50" i="1"/>
  <c r="AW21" i="1"/>
  <c r="BT15" i="1"/>
  <c r="BP50" i="1"/>
  <c r="AE33" i="1"/>
  <c r="BI14" i="1"/>
  <c r="BB49" i="1"/>
  <c r="BL12" i="1"/>
  <c r="Y52" i="1"/>
  <c r="BK17" i="1"/>
  <c r="AJ16" i="1"/>
  <c r="AQ15" i="1"/>
  <c r="BC22" i="1"/>
  <c r="AN50" i="1"/>
  <c r="AZ9" i="1"/>
  <c r="AI45" i="1"/>
  <c r="Q48" i="1"/>
  <c r="BO6" i="1"/>
  <c r="BH14" i="1"/>
  <c r="BK7" i="1"/>
  <c r="AK6" i="1"/>
  <c r="AG32" i="1"/>
  <c r="BO50" i="1"/>
  <c r="BG35" i="1"/>
  <c r="AX52" i="1"/>
  <c r="BF8" i="1"/>
  <c r="AX38" i="1"/>
  <c r="BO13" i="1"/>
  <c r="AZ24" i="1"/>
  <c r="AZ16" i="1"/>
  <c r="U48" i="1"/>
  <c r="BK24" i="1"/>
  <c r="AK15" i="1"/>
  <c r="Q39" i="1"/>
  <c r="AM45" i="1"/>
  <c r="BA11" i="1"/>
  <c r="BA13" i="1"/>
  <c r="AA10" i="1"/>
  <c r="Y32" i="1"/>
  <c r="BQ40" i="1"/>
  <c r="BK23" i="1"/>
  <c r="AL44" i="1"/>
  <c r="AV40" i="1"/>
  <c r="W40" i="1"/>
  <c r="AN36" i="1"/>
  <c r="BF12" i="1"/>
  <c r="AV38" i="1"/>
  <c r="AT23" i="1"/>
  <c r="AF43" i="1"/>
  <c r="BO14" i="1"/>
  <c r="S50" i="1"/>
  <c r="BL22" i="1"/>
  <c r="BC47" i="1"/>
  <c r="BI20" i="1"/>
  <c r="AR48" i="1"/>
  <c r="AI35" i="1"/>
  <c r="AW6" i="1"/>
  <c r="AU15" i="1"/>
  <c r="AR27" i="1"/>
  <c r="AE52" i="1"/>
  <c r="AW32" i="1"/>
  <c r="BI47" i="1"/>
  <c r="BP16" i="1"/>
  <c r="AT25" i="1"/>
  <c r="Q15" i="1"/>
  <c r="AY31" i="1"/>
  <c r="AJ17" i="1"/>
  <c r="BJ11" i="1"/>
  <c r="AK36" i="1"/>
  <c r="AQ39" i="1"/>
  <c r="AL16" i="1"/>
  <c r="AP18" i="1"/>
  <c r="BB8" i="1"/>
  <c r="BG51" i="1"/>
  <c r="BJ18" i="1"/>
  <c r="AS39" i="1"/>
  <c r="BD10" i="1"/>
  <c r="AS52" i="1"/>
  <c r="AU43" i="1"/>
  <c r="BL38" i="1"/>
  <c r="BM27" i="1"/>
  <c r="BA37" i="1"/>
  <c r="AN12" i="1"/>
  <c r="AP20" i="1"/>
  <c r="BQ17" i="1"/>
  <c r="BK13" i="1"/>
  <c r="AY40" i="1"/>
  <c r="BK44" i="1"/>
  <c r="BG21" i="1"/>
  <c r="AD9" i="1"/>
  <c r="BI44" i="1"/>
  <c r="AI37" i="1"/>
  <c r="AK14" i="1"/>
  <c r="AJ12" i="1"/>
  <c r="BD24" i="1"/>
  <c r="W36" i="1"/>
  <c r="AH28" i="1"/>
  <c r="AH52" i="1"/>
  <c r="T51" i="1"/>
  <c r="T8" i="1"/>
  <c r="AI28" i="1"/>
  <c r="AF31" i="1"/>
  <c r="P42" i="1"/>
  <c r="BC16" i="1"/>
  <c r="BA21" i="1"/>
  <c r="W16" i="1"/>
  <c r="AK28" i="1"/>
  <c r="AT44" i="1"/>
  <c r="AY42" i="1"/>
  <c r="X36" i="1"/>
  <c r="AB25" i="1"/>
  <c r="V49" i="1"/>
  <c r="AE21" i="1"/>
  <c r="AD14" i="1"/>
  <c r="AF18" i="1"/>
  <c r="BB17" i="1"/>
  <c r="T9" i="1"/>
  <c r="R9" i="1"/>
  <c r="BH27" i="1"/>
  <c r="R39" i="1"/>
  <c r="AQ40" i="1"/>
  <c r="AH35" i="1"/>
  <c r="BP45" i="1"/>
  <c r="S28" i="1"/>
  <c r="BA12" i="1"/>
  <c r="AC9" i="1"/>
  <c r="S49" i="1"/>
  <c r="AF51" i="1"/>
  <c r="BJ28" i="1"/>
  <c r="AG7" i="1"/>
  <c r="AK47" i="1"/>
  <c r="X6" i="1"/>
  <c r="BD31" i="1"/>
  <c r="BP17" i="1"/>
  <c r="AE36" i="1"/>
  <c r="R21" i="1"/>
  <c r="AK27" i="1"/>
  <c r="BU36" i="1"/>
  <c r="BH31" i="1"/>
  <c r="AJ51" i="1"/>
  <c r="BH44" i="1"/>
  <c r="BL31" i="1"/>
  <c r="V36" i="1"/>
  <c r="AI48" i="1"/>
  <c r="BD14" i="1"/>
  <c r="AM33" i="1"/>
  <c r="BE24" i="1"/>
  <c r="AX22" i="1"/>
  <c r="BB33" i="1"/>
  <c r="AU32" i="1"/>
  <c r="BQ9" i="1"/>
  <c r="AR25" i="1"/>
  <c r="AT6" i="1"/>
  <c r="AR10" i="1"/>
  <c r="AK13" i="1"/>
  <c r="AX14" i="1"/>
  <c r="AM24" i="1"/>
  <c r="BE45" i="1"/>
  <c r="BB11" i="1"/>
  <c r="AR6" i="1"/>
  <c r="AP38" i="1"/>
  <c r="AE43" i="1"/>
  <c r="BC13" i="1"/>
  <c r="BD42" i="1"/>
  <c r="AA13" i="1"/>
  <c r="AA8" i="1"/>
  <c r="X32" i="1"/>
  <c r="AZ18" i="1"/>
  <c r="AS43" i="1"/>
  <c r="AW7" i="1"/>
  <c r="BM35" i="1"/>
  <c r="BU40" i="1"/>
  <c r="AH39" i="1"/>
  <c r="BE11" i="1"/>
  <c r="BI9" i="1"/>
  <c r="BP49" i="1"/>
  <c r="AZ23" i="1"/>
  <c r="S37" i="1"/>
  <c r="AE35" i="1"/>
  <c r="AT8" i="1"/>
  <c r="AT38" i="1"/>
  <c r="BM17" i="1"/>
  <c r="AM48" i="1"/>
  <c r="AK10" i="1"/>
  <c r="AV12" i="1"/>
  <c r="BF33" i="1"/>
  <c r="AS45" i="1"/>
  <c r="AS10" i="1"/>
  <c r="BJ51" i="1"/>
  <c r="BT32" i="1"/>
  <c r="BC11" i="1"/>
  <c r="BI32" i="1"/>
  <c r="BG48" i="1"/>
  <c r="AS38" i="1"/>
  <c r="AC37" i="1"/>
  <c r="AZ21" i="1"/>
  <c r="AN48" i="1"/>
  <c r="BD23" i="1"/>
  <c r="P22" i="1"/>
  <c r="BU37" i="1"/>
  <c r="BC52" i="1"/>
  <c r="BO48" i="1"/>
  <c r="AU40" i="1"/>
  <c r="BN37" i="1"/>
  <c r="AN35" i="1"/>
  <c r="P24" i="1"/>
  <c r="AY16" i="1"/>
  <c r="BK18" i="1"/>
  <c r="BF32" i="1"/>
  <c r="BF42" i="1"/>
  <c r="V14" i="1"/>
  <c r="R16" i="1"/>
  <c r="AE8" i="1"/>
  <c r="AG44" i="1"/>
  <c r="AW39" i="1"/>
  <c r="BC28" i="1"/>
  <c r="BJ50" i="1"/>
  <c r="AZ52" i="1"/>
  <c r="AY15" i="1"/>
  <c r="BT31" i="1"/>
  <c r="BP21" i="1"/>
  <c r="BD8" i="1"/>
  <c r="BE22" i="1"/>
  <c r="BP14" i="1"/>
  <c r="BT43" i="1"/>
  <c r="AW14" i="1"/>
  <c r="BE12" i="1"/>
  <c r="BT22" i="1"/>
  <c r="AC40" i="1"/>
  <c r="BF44" i="1"/>
  <c r="BQ8" i="1"/>
  <c r="AQ47" i="1"/>
  <c r="BM23" i="1"/>
  <c r="P35" i="1"/>
  <c r="X15" i="1"/>
  <c r="X11" i="1"/>
  <c r="AK38" i="1"/>
  <c r="Q47" i="1"/>
  <c r="Z20" i="1"/>
  <c r="AA18" i="1"/>
  <c r="Y11" i="1"/>
  <c r="Q23" i="1"/>
  <c r="AZ28" i="1"/>
  <c r="BF27" i="1"/>
  <c r="AE10" i="1"/>
  <c r="AF6" i="1"/>
  <c r="AB17" i="1"/>
  <c r="AF36" i="1"/>
  <c r="AI7" i="1"/>
  <c r="AD20" i="1"/>
  <c r="BN40" i="1"/>
  <c r="T43" i="1"/>
  <c r="AF23" i="1"/>
  <c r="AA11" i="1"/>
  <c r="AD7" i="1"/>
  <c r="X43" i="1"/>
  <c r="AF47" i="1"/>
  <c r="AN38" i="1"/>
  <c r="AT31" i="1"/>
  <c r="AD47" i="1"/>
  <c r="AB14" i="1"/>
  <c r="X40" i="1"/>
  <c r="AE13" i="1"/>
  <c r="AI9" i="1"/>
  <c r="V17" i="1"/>
  <c r="AJ22" i="1"/>
  <c r="BB48" i="1"/>
  <c r="W15" i="1"/>
  <c r="Z43" i="1"/>
  <c r="BJ48" i="1"/>
  <c r="AK18" i="1"/>
  <c r="AJ52" i="1"/>
  <c r="R48" i="1"/>
  <c r="AE44" i="1"/>
  <c r="AQ50" i="1"/>
  <c r="BB20" i="1"/>
  <c r="BK38" i="1"/>
  <c r="BQ36" i="1"/>
  <c r="AU9" i="1"/>
  <c r="S33" i="1"/>
  <c r="AL15" i="1"/>
  <c r="AQ37" i="1"/>
  <c r="BA42" i="1"/>
  <c r="AM32" i="1"/>
  <c r="AA17" i="1"/>
  <c r="BA14" i="1"/>
  <c r="AR39" i="1"/>
  <c r="AX42" i="1"/>
  <c r="AG51" i="1"/>
  <c r="AO48" i="1"/>
  <c r="BQ24" i="1"/>
  <c r="AU24" i="1"/>
  <c r="AX50" i="1"/>
  <c r="AI32" i="1"/>
  <c r="BE37" i="1"/>
  <c r="BL8" i="1"/>
  <c r="BF37" i="1"/>
  <c r="AI51" i="1"/>
  <c r="AS25" i="1"/>
  <c r="AL12" i="1"/>
  <c r="AV9" i="1"/>
  <c r="AI39" i="1"/>
  <c r="BQ16" i="1"/>
  <c r="W10" i="1"/>
  <c r="BA28" i="1"/>
  <c r="AW51" i="1"/>
  <c r="BO8" i="1"/>
  <c r="BN21" i="1"/>
  <c r="AN6" i="1"/>
  <c r="BK8" i="1"/>
  <c r="BD33" i="1"/>
  <c r="BJ33" i="1"/>
  <c r="AG37" i="1"/>
  <c r="AW27" i="1"/>
  <c r="BM49" i="1"/>
  <c r="BJ9" i="1"/>
  <c r="BB7" i="1"/>
  <c r="AZ20" i="1"/>
  <c r="BC50" i="1"/>
  <c r="U47" i="1"/>
  <c r="U8" i="1"/>
  <c r="AL23" i="1"/>
  <c r="BC15" i="1"/>
  <c r="AS7" i="1"/>
  <c r="BM11" i="1"/>
  <c r="BJ7" i="1"/>
  <c r="AS47" i="1"/>
  <c r="BE7" i="1"/>
  <c r="BQ44" i="1"/>
  <c r="BO45" i="1"/>
  <c r="AO33" i="1"/>
  <c r="AC25" i="1"/>
  <c r="AV44" i="1"/>
  <c r="AM18" i="1"/>
  <c r="AW28" i="1"/>
  <c r="AV22" i="1"/>
  <c r="BN15" i="1"/>
  <c r="AO31" i="1"/>
  <c r="AO6" i="1"/>
  <c r="AS20" i="1"/>
  <c r="BJ35" i="1"/>
  <c r="AL42" i="1"/>
  <c r="Q32" i="1"/>
  <c r="R11" i="1"/>
  <c r="AC31" i="1"/>
  <c r="AN8" i="1"/>
  <c r="BB37" i="1"/>
  <c r="BI10" i="1"/>
  <c r="BU35" i="1"/>
  <c r="AK33" i="1"/>
  <c r="S11" i="1"/>
  <c r="AO50" i="1"/>
  <c r="BA50" i="1"/>
  <c r="AV8" i="1"/>
  <c r="BN6" i="1"/>
  <c r="BG44" i="1"/>
  <c r="BM40" i="1"/>
  <c r="BB16" i="1"/>
  <c r="BQ28" i="1"/>
  <c r="BC6" i="1"/>
  <c r="BF16" i="1"/>
  <c r="AT12" i="1"/>
  <c r="AX17" i="1"/>
  <c r="AY22" i="1"/>
  <c r="BO23" i="1"/>
  <c r="X25" i="1"/>
  <c r="P50" i="1"/>
  <c r="R14" i="1"/>
  <c r="AJ18" i="1"/>
  <c r="AJ20" i="1"/>
  <c r="AL36" i="1"/>
  <c r="Z35" i="1"/>
  <c r="AB42" i="1"/>
  <c r="T42" i="1"/>
  <c r="BT9" i="1"/>
  <c r="BD7" i="1"/>
  <c r="AH24" i="1"/>
  <c r="AF52" i="1"/>
  <c r="AH11" i="1"/>
  <c r="BE35" i="1"/>
  <c r="AF15" i="1"/>
  <c r="BD39" i="1"/>
  <c r="Y8" i="1"/>
  <c r="R12" i="1"/>
  <c r="BJ22" i="1"/>
  <c r="BD38" i="1"/>
  <c r="AG8" i="1"/>
  <c r="R52" i="1"/>
  <c r="Y13" i="1"/>
  <c r="BN10" i="1"/>
  <c r="AG24" i="1"/>
  <c r="AI18" i="1"/>
  <c r="X51" i="1"/>
  <c r="BP28" i="1"/>
  <c r="V20" i="1"/>
  <c r="Z32" i="1"/>
  <c r="AF24" i="1"/>
  <c r="AM20" i="1"/>
  <c r="AJ11" i="1"/>
  <c r="V8" i="1"/>
  <c r="AB13" i="1"/>
  <c r="Z42" i="1"/>
  <c r="BJ38" i="1"/>
  <c r="Z10" i="1"/>
  <c r="BM47" i="1"/>
  <c r="AL10" i="1"/>
  <c r="U36" i="1"/>
  <c r="AA15" i="1"/>
  <c r="BU33" i="1"/>
  <c r="AM43" i="1"/>
  <c r="BQ49" i="1"/>
  <c r="AG13" i="1"/>
  <c r="AC21" i="1"/>
  <c r="BB10" i="1"/>
  <c r="BF38" i="1"/>
  <c r="BC24" i="1"/>
  <c r="BA8" i="1"/>
  <c r="BA18" i="1"/>
  <c r="BK51" i="1"/>
  <c r="BJ32" i="1"/>
  <c r="BC35" i="1"/>
  <c r="BO31" i="1"/>
  <c r="AL47" i="1"/>
  <c r="AR38" i="1"/>
  <c r="R31" i="1"/>
  <c r="AN40" i="1"/>
  <c r="BJ49" i="1"/>
  <c r="BF40" i="1"/>
  <c r="BO52" i="1"/>
  <c r="AO24" i="1"/>
  <c r="AT33" i="1"/>
  <c r="W21" i="1"/>
  <c r="BO7" i="1"/>
  <c r="BO11" i="1"/>
  <c r="BP43" i="1"/>
  <c r="BU48" i="1"/>
  <c r="BH51" i="1"/>
  <c r="BE28" i="1"/>
  <c r="AN11" i="1"/>
  <c r="BI35" i="1"/>
  <c r="AM10" i="1"/>
  <c r="BE51" i="1"/>
  <c r="BJ43" i="1"/>
  <c r="BO25" i="1"/>
  <c r="AW12" i="1"/>
  <c r="AO7" i="1"/>
  <c r="AH37" i="1"/>
  <c r="W14" i="1"/>
  <c r="BQ39" i="1"/>
  <c r="AM11" i="1"/>
  <c r="BN22" i="1"/>
  <c r="BH43" i="1"/>
  <c r="V21" i="1"/>
  <c r="BG52" i="1"/>
  <c r="BD40" i="1"/>
  <c r="AO16" i="1"/>
  <c r="AH10" i="1"/>
  <c r="BK42" i="1"/>
  <c r="Y25" i="1"/>
  <c r="AE12" i="1"/>
  <c r="BK21" i="1"/>
  <c r="AO42" i="1"/>
  <c r="BJ27" i="1"/>
  <c r="AL22" i="1"/>
  <c r="AA33" i="1"/>
  <c r="AY13" i="1"/>
  <c r="AQ31" i="1"/>
  <c r="BT28" i="1"/>
  <c r="AX10" i="1"/>
  <c r="W17" i="1"/>
  <c r="S12" i="1"/>
  <c r="BL40" i="1"/>
  <c r="AU12" i="1"/>
  <c r="AW48" i="1"/>
  <c r="BO35" i="1"/>
  <c r="AP44" i="1"/>
  <c r="AM25" i="1"/>
  <c r="AY14" i="1"/>
  <c r="BC23" i="1"/>
  <c r="BA39" i="1"/>
  <c r="AR7" i="1"/>
  <c r="U51" i="1"/>
  <c r="AT16" i="1"/>
  <c r="BI48" i="1"/>
  <c r="BQ27" i="1"/>
  <c r="BD17" i="1"/>
  <c r="AO28" i="1"/>
  <c r="AQ32" i="1"/>
  <c r="AG6" i="1"/>
  <c r="AS31" i="1"/>
  <c r="AV20" i="1"/>
  <c r="BP31" i="1"/>
  <c r="AY8" i="1"/>
  <c r="BH28" i="1"/>
  <c r="BB13" i="1"/>
  <c r="BM20" i="1"/>
  <c r="AE24" i="1"/>
  <c r="BM15" i="1"/>
  <c r="BI11" i="1"/>
  <c r="BU24" i="1"/>
  <c r="P25" i="1"/>
  <c r="R38" i="1"/>
  <c r="BH6" i="1"/>
  <c r="AC38" i="1"/>
  <c r="Z23" i="1"/>
  <c r="X7" i="1"/>
  <c r="T37" i="1"/>
  <c r="S27" i="1"/>
  <c r="AK22" i="1"/>
  <c r="AF16" i="1"/>
  <c r="BK6" i="1"/>
  <c r="AR14" i="1"/>
  <c r="AF37" i="1"/>
  <c r="AB24" i="1"/>
  <c r="AT24" i="1"/>
  <c r="R42" i="1"/>
  <c r="P38" i="1"/>
  <c r="AK20" i="1"/>
  <c r="AK51" i="1"/>
  <c r="V25" i="1"/>
  <c r="R18" i="1"/>
  <c r="BU13" i="1"/>
  <c r="X21" i="1"/>
  <c r="AL18" i="1"/>
  <c r="W47" i="1"/>
  <c r="AO25" i="1"/>
  <c r="AE48" i="1"/>
  <c r="BL20" i="1"/>
  <c r="V11" i="1"/>
  <c r="AI12" i="1"/>
  <c r="P23" i="1"/>
  <c r="AN33" i="1"/>
  <c r="P6" i="1"/>
  <c r="AJ13" i="1"/>
  <c r="AX44" i="1"/>
  <c r="AP23" i="1"/>
  <c r="AK17" i="1"/>
  <c r="AH7" i="1"/>
  <c r="AD43" i="1"/>
  <c r="P16" i="1"/>
  <c r="W52" i="1"/>
  <c r="X47" i="1"/>
  <c r="BF10" i="1"/>
  <c r="W18" i="1"/>
  <c r="AA49" i="1"/>
  <c r="AH45" i="1"/>
  <c r="AV13" i="1"/>
  <c r="AH21" i="1"/>
  <c r="AF27" i="1"/>
  <c r="BN13" i="1"/>
  <c r="AP37" i="1"/>
  <c r="AV23" i="1"/>
  <c r="AB18" i="1"/>
  <c r="AG48" i="1"/>
  <c r="AH38" i="1"/>
  <c r="AX48" i="1"/>
  <c r="AD42" i="1"/>
  <c r="BJ40" i="1"/>
  <c r="AQ12" i="1"/>
  <c r="BC7" i="1"/>
  <c r="BB15" i="1"/>
  <c r="AU7" i="1"/>
  <c r="AW35" i="1"/>
  <c r="BQ11" i="1"/>
  <c r="BT13" i="1"/>
  <c r="BH22" i="1"/>
  <c r="BM48" i="1"/>
  <c r="S45" i="1"/>
  <c r="AN49" i="1"/>
  <c r="BQ50" i="1"/>
  <c r="AS32" i="1"/>
  <c r="AO27" i="1"/>
  <c r="U13" i="1"/>
  <c r="AX49" i="1"/>
  <c r="BQ13" i="1"/>
  <c r="BA15" i="1"/>
  <c r="BL48" i="1"/>
  <c r="AH6" i="1"/>
  <c r="BP44" i="1"/>
  <c r="AD33" i="1"/>
  <c r="AG33" i="1"/>
  <c r="BP7" i="1"/>
  <c r="AM51" i="1"/>
  <c r="AQ22" i="1"/>
  <c r="BT51" i="1"/>
  <c r="BB6" i="1"/>
  <c r="AW33" i="1"/>
  <c r="AY7" i="1"/>
  <c r="BF20" i="1"/>
  <c r="BD25" i="1"/>
  <c r="AN45" i="1"/>
  <c r="AV35" i="1"/>
  <c r="BI51" i="1"/>
  <c r="BK22" i="1"/>
  <c r="BE36" i="1"/>
  <c r="AN17" i="1"/>
  <c r="P17" i="1"/>
  <c r="AO11" i="1"/>
  <c r="AG28" i="1"/>
  <c r="BG32" i="1"/>
  <c r="AT45" i="1"/>
  <c r="AJ14" i="1"/>
  <c r="AV10" i="1"/>
  <c r="BP47" i="1"/>
  <c r="AU20" i="1"/>
  <c r="AY45" i="1"/>
  <c r="AR12" i="1"/>
  <c r="BL28" i="1"/>
  <c r="BI39" i="1"/>
  <c r="AM22" i="1"/>
  <c r="AZ11" i="1"/>
  <c r="AN14" i="1"/>
  <c r="AS36" i="1"/>
  <c r="BG25" i="1"/>
  <c r="AV32" i="1"/>
  <c r="BA25" i="1"/>
  <c r="BI40" i="1"/>
  <c r="BO43" i="1"/>
  <c r="BA22" i="1"/>
  <c r="BQ35" i="1"/>
  <c r="BM6" i="1"/>
  <c r="AW49" i="1"/>
  <c r="AN42" i="1"/>
  <c r="AP39" i="1"/>
  <c r="AT17" i="1"/>
  <c r="P18" i="1"/>
  <c r="Z44" i="1"/>
  <c r="Y44" i="1"/>
  <c r="AC47" i="1"/>
  <c r="BQ37" i="1"/>
  <c r="AU22" i="1"/>
  <c r="BK11" i="1"/>
  <c r="R47" i="1"/>
  <c r="BC31" i="1"/>
  <c r="BP40" i="1"/>
  <c r="AU16" i="1"/>
  <c r="BF24" i="1"/>
  <c r="AM23" i="1"/>
  <c r="AK16" i="1"/>
  <c r="AG17" i="1"/>
  <c r="BA49" i="1"/>
  <c r="BG22" i="1"/>
  <c r="BB27" i="1"/>
  <c r="AL49" i="1"/>
  <c r="BT18" i="1"/>
  <c r="AY43" i="1"/>
  <c r="AU38" i="1"/>
  <c r="BF39" i="1"/>
  <c r="AH14" i="1"/>
  <c r="R24" i="1"/>
  <c r="AJ49" i="1"/>
  <c r="T14" i="1"/>
  <c r="S52" i="1"/>
  <c r="AB7" i="1"/>
  <c r="AH23" i="1"/>
  <c r="Y38" i="1"/>
  <c r="Y48" i="1"/>
  <c r="AG36" i="1"/>
  <c r="AX13" i="1"/>
  <c r="BL13" i="1"/>
  <c r="AA7" i="1"/>
  <c r="BN42" i="1"/>
  <c r="W48" i="1"/>
  <c r="AH42" i="1"/>
  <c r="AB49" i="1"/>
  <c r="AE18" i="1"/>
  <c r="T39" i="1"/>
  <c r="Z25" i="1"/>
  <c r="V52" i="1"/>
  <c r="U11" i="1"/>
  <c r="S24" i="1"/>
  <c r="P44" i="1"/>
  <c r="AC10" i="1"/>
  <c r="AB23" i="1"/>
  <c r="AD44" i="1"/>
  <c r="V32" i="1"/>
  <c r="AB36" i="1"/>
  <c r="Y47" i="1"/>
  <c r="AH12" i="1"/>
  <c r="AJ32" i="1"/>
  <c r="BM28" i="1"/>
  <c r="AB16" i="1"/>
  <c r="Z11" i="1"/>
  <c r="BF49" i="1"/>
  <c r="AE15" i="1"/>
  <c r="P39" i="1"/>
  <c r="AD40" i="1"/>
  <c r="U27" i="1"/>
  <c r="AJ39" i="1"/>
  <c r="BT49" i="1"/>
  <c r="AD50" i="1"/>
  <c r="AH17" i="1"/>
  <c r="AK31" i="1"/>
  <c r="AI16" i="1"/>
  <c r="AJ8" i="1"/>
  <c r="S20" i="1"/>
  <c r="R8" i="1"/>
  <c r="R13" i="1"/>
  <c r="AH48" i="1"/>
  <c r="Y39" i="1"/>
  <c r="AN23" i="1"/>
  <c r="BQ22" i="1"/>
  <c r="AV52" i="1"/>
  <c r="BK9" i="1"/>
  <c r="BK15" i="1"/>
  <c r="P14" i="1"/>
  <c r="AL33" i="1"/>
  <c r="AO38" i="1"/>
  <c r="AO32" i="1"/>
  <c r="AT11" i="1"/>
  <c r="AK50" i="1"/>
  <c r="BD44" i="1"/>
  <c r="BL18" i="1"/>
  <c r="BK16" i="1"/>
  <c r="BQ7" i="1"/>
  <c r="BE42" i="1"/>
  <c r="BU18" i="1"/>
  <c r="BN51" i="1"/>
  <c r="AP28" i="1"/>
  <c r="S35" i="1"/>
  <c r="BK39" i="1"/>
  <c r="BI24" i="1"/>
  <c r="AC43" i="1"/>
  <c r="AZ25" i="1"/>
  <c r="BL47" i="1"/>
  <c r="BB38" i="1"/>
  <c r="AZ8" i="1"/>
  <c r="X14" i="1"/>
  <c r="BU15" i="1"/>
  <c r="AI11" i="1"/>
  <c r="BD50" i="1"/>
  <c r="AQ27" i="1"/>
  <c r="AY12" i="1"/>
  <c r="AL45" i="1"/>
  <c r="U24" i="1"/>
  <c r="AM7" i="1"/>
  <c r="AN51" i="1"/>
  <c r="BO10" i="1"/>
  <c r="Q45" i="1"/>
  <c r="AS17" i="1"/>
  <c r="AS15" i="1"/>
  <c r="AZ43" i="1"/>
  <c r="AT39" i="1"/>
  <c r="AC22" i="1"/>
  <c r="BO18" i="1"/>
  <c r="AA43" i="1"/>
  <c r="X22" i="1"/>
  <c r="BL39" i="1"/>
  <c r="AN37" i="1"/>
  <c r="BE31" i="1"/>
  <c r="AM47" i="1"/>
  <c r="AZ47" i="1"/>
  <c r="AN25" i="1"/>
  <c r="AQ52" i="1"/>
  <c r="BA27" i="1"/>
  <c r="BB21" i="1"/>
  <c r="AX51" i="1"/>
  <c r="BI13" i="1"/>
  <c r="AI44" i="1"/>
  <c r="AN15" i="1"/>
  <c r="AU33" i="1"/>
  <c r="AU49" i="1"/>
  <c r="AU39" i="1"/>
  <c r="W28" i="1"/>
  <c r="BT33" i="1"/>
  <c r="BK31" i="1"/>
  <c r="BG49" i="1"/>
  <c r="AZ27" i="1"/>
  <c r="AK40" i="1"/>
  <c r="AC32" i="1"/>
  <c r="BD35" i="1"/>
  <c r="BD28" i="1"/>
  <c r="W37" i="1"/>
  <c r="BO12" i="1"/>
  <c r="BH32" i="1"/>
  <c r="W7" i="1"/>
  <c r="AY28" i="1"/>
  <c r="BU9" i="1"/>
  <c r="BF43" i="1"/>
  <c r="AS50" i="1"/>
  <c r="AA32" i="1"/>
  <c r="Y50" i="1"/>
  <c r="AZ48" i="1"/>
  <c r="AZ17" i="1"/>
  <c r="AW37" i="1"/>
  <c r="AO20" i="1"/>
  <c r="AX20" i="1"/>
  <c r="BN8" i="1"/>
  <c r="AT51" i="1"/>
  <c r="BG45" i="1"/>
  <c r="AQ6" i="1"/>
  <c r="AK23" i="1"/>
  <c r="Q12" i="1"/>
  <c r="AB47" i="1"/>
  <c r="AC20" i="1"/>
  <c r="W51" i="1"/>
  <c r="Z38" i="1"/>
  <c r="Y31" i="1"/>
  <c r="BN28" i="1"/>
  <c r="T15" i="1"/>
  <c r="BE33" i="1"/>
  <c r="AI22" i="1"/>
  <c r="R44" i="1"/>
  <c r="AG31" i="1"/>
  <c r="AC49" i="1"/>
  <c r="V13" i="1"/>
  <c r="S47" i="1"/>
  <c r="R43" i="1"/>
  <c r="AA37" i="1"/>
  <c r="AK11" i="1"/>
  <c r="AB50" i="1"/>
  <c r="Y27" i="1"/>
  <c r="AB21" i="1"/>
  <c r="AE9" i="1"/>
  <c r="AD16" i="1"/>
  <c r="Y10" i="1"/>
  <c r="AH22" i="1"/>
  <c r="AP40" i="1"/>
  <c r="R36" i="1"/>
  <c r="AB44" i="1"/>
  <c r="T24" i="1"/>
  <c r="P31" i="1"/>
  <c r="BT12" i="1"/>
  <c r="AA36" i="1"/>
  <c r="BF14" i="1"/>
  <c r="P37" i="1"/>
  <c r="Z27" i="1"/>
  <c r="W38" i="1"/>
  <c r="AE22" i="1"/>
  <c r="AI50" i="1"/>
  <c r="AJ33" i="1"/>
  <c r="AJ23" i="1"/>
  <c r="T35" i="1"/>
  <c r="AM37" i="1"/>
  <c r="AC6" i="1"/>
  <c r="BI31" i="1"/>
  <c r="BT44" i="1"/>
  <c r="AN24" i="1"/>
  <c r="BP42" i="1"/>
  <c r="BM42" i="1"/>
  <c r="BL45" i="1"/>
  <c r="AW22" i="1"/>
  <c r="BB51" i="1"/>
  <c r="BG50" i="1"/>
  <c r="BM51" i="1"/>
  <c r="AN20" i="1"/>
  <c r="BU12" i="1"/>
  <c r="AW20" i="1"/>
  <c r="AZ32" i="1"/>
  <c r="BB9" i="1"/>
  <c r="AM42" i="1"/>
  <c r="BG27" i="1"/>
  <c r="AW45" i="1"/>
  <c r="AX9" i="1"/>
  <c r="BF11" i="1"/>
  <c r="P15" i="1"/>
  <c r="AV15" i="1"/>
  <c r="S7" i="1"/>
  <c r="BM8" i="1"/>
  <c r="AY36" i="1"/>
  <c r="BK20" i="1"/>
  <c r="BE18" i="1"/>
  <c r="AO17" i="1"/>
  <c r="AU25" i="1"/>
  <c r="BH50" i="1"/>
  <c r="BM14" i="1"/>
  <c r="AS51" i="1"/>
  <c r="AS21" i="1"/>
  <c r="BG7" i="1"/>
  <c r="BQ12" i="1"/>
  <c r="BG15" i="1"/>
  <c r="AM13" i="1"/>
  <c r="AR43" i="1"/>
  <c r="R45" i="1"/>
  <c r="AY47" i="1"/>
  <c r="BC25" i="1"/>
  <c r="BJ37" i="1"/>
  <c r="AV21" i="1"/>
  <c r="T21" i="1"/>
  <c r="AL40" i="1"/>
  <c r="AK24" i="1"/>
  <c r="AR8" i="1"/>
  <c r="BD20" i="1"/>
  <c r="BB22" i="1"/>
  <c r="BG28" i="1"/>
  <c r="AO13" i="1"/>
  <c r="BF52" i="1"/>
  <c r="AJ10" i="1"/>
  <c r="BI36" i="1"/>
  <c r="AQ42" i="1"/>
  <c r="BJ20" i="1"/>
  <c r="X23" i="1"/>
  <c r="AY17" i="1"/>
  <c r="BJ13" i="1"/>
  <c r="BP37" i="1"/>
  <c r="AU42" i="1"/>
  <c r="BI16" i="1"/>
  <c r="BF50" i="1"/>
  <c r="AP8" i="1"/>
  <c r="AQ20" i="1"/>
  <c r="AH32" i="1"/>
  <c r="AU48" i="1"/>
  <c r="BN45" i="1"/>
  <c r="R37" i="1"/>
  <c r="U9" i="1"/>
  <c r="AW52" i="1"/>
  <c r="AY9" i="1"/>
  <c r="AN31" i="1"/>
  <c r="AE31" i="1"/>
  <c r="BK50" i="1"/>
  <c r="AR45" i="1"/>
  <c r="BN31" i="1"/>
  <c r="AA50" i="1"/>
  <c r="BE6" i="1"/>
  <c r="AT37" i="1"/>
  <c r="R33" i="1"/>
  <c r="BO51" i="1"/>
  <c r="AL28" i="1"/>
  <c r="BC21" i="1"/>
  <c r="BP27" i="1"/>
  <c r="AW24" i="1"/>
  <c r="BM10" i="1"/>
  <c r="AT10" i="1"/>
  <c r="BN27" i="1"/>
  <c r="AP16" i="1"/>
  <c r="AM38" i="1"/>
  <c r="AE16" i="1"/>
  <c r="BM52" i="1"/>
  <c r="AK37" i="1"/>
  <c r="AC24" i="1"/>
  <c r="BL14" i="1"/>
  <c r="AC12" i="1"/>
  <c r="V18" i="1"/>
  <c r="T27" i="1"/>
  <c r="T7" i="1"/>
  <c r="U42" i="1"/>
  <c r="AA12" i="1"/>
  <c r="P33" i="1"/>
  <c r="T17" i="1"/>
  <c r="R7" i="1"/>
  <c r="AI21" i="1"/>
  <c r="X52" i="1"/>
  <c r="S22" i="1"/>
  <c r="P28" i="1"/>
  <c r="T52" i="1"/>
  <c r="X50" i="1"/>
  <c r="AF38" i="1"/>
  <c r="BC8" i="1"/>
  <c r="BB32" i="1"/>
  <c r="V47" i="1"/>
  <c r="P36" i="1"/>
  <c r="AH33" i="1"/>
  <c r="AC23" i="1"/>
  <c r="W6" i="1"/>
  <c r="P21" i="1"/>
  <c r="U31" i="1"/>
  <c r="P12" i="1"/>
  <c r="R23" i="1"/>
  <c r="Z6" i="1"/>
  <c r="Z51" i="1"/>
  <c r="AI8" i="1"/>
  <c r="Z49" i="1"/>
  <c r="T36" i="1"/>
  <c r="AB37" i="1"/>
  <c r="BO22" i="1"/>
  <c r="AR50" i="1"/>
  <c r="AZ51" i="1"/>
  <c r="S40" i="1"/>
  <c r="BQ21" i="1"/>
  <c r="AG35" i="1"/>
  <c r="AL8" i="1"/>
  <c r="BG11" i="1"/>
  <c r="BQ20" i="1"/>
  <c r="AX15" i="1"/>
  <c r="AL37" i="1"/>
  <c r="BM39" i="1"/>
  <c r="BG18" i="1"/>
  <c r="BC17" i="1"/>
  <c r="AK45" i="1"/>
  <c r="BM50" i="1"/>
  <c r="BK49" i="1"/>
  <c r="AZ45" i="1"/>
  <c r="BG37" i="1"/>
  <c r="AN43" i="1"/>
  <c r="AM28" i="1"/>
  <c r="AU52" i="1"/>
  <c r="AA28" i="1"/>
  <c r="Q25" i="1"/>
  <c r="AQ17" i="1"/>
  <c r="BJ23" i="1"/>
  <c r="AU35" i="1"/>
  <c r="AC7" i="1"/>
  <c r="BO20" i="1"/>
  <c r="AH40" i="1"/>
  <c r="AZ10" i="1"/>
  <c r="AT9" i="1"/>
  <c r="AW23" i="1"/>
  <c r="BT8" i="1"/>
  <c r="AA48" i="1"/>
  <c r="AY48" i="1"/>
  <c r="AN21" i="1"/>
  <c r="BT23" i="1"/>
  <c r="BT14" i="1"/>
  <c r="AW36" i="1"/>
  <c r="BG24" i="1"/>
  <c r="BD47" i="1"/>
  <c r="AX27" i="1"/>
  <c r="BL6" i="1"/>
  <c r="BG39" i="1"/>
  <c r="AL31" i="1"/>
  <c r="AH51" i="1"/>
  <c r="AE51" i="1"/>
  <c r="BF18" i="1"/>
  <c r="BU17" i="1"/>
  <c r="BA10" i="1"/>
  <c r="BH42" i="1"/>
  <c r="BO36" i="1"/>
  <c r="AO18" i="1"/>
  <c r="BQ23" i="1"/>
  <c r="AR33" i="1"/>
  <c r="AR22" i="1"/>
  <c r="T49" i="1"/>
  <c r="AZ6" i="1"/>
  <c r="BA31" i="1"/>
  <c r="BE40" i="1"/>
  <c r="BO28" i="1"/>
  <c r="BH15" i="1"/>
  <c r="AD15" i="1"/>
  <c r="BL52" i="1"/>
  <c r="AT43" i="1"/>
  <c r="BI38" i="1"/>
  <c r="BK35" i="1"/>
  <c r="AI33" i="1"/>
  <c r="AC45" i="1"/>
  <c r="Q17" i="1"/>
  <c r="BU16" i="1"/>
  <c r="AS48" i="1"/>
  <c r="BB35" i="1"/>
  <c r="BC9" i="1"/>
  <c r="BK33" i="1"/>
  <c r="AR15" i="1"/>
  <c r="BF51" i="1"/>
  <c r="AS44" i="1"/>
  <c r="BG10" i="1"/>
  <c r="AT50" i="1"/>
  <c r="AF8" i="1"/>
  <c r="AT15" i="1"/>
  <c r="BG42" i="1"/>
  <c r="BM36" i="1"/>
  <c r="BP39" i="1"/>
  <c r="AB11" i="1"/>
  <c r="BI7" i="1"/>
  <c r="BL44" i="1"/>
  <c r="BO24" i="1"/>
  <c r="BH11" i="1"/>
  <c r="Q14" i="1"/>
  <c r="P49" i="1"/>
  <c r="R15" i="1"/>
  <c r="R25" i="1"/>
  <c r="V28" i="1"/>
  <c r="AX11" i="1"/>
  <c r="BP35" i="1"/>
  <c r="AJ24" i="1"/>
  <c r="AJ25" i="1"/>
  <c r="W33" i="1"/>
  <c r="AG39" i="1"/>
  <c r="X18" i="1"/>
  <c r="AA6" i="1"/>
  <c r="Z12" i="1"/>
  <c r="BL43" i="1"/>
  <c r="S10" i="1"/>
  <c r="Y14" i="1"/>
  <c r="AE38" i="1"/>
  <c r="AJ6" i="1"/>
  <c r="W23" i="1"/>
  <c r="AF9" i="1"/>
  <c r="AB20" i="1"/>
  <c r="BU51" i="1"/>
  <c r="X12" i="1"/>
  <c r="X49" i="1"/>
  <c r="V45" i="1"/>
  <c r="AF45" i="1"/>
  <c r="AV42" i="1"/>
  <c r="BL49" i="1"/>
  <c r="Z36" i="1"/>
  <c r="AJ9" i="1"/>
  <c r="AG27" i="1"/>
  <c r="BT38" i="1"/>
  <c r="AD22" i="1"/>
  <c r="AV39" i="1"/>
  <c r="Z13" i="1"/>
  <c r="Q16" i="1"/>
  <c r="AE49" i="1"/>
  <c r="P40" i="1"/>
  <c r="AD27" i="1"/>
  <c r="AF42" i="1"/>
  <c r="V33" i="1"/>
  <c r="AH18" i="1"/>
  <c r="T38" i="1"/>
  <c r="AA51" i="1"/>
  <c r="R22" i="1"/>
  <c r="AU14" i="1"/>
  <c r="BJ21" i="1"/>
  <c r="AJ45" i="1"/>
  <c r="AP50" i="1"/>
  <c r="AP21" i="1"/>
  <c r="AV11" i="1"/>
  <c r="AQ7" i="1"/>
  <c r="AY49" i="1"/>
  <c r="U35" i="1"/>
  <c r="AA52" i="1"/>
  <c r="BI42" i="1"/>
  <c r="BA38" i="1"/>
  <c r="AP7" i="1"/>
  <c r="AN13" i="1"/>
  <c r="BN18" i="1"/>
  <c r="BE14" i="1"/>
  <c r="BN23" i="1"/>
  <c r="BK10" i="1"/>
  <c r="AQ43" i="1"/>
  <c r="BJ16" i="1"/>
  <c r="BF22" i="1"/>
  <c r="AY52" i="1"/>
  <c r="BK47" i="1"/>
  <c r="BC10" i="1"/>
  <c r="S44" i="1"/>
  <c r="AH43" i="1"/>
  <c r="AK44" i="1"/>
  <c r="AW47" i="1"/>
  <c r="BF47" i="1"/>
  <c r="AR9" i="1"/>
  <c r="BC33" i="1"/>
  <c r="BC51" i="1"/>
  <c r="AF17" i="1"/>
  <c r="AT47" i="1"/>
  <c r="BQ51" i="1"/>
  <c r="BM44" i="1"/>
  <c r="AT52" i="1"/>
  <c r="W24" i="1"/>
  <c r="BD13" i="1"/>
  <c r="BL17" i="1"/>
  <c r="BU11" i="1"/>
  <c r="X13" i="1"/>
  <c r="BQ43" i="1"/>
  <c r="BQ18" i="1"/>
  <c r="BN47" i="1"/>
  <c r="AZ14" i="1"/>
  <c r="S43" i="1"/>
  <c r="BO21" i="1"/>
  <c r="X28" i="1"/>
  <c r="AF40" i="1"/>
  <c r="AE25" i="1"/>
  <c r="AG50" i="1"/>
  <c r="AY18" i="1"/>
  <c r="BA51" i="1"/>
  <c r="AN18" i="1"/>
  <c r="Q51" i="1"/>
  <c r="BG38" i="1"/>
  <c r="AS28" i="1"/>
  <c r="AZ38" i="1"/>
  <c r="BN25" i="1"/>
  <c r="BM24" i="1"/>
  <c r="AR47" i="1"/>
  <c r="BJ36" i="1"/>
  <c r="AW15" i="1"/>
  <c r="AW44" i="1"/>
  <c r="BD21" i="1"/>
  <c r="Z18" i="1"/>
  <c r="BJ52" i="1"/>
  <c r="BC20" i="1"/>
  <c r="BM45" i="1"/>
  <c r="AS11" i="1"/>
  <c r="AD17" i="1"/>
  <c r="AF50" i="1"/>
  <c r="AJ15" i="1"/>
  <c r="S15" i="1"/>
  <c r="BJ25" i="1"/>
  <c r="BU47" i="1"/>
  <c r="AS42" i="1"/>
  <c r="AL25" i="1"/>
  <c r="AT7" i="1"/>
  <c r="BE8" i="1"/>
  <c r="AY38" i="1"/>
  <c r="AR44" i="1"/>
  <c r="AV17" i="1"/>
  <c r="AB28" i="1"/>
  <c r="BB31" i="1"/>
  <c r="AP49" i="1"/>
  <c r="U17" i="1"/>
  <c r="AQ14" i="1"/>
  <c r="AP17" i="1"/>
  <c r="AG16" i="1"/>
  <c r="BN24" i="1"/>
  <c r="AT35" i="1"/>
  <c r="AS12" i="1"/>
  <c r="BI33" i="1"/>
  <c r="W44" i="1"/>
  <c r="AA31" i="1"/>
  <c r="AF33" i="1"/>
  <c r="S6" i="1"/>
  <c r="V51" i="1"/>
  <c r="AQ35" i="1"/>
  <c r="V31" i="1"/>
  <c r="V43" i="1"/>
  <c r="AZ37" i="1"/>
  <c r="U20" i="1"/>
  <c r="BL32" i="1"/>
  <c r="AF35" i="1"/>
  <c r="Q52" i="1"/>
  <c r="T50" i="1"/>
  <c r="AG40" i="1"/>
  <c r="AL52" i="1"/>
  <c r="AC11" i="1"/>
  <c r="AC44" i="1"/>
  <c r="AJ28" i="1"/>
  <c r="Z45" i="1"/>
  <c r="R20" i="1"/>
  <c r="V42" i="1"/>
  <c r="AR49" i="1"/>
  <c r="AG38" i="1"/>
  <c r="AG18" i="1"/>
  <c r="BL11" i="1"/>
  <c r="AV43" i="1"/>
  <c r="AJ50" i="1"/>
  <c r="BH24" i="1"/>
  <c r="AJ35" i="1"/>
  <c r="AZ12" i="1"/>
  <c r="R50" i="1"/>
  <c r="AF11" i="1"/>
  <c r="AK48" i="1"/>
  <c r="X16" i="1"/>
  <c r="AD6" i="1"/>
  <c r="V37" i="1"/>
  <c r="AI20" i="1"/>
  <c r="AC14" i="1"/>
  <c r="T12" i="1"/>
  <c r="AX32" i="1"/>
  <c r="X24" i="1"/>
  <c r="AA21" i="1"/>
  <c r="P11" i="1"/>
  <c r="AB40" i="1"/>
  <c r="Y16" i="1"/>
  <c r="W45" i="1"/>
  <c r="Y40" i="1"/>
  <c r="AK9" i="1"/>
  <c r="AX16" i="1"/>
  <c r="AC35" i="1"/>
  <c r="R51" i="1"/>
  <c r="AF28" i="1"/>
  <c r="BF23" i="1"/>
  <c r="AZ50" i="1"/>
  <c r="AD37" i="1"/>
  <c r="W11" i="1"/>
  <c r="AH50" i="1"/>
  <c r="BQ33" i="1"/>
  <c r="BN20" i="1"/>
  <c r="AV24" i="1"/>
  <c r="BH9" i="1"/>
  <c r="AS6" i="1"/>
  <c r="AG43" i="1"/>
  <c r="AR36" i="1"/>
  <c r="AT14" i="1"/>
  <c r="AU8" i="1"/>
  <c r="AO37" i="1"/>
  <c r="AX39" i="1"/>
  <c r="AU10" i="1"/>
  <c r="BH21" i="1"/>
  <c r="BF31" i="1"/>
  <c r="AN10" i="1"/>
  <c r="AU47" i="1"/>
  <c r="BO42" i="1"/>
  <c r="AQ10" i="1"/>
  <c r="AN7" i="1"/>
  <c r="BP22" i="1"/>
  <c r="BC37" i="1"/>
  <c r="AO23" i="1"/>
  <c r="Y21" i="1"/>
  <c r="AO45" i="1"/>
  <c r="AQ11" i="1"/>
  <c r="BL27" i="1"/>
  <c r="AT18" i="1"/>
  <c r="AY11" i="1"/>
  <c r="AT32" i="1"/>
  <c r="AW42" i="1"/>
  <c r="BE21" i="1"/>
  <c r="BM31" i="1"/>
  <c r="BG36" i="1"/>
  <c r="BP33" i="1"/>
  <c r="AU51" i="1"/>
  <c r="BG31" i="1"/>
  <c r="BG14" i="1"/>
  <c r="BE44" i="1"/>
  <c r="AS18" i="1"/>
  <c r="BG12" i="1"/>
  <c r="BI17" i="1"/>
  <c r="AX25" i="1"/>
  <c r="BJ31" i="1"/>
  <c r="AE7" i="1"/>
  <c r="W31" i="1"/>
  <c r="X8" i="1"/>
  <c r="U52" i="1"/>
  <c r="AP36" i="1"/>
  <c r="BD36" i="1"/>
  <c r="BE43" i="1"/>
  <c r="BK32" i="1"/>
  <c r="Y33" i="1"/>
  <c r="AC50" i="1"/>
  <c r="BE39" i="1"/>
  <c r="AQ36" i="1"/>
  <c r="BT37" i="1"/>
  <c r="X10" i="1"/>
  <c r="AN16" i="1"/>
  <c r="BJ44" i="1"/>
  <c r="BL25" i="1"/>
  <c r="BC42" i="1"/>
  <c r="BE48" i="1"/>
  <c r="BH38" i="1"/>
  <c r="AO40" i="1"/>
  <c r="AX18" i="1"/>
  <c r="AO14" i="1"/>
  <c r="BI49" i="1"/>
  <c r="BN38" i="1"/>
  <c r="Q50" i="1"/>
  <c r="P27" i="1"/>
  <c r="BM22" i="1"/>
  <c r="BJ14" i="1"/>
  <c r="BT39" i="1"/>
  <c r="U45" i="1"/>
  <c r="BU42" i="1"/>
  <c r="AI31" i="1"/>
  <c r="BL37" i="1"/>
  <c r="BU22" i="1"/>
  <c r="BG13" i="1"/>
  <c r="BP20" i="1"/>
  <c r="BJ42" i="1"/>
  <c r="BI52" i="1"/>
  <c r="AM52" i="1"/>
  <c r="BD51" i="1"/>
  <c r="AE23" i="1"/>
  <c r="AM15" i="1"/>
  <c r="AM14" i="1"/>
  <c r="AZ39" i="1"/>
  <c r="BI15" i="1"/>
  <c r="BP38" i="1"/>
  <c r="BO37" i="1"/>
  <c r="BP18" i="1"/>
  <c r="AE32" i="1"/>
  <c r="AD36" i="1"/>
  <c r="BT11" i="1"/>
  <c r="AX24" i="1"/>
  <c r="AG25" i="1"/>
  <c r="AB12" i="1"/>
  <c r="AD23" i="1"/>
  <c r="AF32" i="1"/>
  <c r="AZ22" i="1"/>
  <c r="AT48" i="1"/>
  <c r="P7" i="1"/>
  <c r="AB22" i="1"/>
  <c r="BB24" i="1"/>
  <c r="AJ27" i="1"/>
  <c r="BF7" i="1"/>
  <c r="Q35" i="1"/>
  <c r="AP13" i="1"/>
  <c r="AX21" i="1"/>
  <c r="T44" i="1"/>
  <c r="AC17" i="1"/>
  <c r="BH36" i="1"/>
  <c r="AF25" i="1"/>
  <c r="W9" i="1"/>
  <c r="W35" i="1"/>
  <c r="Q42" i="1"/>
  <c r="Q28" i="1"/>
  <c r="AI24" i="1"/>
  <c r="Q44" i="1"/>
  <c r="AD48" i="1"/>
  <c r="AA22" i="1"/>
  <c r="AA38" i="1"/>
  <c r="BO15" i="1"/>
  <c r="AC28" i="1"/>
  <c r="AH9" i="1"/>
  <c r="V27" i="1"/>
  <c r="Y28" i="1"/>
  <c r="BL16" i="1"/>
  <c r="AB6" i="1"/>
  <c r="AR18" i="1"/>
  <c r="AG49" i="1"/>
  <c r="U23" i="1"/>
  <c r="AG15" i="1"/>
  <c r="V22" i="1"/>
  <c r="U43" i="1"/>
  <c r="AI17" i="1"/>
  <c r="AO12" i="1"/>
  <c r="AO44" i="1"/>
  <c r="BM13" i="1"/>
  <c r="AE17" i="1"/>
  <c r="BU43" i="1"/>
  <c r="BT52" i="1"/>
  <c r="BM21" i="1"/>
  <c r="BJ15" i="1"/>
  <c r="BE47" i="1"/>
  <c r="AI10" i="1"/>
  <c r="S17" i="1"/>
  <c r="BC49" i="1"/>
  <c r="BQ6" i="1"/>
  <c r="AX37" i="1"/>
  <c r="AV50" i="1"/>
  <c r="BL9" i="1"/>
  <c r="AO8" i="1"/>
  <c r="AU21" i="1"/>
  <c r="AR11" i="1"/>
  <c r="AA47" i="1"/>
  <c r="AK12" i="1"/>
  <c r="Z7" i="1"/>
  <c r="AZ42" i="1"/>
  <c r="Q38" i="1"/>
  <c r="BM38" i="1"/>
  <c r="BK48" i="1"/>
  <c r="AZ35" i="1"/>
  <c r="BO49" i="1"/>
  <c r="BO33" i="1"/>
  <c r="BT48" i="1"/>
  <c r="BT35" i="1"/>
  <c r="BF13" i="1"/>
  <c r="BI45" i="1"/>
  <c r="T32" i="1"/>
  <c r="AV18" i="1"/>
  <c r="BA20" i="1"/>
  <c r="AO43" i="1"/>
  <c r="AZ7" i="1"/>
  <c r="AG52" i="1"/>
  <c r="BH33" i="1"/>
  <c r="BE38" i="1"/>
  <c r="BA44" i="1"/>
  <c r="AS13" i="1"/>
  <c r="AQ44" i="1"/>
  <c r="AI14" i="1"/>
  <c r="BF25" i="1"/>
  <c r="AY32" i="1"/>
  <c r="AP15" i="1"/>
  <c r="AO52" i="1"/>
  <c r="AL39" i="1"/>
  <c r="BU39" i="1"/>
  <c r="AA20" i="1"/>
  <c r="BH37" i="1"/>
  <c r="AV27" i="1"/>
  <c r="AW13" i="1"/>
  <c r="AU17" i="1"/>
  <c r="AE45" i="1"/>
  <c r="AU28" i="1"/>
  <c r="BF9" i="1"/>
  <c r="BH17" i="1"/>
  <c r="AN52" i="1"/>
  <c r="AY23" i="1"/>
  <c r="BA33" i="1"/>
  <c r="BC48" i="1"/>
  <c r="BB39" i="1"/>
  <c r="BT24" i="1"/>
  <c r="BU28" i="1"/>
  <c r="AU37" i="1"/>
  <c r="AO9" i="1"/>
  <c r="BC40" i="1"/>
  <c r="BM25" i="1"/>
  <c r="BL36" i="1"/>
  <c r="AL38" i="1"/>
  <c r="W50" i="1"/>
  <c r="AV6" i="1"/>
  <c r="AP32" i="1"/>
  <c r="AX8" i="1"/>
  <c r="AB39" i="1"/>
  <c r="BU10" i="1"/>
  <c r="BB36" i="1"/>
  <c r="AM35" i="1"/>
  <c r="BU49" i="1"/>
  <c r="AO51" i="1"/>
  <c r="BT40" i="1"/>
  <c r="S31" i="1"/>
  <c r="AM49" i="1"/>
  <c r="AQ48" i="1"/>
  <c r="AL43" i="1"/>
  <c r="AM40" i="1"/>
  <c r="AA45" i="1"/>
  <c r="AE37" i="1"/>
  <c r="BB18" i="1"/>
  <c r="T13" i="1"/>
  <c r="BD6" i="1"/>
  <c r="AX35" i="1"/>
  <c r="AP10" i="1"/>
  <c r="Q7" i="1"/>
  <c r="AG10" i="1"/>
  <c r="Q33" i="1"/>
  <c r="AC18" i="1"/>
  <c r="U22" i="1"/>
  <c r="V16" i="1"/>
  <c r="BN12" i="1"/>
  <c r="BD22" i="1"/>
  <c r="BP10" i="1"/>
  <c r="AR13" i="1"/>
  <c r="AH15" i="1"/>
  <c r="P13" i="1"/>
  <c r="AC39" i="1"/>
  <c r="AC36" i="1"/>
  <c r="AD31" i="1"/>
  <c r="P43" i="1"/>
  <c r="U28" i="1"/>
  <c r="S39" i="1"/>
  <c r="T47" i="1"/>
  <c r="AD45" i="1"/>
  <c r="T11" i="1"/>
  <c r="Y35" i="1"/>
  <c r="AD39" i="1"/>
  <c r="AP6" i="1"/>
  <c r="AL50" i="1"/>
  <c r="AE40" i="1"/>
  <c r="R27" i="1"/>
  <c r="AP48" i="1"/>
  <c r="Y23" i="1"/>
  <c r="W39" i="1"/>
  <c r="AB35" i="1"/>
  <c r="AK25" i="1"/>
  <c r="U37" i="1"/>
  <c r="AB38" i="1"/>
  <c r="Y22" i="1"/>
  <c r="AD8" i="1"/>
  <c r="AQ23" i="1"/>
  <c r="AO47" i="1"/>
  <c r="BO47" i="1"/>
  <c r="AM6" i="1"/>
  <c r="AW25" i="1"/>
  <c r="BH8" i="1"/>
  <c r="BB42" i="1"/>
  <c r="AW17" i="1"/>
  <c r="AU18" i="1"/>
  <c r="BA16" i="1"/>
  <c r="BT16" i="1"/>
  <c r="BU6" i="1"/>
  <c r="BM7" i="1"/>
  <c r="BL35" i="1"/>
  <c r="AV48" i="1"/>
  <c r="Q18" i="1"/>
  <c r="BE52" i="1"/>
  <c r="AU50" i="1"/>
  <c r="AR23" i="1"/>
  <c r="BP36" i="1"/>
  <c r="AA44" i="1"/>
  <c r="X42" i="1"/>
  <c r="BL15" i="1"/>
  <c r="AM27" i="1"/>
  <c r="AY50" i="1"/>
  <c r="BT6" i="1"/>
  <c r="BT10" i="1"/>
  <c r="Y20" i="1"/>
  <c r="AQ28" i="1"/>
  <c r="BB14" i="1"/>
  <c r="BN7" i="1"/>
  <c r="AE27" i="1"/>
  <c r="AM44" i="1"/>
  <c r="P47" i="1"/>
  <c r="BU20" i="1"/>
  <c r="BM33" i="1"/>
  <c r="AN28" i="1"/>
  <c r="BL21" i="1"/>
  <c r="AC15" i="1"/>
  <c r="W12" i="1"/>
  <c r="AQ51" i="1"/>
  <c r="BG6" i="1"/>
  <c r="BE32" i="1"/>
  <c r="Q10" i="1"/>
  <c r="AI23" i="1"/>
  <c r="AA25" i="1"/>
  <c r="AX31" i="1"/>
  <c r="AX12" i="1"/>
  <c r="BT7" i="1"/>
  <c r="AQ33" i="1"/>
  <c r="BK45" i="1"/>
  <c r="Z21" i="1"/>
  <c r="BD49" i="1"/>
  <c r="AM36" i="1"/>
  <c r="BO44" i="1"/>
  <c r="BA17" i="1"/>
  <c r="AG22" i="1"/>
  <c r="AP24" i="1"/>
  <c r="BP23" i="1"/>
  <c r="AZ15" i="1"/>
  <c r="T45" i="1"/>
  <c r="BQ14" i="1"/>
  <c r="AY20" i="1"/>
  <c r="AL51" i="1"/>
  <c r="BD32" i="1"/>
  <c r="Y9" i="1"/>
  <c r="BM12" i="1"/>
  <c r="R40" i="1"/>
  <c r="AA42" i="1"/>
  <c r="BP9" i="1"/>
  <c r="BC27" i="1"/>
  <c r="AT20" i="1"/>
  <c r="AU45" i="1"/>
  <c r="BF21" i="1"/>
  <c r="AS40" i="1"/>
  <c r="AI40" i="1"/>
  <c r="AP11" i="1"/>
  <c r="AT42" i="1"/>
  <c r="AW9" i="1"/>
  <c r="BC12" i="1"/>
  <c r="AR42" i="1"/>
  <c r="BI6" i="1"/>
  <c r="BN52" i="1"/>
  <c r="BH35" i="1"/>
  <c r="AR21" i="1"/>
  <c r="BG20" i="1"/>
  <c r="AY27" i="1"/>
  <c r="AO22" i="1"/>
  <c r="BN39" i="1"/>
  <c r="BH45" i="1"/>
  <c r="BK25" i="1"/>
  <c r="BA7" i="1"/>
  <c r="AU44" i="1"/>
  <c r="AF13" i="1"/>
  <c r="BI50" i="1"/>
  <c r="AY10" i="1"/>
  <c r="BB12" i="1"/>
  <c r="BM43" i="1"/>
  <c r="P48" i="1"/>
  <c r="AO36" i="1"/>
  <c r="U15" i="1"/>
  <c r="X20" i="1"/>
  <c r="Z15" i="1"/>
  <c r="AJ43" i="1"/>
  <c r="AQ21" i="1"/>
  <c r="BE49" i="1"/>
  <c r="W22" i="1"/>
  <c r="T25" i="1"/>
  <c r="Z16" i="1"/>
  <c r="AB33" i="1"/>
  <c r="Z37" i="1"/>
  <c r="BP48" i="1"/>
  <c r="AJ21" i="1"/>
  <c r="V10" i="1"/>
  <c r="Y45" i="1"/>
  <c r="AN39" i="1"/>
  <c r="AG11" i="1"/>
  <c r="U44" i="1"/>
  <c r="AE39" i="1"/>
  <c r="S23" i="1"/>
  <c r="AL24" i="1"/>
  <c r="Y12" i="1"/>
  <c r="BU21" i="1"/>
  <c r="ABD1" i="1" l="1"/>
  <c r="ABF3" i="1"/>
  <c r="ABE1" i="1"/>
  <c r="ABD2" i="1"/>
  <c r="ABE2" i="1"/>
  <c r="ABF2" i="1" l="1"/>
  <c r="ABH3" i="1"/>
  <c r="ABG2" i="1"/>
  <c r="ABF1" i="1"/>
  <c r="ABG1" i="1"/>
  <c r="ABJ3" i="1" l="1"/>
  <c r="ABI1" i="1"/>
  <c r="ABH2" i="1"/>
  <c r="ABI2" i="1"/>
  <c r="ABH1" i="1"/>
  <c r="ABJ2" i="1" l="1"/>
  <c r="ABL3" i="1"/>
  <c r="ABK2" i="1"/>
  <c r="ABJ1" i="1"/>
  <c r="ABK1" i="1"/>
  <c r="ABM2" i="1" l="1"/>
  <c r="ABL1" i="1"/>
  <c r="ABN3" i="1"/>
  <c r="ABM1" i="1"/>
  <c r="ABL2" i="1"/>
  <c r="ABN1" i="1" l="1"/>
  <c r="ABO1" i="1"/>
  <c r="ABN2" i="1"/>
  <c r="ABP3" i="1"/>
  <c r="ABO2" i="1"/>
  <c r="ABP1" i="1" l="1"/>
  <c r="ABR3" i="1"/>
  <c r="ABQ1" i="1"/>
  <c r="ABP2" i="1"/>
  <c r="ABQ2" i="1"/>
  <c r="ABT3" i="1" l="1"/>
  <c r="ABS2" i="1"/>
  <c r="ABR1" i="1"/>
  <c r="ABS1" i="1"/>
  <c r="ABR2" i="1"/>
  <c r="ABT1" i="1" l="1"/>
  <c r="ABV3" i="1"/>
  <c r="ABU1" i="1"/>
  <c r="ABT2" i="1"/>
  <c r="ABU2" i="1"/>
  <c r="ABV2" i="1" l="1"/>
  <c r="ABW2" i="1"/>
  <c r="ABV1" i="1"/>
  <c r="ABW1" i="1"/>
  <c r="AU34" i="1" l="1"/>
  <c r="AU54" i="1" s="1"/>
  <c r="BS35" i="1"/>
  <c r="AT34" i="1"/>
  <c r="AT54" i="1" s="1"/>
  <c r="AT55" i="1" s="1"/>
  <c r="BA34" i="1"/>
  <c r="BA54" i="1" s="1"/>
  <c r="AG34" i="1"/>
  <c r="AG54" i="1" s="1"/>
  <c r="BS24" i="1"/>
  <c r="BR24" i="1"/>
  <c r="BD34" i="1"/>
  <c r="BD54" i="1" s="1"/>
  <c r="BG34" i="1"/>
  <c r="BG54" i="1" s="1"/>
  <c r="AA34" i="1"/>
  <c r="AA54" i="1" s="1"/>
  <c r="BR25" i="1"/>
  <c r="BR52" i="1"/>
  <c r="AZ34" i="1"/>
  <c r="AZ54" i="1" s="1"/>
  <c r="AZ55" i="1" s="1"/>
  <c r="BU34" i="1"/>
  <c r="BU54" i="1" s="1"/>
  <c r="BO34" i="1"/>
  <c r="BO54" i="1" s="1"/>
  <c r="T34" i="1"/>
  <c r="T54" i="1" s="1"/>
  <c r="AQ34" i="1"/>
  <c r="AQ54" i="1" s="1"/>
  <c r="BR27" i="1"/>
  <c r="BR48" i="1"/>
  <c r="BR36" i="1"/>
  <c r="BR14" i="1"/>
  <c r="AF34" i="1"/>
  <c r="AF54" i="1" s="1"/>
  <c r="AF55" i="1" s="1"/>
  <c r="AN34" i="1"/>
  <c r="AN54" i="1" s="1"/>
  <c r="AM34" i="1"/>
  <c r="AM54" i="1" s="1"/>
  <c r="AE34" i="1"/>
  <c r="AE54" i="1" s="1"/>
  <c r="BS49" i="1"/>
  <c r="BN34" i="1"/>
  <c r="BN54" i="1" s="1"/>
  <c r="BN55" i="1" s="1"/>
  <c r="C6" i="4"/>
  <c r="C8" i="4" s="1"/>
  <c r="BR22" i="1"/>
  <c r="BR35" i="1"/>
  <c r="BR12" i="1"/>
  <c r="AX34" i="1"/>
  <c r="AX54" i="1" s="1"/>
  <c r="AX55" i="1" s="1"/>
  <c r="AD34" i="1"/>
  <c r="AD54" i="1" s="1"/>
  <c r="AD55" i="1" s="1"/>
  <c r="BS13" i="1"/>
  <c r="BS10" i="1"/>
  <c r="BR6" i="1"/>
  <c r="BS42" i="1"/>
  <c r="BI34" i="1"/>
  <c r="BI54" i="1" s="1"/>
  <c r="AH34" i="1"/>
  <c r="AH54" i="1" s="1"/>
  <c r="BR40" i="1"/>
  <c r="X34" i="1"/>
  <c r="X54" i="1" s="1"/>
  <c r="BJ34" i="1"/>
  <c r="BJ54" i="1" s="1"/>
  <c r="AS34" i="1"/>
  <c r="AS54" i="1" s="1"/>
  <c r="BR18" i="1"/>
  <c r="BR11" i="1"/>
  <c r="BS6" i="1"/>
  <c r="BR51" i="1"/>
  <c r="BR10" i="1"/>
  <c r="AR34" i="1"/>
  <c r="AR54" i="1" s="1"/>
  <c r="AR55" i="1" s="1"/>
  <c r="BS16" i="1"/>
  <c r="BR23" i="1"/>
  <c r="BS9" i="1"/>
  <c r="BH34" i="1"/>
  <c r="BH54" i="1" s="1"/>
  <c r="BH55" i="1" s="1"/>
  <c r="AK34" i="1"/>
  <c r="AK54" i="1" s="1"/>
  <c r="BE34" i="1"/>
  <c r="BE54" i="1" s="1"/>
  <c r="BS23" i="1"/>
  <c r="BS47" i="1"/>
  <c r="BQ34" i="1"/>
  <c r="BQ54" i="1" s="1"/>
  <c r="BR45" i="1"/>
  <c r="BS28" i="1"/>
  <c r="BS8" i="1"/>
  <c r="AY34" i="1"/>
  <c r="AY54" i="1" s="1"/>
  <c r="BS25" i="1"/>
  <c r="BR17" i="1"/>
  <c r="BR31" i="1"/>
  <c r="BR42" i="1"/>
  <c r="P34" i="1"/>
  <c r="P54" i="1" s="1"/>
  <c r="BR21" i="1"/>
  <c r="Q34" i="1"/>
  <c r="Q54" i="1" s="1"/>
  <c r="BS32" i="1"/>
  <c r="BS37" i="1"/>
  <c r="BR47" i="1"/>
  <c r="BS31" i="1"/>
  <c r="BT34" i="1"/>
  <c r="BT54" i="1" s="1"/>
  <c r="BT55" i="1" s="1"/>
  <c r="BR7" i="1"/>
  <c r="Y34" i="1"/>
  <c r="Y54" i="1" s="1"/>
  <c r="BR33" i="1"/>
  <c r="BB34" i="1"/>
  <c r="BB54" i="1" s="1"/>
  <c r="BS7" i="1"/>
  <c r="BS20" i="1"/>
  <c r="BR43" i="1"/>
  <c r="C3" i="4"/>
  <c r="C5" i="4" s="1"/>
  <c r="AP34" i="1"/>
  <c r="AP54" i="1" s="1"/>
  <c r="AP55" i="1" s="1"/>
  <c r="AV34" i="1"/>
  <c r="AV54" i="1" s="1"/>
  <c r="AV55" i="1" s="1"/>
  <c r="BR28" i="1"/>
  <c r="BS45" i="1"/>
  <c r="BS11" i="1"/>
  <c r="BR39" i="1"/>
  <c r="BS38" i="1"/>
  <c r="BR50" i="1"/>
  <c r="BS27" i="1"/>
  <c r="BS48" i="1"/>
  <c r="BR32" i="1"/>
  <c r="BS43" i="1"/>
  <c r="AW34" i="1"/>
  <c r="AW54" i="1" s="1"/>
  <c r="W34" i="1"/>
  <c r="W54" i="1" s="1"/>
  <c r="BR49" i="1"/>
  <c r="BF34" i="1"/>
  <c r="BF54" i="1" s="1"/>
  <c r="BF55" i="1" s="1"/>
  <c r="BR34" i="1"/>
  <c r="BS17" i="1"/>
  <c r="BS36" i="1"/>
  <c r="BM34" i="1"/>
  <c r="BM54" i="1" s="1"/>
  <c r="AL34" i="1"/>
  <c r="AL54" i="1" s="1"/>
  <c r="AL55" i="1" s="1"/>
  <c r="AB34" i="1"/>
  <c r="AB54" i="1" s="1"/>
  <c r="AB55" i="1" s="1"/>
  <c r="BS39" i="1"/>
  <c r="BR20" i="1"/>
  <c r="BS18" i="1"/>
  <c r="BK34" i="1"/>
  <c r="BK54" i="1" s="1"/>
  <c r="BS34" i="1"/>
  <c r="BR9" i="1"/>
  <c r="AJ34" i="1"/>
  <c r="AJ54" i="1" s="1"/>
  <c r="AJ55" i="1" s="1"/>
  <c r="BS44" i="1"/>
  <c r="BR15" i="1"/>
  <c r="S34" i="1"/>
  <c r="S54" i="1" s="1"/>
  <c r="BS51" i="1"/>
  <c r="BL34" i="1"/>
  <c r="BL54" i="1" s="1"/>
  <c r="BL55" i="1" s="1"/>
  <c r="BS12" i="1"/>
  <c r="BR16" i="1"/>
  <c r="V34" i="1"/>
  <c r="V54" i="1" s="1"/>
  <c r="BR44" i="1"/>
  <c r="BS21" i="1"/>
  <c r="Z34" i="1"/>
  <c r="Z54" i="1" s="1"/>
  <c r="Z55" i="1" s="1"/>
  <c r="U34" i="1"/>
  <c r="U54" i="1" s="1"/>
  <c r="BS40" i="1"/>
  <c r="BS15" i="1"/>
  <c r="BR13" i="1"/>
  <c r="BC34" i="1"/>
  <c r="BC54" i="1" s="1"/>
  <c r="AI34" i="1"/>
  <c r="AI54" i="1" s="1"/>
  <c r="BS52" i="1"/>
  <c r="AC34" i="1"/>
  <c r="AC54" i="1" s="1"/>
  <c r="AO34" i="1"/>
  <c r="AO54" i="1" s="1"/>
  <c r="BS22" i="1"/>
  <c r="BR38" i="1"/>
  <c r="BS14" i="1"/>
  <c r="BS50" i="1"/>
  <c r="BS33" i="1"/>
  <c r="BP34" i="1"/>
  <c r="BP54" i="1" s="1"/>
  <c r="BP55" i="1" s="1"/>
  <c r="BR37" i="1"/>
  <c r="BR8" i="1"/>
  <c r="R34" i="1"/>
  <c r="R54" i="1" s="1"/>
  <c r="R55" i="1" s="1"/>
  <c r="T55" i="1" l="1"/>
  <c r="BD55" i="1"/>
  <c r="V55" i="1"/>
  <c r="P55" i="1"/>
  <c r="AH55" i="1"/>
  <c r="AN55" i="1"/>
  <c r="BB55" i="1"/>
  <c r="BS54" i="1"/>
  <c r="BJ55" i="1"/>
  <c r="BR54" i="1"/>
  <c r="BR55" i="1" s="1"/>
  <c r="D34" i="3"/>
  <c r="C31" i="3"/>
  <c r="B28" i="3"/>
  <c r="F24" i="3"/>
  <c r="E21" i="3"/>
  <c r="D18" i="3"/>
  <c r="E10" i="3"/>
  <c r="F13" i="3"/>
  <c r="E11" i="3"/>
  <c r="B35" i="3"/>
  <c r="F31" i="3"/>
  <c r="E28" i="3"/>
  <c r="D25" i="3"/>
  <c r="C22" i="3"/>
  <c r="B19" i="3"/>
  <c r="D16" i="3"/>
  <c r="B34" i="3"/>
  <c r="F30" i="3"/>
  <c r="E27" i="3"/>
  <c r="D24" i="3"/>
  <c r="C21" i="3"/>
  <c r="B18" i="3"/>
  <c r="B11" i="3"/>
  <c r="C14" i="3"/>
  <c r="E7" i="3"/>
  <c r="D12" i="3"/>
  <c r="E34" i="3"/>
  <c r="D31" i="3"/>
  <c r="C28" i="3"/>
  <c r="B25" i="3"/>
  <c r="F21" i="3"/>
  <c r="E18" i="3"/>
  <c r="D10" i="3"/>
  <c r="E13" i="3"/>
  <c r="F16" i="3"/>
  <c r="B14" i="3"/>
  <c r="F36" i="3"/>
  <c r="E33" i="3"/>
  <c r="D30" i="3"/>
  <c r="C27" i="3"/>
  <c r="B24" i="3"/>
  <c r="F20" i="3"/>
  <c r="C8" i="3"/>
  <c r="D11" i="3"/>
  <c r="E14" i="3"/>
  <c r="F14" i="3"/>
  <c r="C34" i="3"/>
  <c r="B31" i="3"/>
  <c r="F27" i="3"/>
  <c r="E24" i="3"/>
  <c r="D21" i="3"/>
  <c r="C18" i="3"/>
  <c r="D36" i="3"/>
  <c r="C33" i="3"/>
  <c r="B30" i="3"/>
  <c r="F26" i="3"/>
  <c r="E23" i="3"/>
  <c r="D20" i="3"/>
  <c r="E8" i="3"/>
  <c r="F11" i="3"/>
  <c r="B15" i="3"/>
  <c r="F7" i="3"/>
  <c r="E15" i="3"/>
  <c r="F33" i="3"/>
  <c r="E30" i="3"/>
  <c r="D27" i="3"/>
  <c r="C24" i="3"/>
  <c r="B21" i="3"/>
  <c r="B8" i="3"/>
  <c r="C11" i="3"/>
  <c r="D14" i="3"/>
  <c r="D15" i="3"/>
  <c r="B36" i="3"/>
  <c r="F32" i="3"/>
  <c r="E29" i="3"/>
  <c r="D26" i="3"/>
  <c r="C23" i="3"/>
  <c r="B20" i="3"/>
  <c r="B9" i="3"/>
  <c r="C12" i="3"/>
  <c r="C16" i="3"/>
  <c r="E36" i="3"/>
  <c r="D33" i="3"/>
  <c r="C30" i="3"/>
  <c r="B27" i="3"/>
  <c r="G27" i="3" s="1"/>
  <c r="F23" i="3"/>
  <c r="E20" i="3"/>
  <c r="B10" i="3"/>
  <c r="E35" i="3"/>
  <c r="D32" i="3"/>
  <c r="C29" i="3"/>
  <c r="B26" i="3"/>
  <c r="F22" i="3"/>
  <c r="E19" i="3"/>
  <c r="D9" i="3"/>
  <c r="E12" i="3"/>
  <c r="F15" i="3"/>
  <c r="C7" i="3"/>
  <c r="C36" i="3"/>
  <c r="B33" i="3"/>
  <c r="F29" i="3"/>
  <c r="E26" i="3"/>
  <c r="D23" i="3"/>
  <c r="C20" i="3"/>
  <c r="F8" i="3"/>
  <c r="B12" i="3"/>
  <c r="C15" i="3"/>
  <c r="B7" i="3"/>
  <c r="C35" i="3"/>
  <c r="B32" i="3"/>
  <c r="F28" i="3"/>
  <c r="E25" i="3"/>
  <c r="D22" i="3"/>
  <c r="C19" i="3"/>
  <c r="F9" i="3"/>
  <c r="B13" i="3"/>
  <c r="D8" i="3"/>
  <c r="F35" i="3"/>
  <c r="E32" i="3"/>
  <c r="D29" i="3"/>
  <c r="C26" i="3"/>
  <c r="B23" i="3"/>
  <c r="G23" i="3" s="1"/>
  <c r="F19" i="3"/>
  <c r="C13" i="3"/>
  <c r="F34" i="3"/>
  <c r="E31" i="3"/>
  <c r="D28" i="3"/>
  <c r="C25" i="3"/>
  <c r="B22" i="3"/>
  <c r="F18" i="3"/>
  <c r="C10" i="3"/>
  <c r="D13" i="3"/>
  <c r="E16" i="3"/>
  <c r="C9" i="3"/>
  <c r="D35" i="3"/>
  <c r="C32" i="3"/>
  <c r="B29" i="3"/>
  <c r="F25" i="3"/>
  <c r="E22" i="3"/>
  <c r="D19" i="3"/>
  <c r="E9" i="3"/>
  <c r="F12" i="3"/>
  <c r="B16" i="3"/>
  <c r="G16" i="3" s="1"/>
  <c r="F10" i="3"/>
  <c r="D7" i="3"/>
  <c r="X55" i="1"/>
  <c r="G13" i="3" l="1"/>
  <c r="G25" i="3"/>
  <c r="G7" i="3"/>
  <c r="G26" i="3"/>
  <c r="G10" i="3"/>
  <c r="C17" i="3"/>
  <c r="G31" i="3"/>
  <c r="G14" i="3"/>
  <c r="E17" i="3"/>
  <c r="C12" i="2"/>
  <c r="I12" i="2" s="1"/>
  <c r="C17" i="2"/>
  <c r="C15" i="2"/>
  <c r="I15" i="2" s="1"/>
  <c r="C18" i="2"/>
  <c r="B15" i="2"/>
  <c r="B16" i="2"/>
  <c r="C23" i="2"/>
  <c r="C32" i="2"/>
  <c r="B28" i="2"/>
  <c r="B30" i="2"/>
  <c r="C11" i="2"/>
  <c r="I11" i="2" s="1"/>
  <c r="C14" i="2"/>
  <c r="I14" i="2" s="1"/>
  <c r="B24" i="2"/>
  <c r="B14" i="2"/>
  <c r="C22" i="2"/>
  <c r="G9" i="3"/>
  <c r="G29" i="3"/>
  <c r="G30" i="3"/>
  <c r="G11" i="3"/>
  <c r="G19" i="3"/>
  <c r="G28" i="3"/>
  <c r="C20" i="2"/>
  <c r="C9" i="2"/>
  <c r="I9" i="2" s="1"/>
  <c r="C7" i="2"/>
  <c r="I7" i="2" s="1"/>
  <c r="C10" i="2"/>
  <c r="I10" i="2" s="1"/>
  <c r="B27" i="2"/>
  <c r="C29" i="2"/>
  <c r="B33" i="2"/>
  <c r="C28" i="2"/>
  <c r="B12" i="2"/>
  <c r="B18" i="2"/>
  <c r="D18" i="2" s="1"/>
  <c r="B29" i="2"/>
  <c r="C16" i="2"/>
  <c r="B8" i="2"/>
  <c r="C31" i="2"/>
  <c r="F17" i="3"/>
  <c r="G32" i="3"/>
  <c r="G12" i="3"/>
  <c r="G20" i="3"/>
  <c r="G33" i="3"/>
  <c r="G18" i="3"/>
  <c r="B17" i="3"/>
  <c r="G17" i="3" s="1"/>
  <c r="G35" i="3"/>
  <c r="D17" i="3"/>
  <c r="B6" i="2"/>
  <c r="B20" i="2"/>
  <c r="D20" i="2" s="1"/>
  <c r="B10" i="2"/>
  <c r="B21" i="2"/>
  <c r="C8" i="2"/>
  <c r="I8" i="2" s="1"/>
  <c r="B34" i="2"/>
  <c r="B17" i="2"/>
  <c r="D17" i="2" s="1"/>
  <c r="B11" i="2"/>
  <c r="C25" i="2"/>
  <c r="C6" i="2"/>
  <c r="I6" i="2" s="1"/>
  <c r="B13" i="2"/>
  <c r="C24" i="2"/>
  <c r="C21" i="2"/>
  <c r="B25" i="2"/>
  <c r="D25" i="2" s="1"/>
  <c r="G22" i="3"/>
  <c r="G36" i="3"/>
  <c r="G8" i="3"/>
  <c r="G15" i="3"/>
  <c r="G24" i="3"/>
  <c r="G34" i="3"/>
  <c r="G21" i="3"/>
  <c r="B31" i="2"/>
  <c r="D31" i="2" s="1"/>
  <c r="C33" i="2"/>
  <c r="C27" i="2"/>
  <c r="C34" i="2"/>
  <c r="B19" i="2"/>
  <c r="D19" i="2" s="1"/>
  <c r="B32" i="2"/>
  <c r="D32" i="2" s="1"/>
  <c r="B22" i="2"/>
  <c r="D22" i="2" s="1"/>
  <c r="C30" i="2"/>
  <c r="B23" i="2"/>
  <c r="D23" i="2" s="1"/>
  <c r="C13" i="2"/>
  <c r="I13" i="2" s="1"/>
  <c r="C19" i="2"/>
  <c r="C26" i="2"/>
  <c r="B7" i="2"/>
  <c r="B26" i="2"/>
  <c r="D26" i="2" s="1"/>
  <c r="B9" i="2"/>
  <c r="H13" i="2" l="1"/>
  <c r="D13" i="2"/>
  <c r="D10" i="2"/>
  <c r="H10" i="2"/>
  <c r="D34" i="2"/>
  <c r="D8" i="2"/>
  <c r="H8" i="2"/>
  <c r="H12" i="2"/>
  <c r="D12" i="2"/>
  <c r="D27" i="2"/>
  <c r="H14" i="2"/>
  <c r="D14" i="2"/>
  <c r="D30" i="2"/>
  <c r="D16" i="2"/>
  <c r="H16" i="2"/>
  <c r="D7" i="2"/>
  <c r="H7" i="2"/>
  <c r="D6" i="2"/>
  <c r="H6" i="2"/>
  <c r="I16" i="2"/>
  <c r="D24" i="2"/>
  <c r="D28" i="2"/>
  <c r="D15" i="2"/>
  <c r="H15" i="2"/>
  <c r="H9" i="2"/>
  <c r="D9" i="2"/>
  <c r="D11" i="2"/>
  <c r="H11" i="2"/>
  <c r="D21" i="2"/>
  <c r="D29" i="2"/>
  <c r="D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DGonzalez</author>
  </authors>
  <commentList>
    <comment ref="C3" authorId="0" shapeId="0" xr:uid="{00000000-0006-0000-0300-000001000000}">
      <text>
        <r>
          <rPr>
            <sz val="9"/>
            <color indexed="81"/>
            <rFont val="Tahoma"/>
            <family val="2"/>
          </rPr>
          <t xml:space="preserve">$3.902.060.440 corresponden a servicios de la deuda desde 31/03/16 al 31/12/16
</t>
        </r>
      </text>
    </comment>
  </commentList>
</comments>
</file>

<file path=xl/sharedStrings.xml><?xml version="1.0" encoding="utf-8"?>
<sst xmlns="http://schemas.openxmlformats.org/spreadsheetml/2006/main" count="1075" uniqueCount="174">
  <si>
    <t>ID</t>
  </si>
  <si>
    <t>%</t>
  </si>
  <si>
    <t>Capital</t>
  </si>
  <si>
    <t>Interés</t>
  </si>
  <si>
    <t>Federal Government</t>
  </si>
  <si>
    <t>Desendeudamiento-Decreto-Nacional-660</t>
  </si>
  <si>
    <t>GOBD30</t>
  </si>
  <si>
    <t>Pesos</t>
  </si>
  <si>
    <t>Federal Tax Co-Participation</t>
  </si>
  <si>
    <t>Monthly</t>
  </si>
  <si>
    <t>GOBS20</t>
  </si>
  <si>
    <t>Badlar + 2</t>
  </si>
  <si>
    <t>Quarterly</t>
  </si>
  <si>
    <t>Pesos Adjusted</t>
  </si>
  <si>
    <t>Libor + 3,70%</t>
  </si>
  <si>
    <t>ANSES Reconocimiento</t>
  </si>
  <si>
    <t>ANSA22</t>
  </si>
  <si>
    <t>ANSES 6%</t>
  </si>
  <si>
    <t>ANSO20</t>
  </si>
  <si>
    <t>Semi annual</t>
  </si>
  <si>
    <t>ANSES 3%</t>
  </si>
  <si>
    <t>ANSE21</t>
  </si>
  <si>
    <t>ANSES - Fideicomiso IPV VDF Serie I</t>
  </si>
  <si>
    <t>FFO26S1</t>
  </si>
  <si>
    <t>Other Federal Transfers</t>
  </si>
  <si>
    <t>ANSES - Fideicomiso IPV VDF Serie II</t>
  </si>
  <si>
    <t>FFO26S2</t>
  </si>
  <si>
    <t>FFS20</t>
  </si>
  <si>
    <t>National Bank of Argentina</t>
  </si>
  <si>
    <t>Banco Nación-Préstamo-2015</t>
  </si>
  <si>
    <t>BNAD20</t>
  </si>
  <si>
    <t>Badlar + 4</t>
  </si>
  <si>
    <t>Banco Nación-Refinanciación-2015/2016</t>
  </si>
  <si>
    <t>BNAJ21</t>
  </si>
  <si>
    <t>Badlar + 3,75</t>
  </si>
  <si>
    <t>Banco Nación-1400-MM</t>
  </si>
  <si>
    <t>BNAF22</t>
  </si>
  <si>
    <t>Banco Nación-LEY 8701</t>
  </si>
  <si>
    <t>BNAD19</t>
  </si>
  <si>
    <t>Banco Nación - Fideicomiso AYSAM</t>
  </si>
  <si>
    <t>FFE19</t>
  </si>
  <si>
    <t>Banco Nación-LEY 8399</t>
  </si>
  <si>
    <t>BNAD17</t>
  </si>
  <si>
    <t>International and other National Banks</t>
  </si>
  <si>
    <t>CREDIT SUISSE INTERNACIONAL</t>
  </si>
  <si>
    <t>BCSD18</t>
  </si>
  <si>
    <t>USD</t>
  </si>
  <si>
    <t>Oil &amp; Gas Royalties</t>
  </si>
  <si>
    <t>BICE Compra de Helicopteros</t>
  </si>
  <si>
    <t>BBIJ21</t>
  </si>
  <si>
    <t>Libor + 3,5</t>
  </si>
  <si>
    <t>Multilateral</t>
  </si>
  <si>
    <t>1.1. B.I.D.</t>
  </si>
  <si>
    <t>1956 BID-PROSAP</t>
  </si>
  <si>
    <t>BIDA33</t>
  </si>
  <si>
    <t>1640 BID-Programa Mendoza Productiva</t>
  </si>
  <si>
    <t>BIDA25</t>
  </si>
  <si>
    <t>2573 BID-PROSAP</t>
  </si>
  <si>
    <t>BIDD36</t>
  </si>
  <si>
    <t>3169-BID-Programa-Mendoza-Tecnológica</t>
  </si>
  <si>
    <t>BIDF45</t>
  </si>
  <si>
    <t>899 (1 y 2) BID - PROSAP</t>
  </si>
  <si>
    <t>BIDD18</t>
  </si>
  <si>
    <t>940 BID - PROMEBA</t>
  </si>
  <si>
    <t>BIDF22</t>
  </si>
  <si>
    <t>1134 BID - PROMEBA</t>
  </si>
  <si>
    <t>BIDO24</t>
  </si>
  <si>
    <t>1855 BID - MUNICIPIOS</t>
  </si>
  <si>
    <t>BIDN32</t>
  </si>
  <si>
    <t>1895 BID - PROAS ENOHSA Los Barriales</t>
  </si>
  <si>
    <t>BIDS34</t>
  </si>
  <si>
    <t>1895 BID - PROAS ENOHSA PMG EPAS</t>
  </si>
  <si>
    <t>BIDS23</t>
  </si>
  <si>
    <t>1.2. B.I.R.F.</t>
  </si>
  <si>
    <t>7352 BIRF - PDP III</t>
  </si>
  <si>
    <t>BIRS20</t>
  </si>
  <si>
    <t>7385 BIRF - MUNICIPIOS</t>
  </si>
  <si>
    <t>BIRO20</t>
  </si>
  <si>
    <t>7425 BIRF - PROSAP</t>
  </si>
  <si>
    <t>BIRJ22</t>
  </si>
  <si>
    <t>7597 BIRF - PROSAP</t>
  </si>
  <si>
    <t>BIRS38</t>
  </si>
  <si>
    <t>Bondholders</t>
  </si>
  <si>
    <t>BONO MENDOZA'24  Bonos Emitidos</t>
  </si>
  <si>
    <t>PMY24</t>
  </si>
  <si>
    <t>Unsecured</t>
  </si>
  <si>
    <t>BONO MENDOZA'18   Bonos Emitidos</t>
  </si>
  <si>
    <t>BARX1</t>
  </si>
  <si>
    <t>Bono Proveedores Serie 1</t>
  </si>
  <si>
    <t>PMG18</t>
  </si>
  <si>
    <t>Badlar</t>
  </si>
  <si>
    <t>Bono Proveedores Serie 2</t>
  </si>
  <si>
    <t>PMN18</t>
  </si>
  <si>
    <t>BONO Local - Dólar Link - Tercera Serie</t>
  </si>
  <si>
    <t>PMD18</t>
  </si>
  <si>
    <t>BONO Local - Dólar Link - Segunda Serie</t>
  </si>
  <si>
    <t>PMO18</t>
  </si>
  <si>
    <t>Mill ARS</t>
  </si>
  <si>
    <t>Subtotal SS de Deuda</t>
  </si>
  <si>
    <t>Total SS de Deuda</t>
  </si>
  <si>
    <t>Fideicomiso PROFEDESS</t>
  </si>
  <si>
    <t>FFFIR Ley 8066</t>
  </si>
  <si>
    <t>FFFIRF21</t>
  </si>
  <si>
    <t>FFFIR Ley 8067</t>
  </si>
  <si>
    <t>FFFIR Ley 7884</t>
  </si>
  <si>
    <t>FFFIRJ20</t>
  </si>
  <si>
    <t>FFFIR Ley 8530</t>
  </si>
  <si>
    <t>FFFIRA24</t>
  </si>
  <si>
    <t>FFFIRY22</t>
  </si>
  <si>
    <t>Exchage Rate</t>
  </si>
  <si>
    <t>Desendeudamiento-Refinanciación</t>
  </si>
  <si>
    <t>GOBD20</t>
  </si>
  <si>
    <t>Exchange Rate</t>
  </si>
  <si>
    <t>TOTAL DEUDA</t>
  </si>
  <si>
    <t>Perfil de Vencimientos de la deudca pública por tipo de servicio</t>
  </si>
  <si>
    <t>Prom. Resto</t>
  </si>
  <si>
    <t>Gobierno Federal</t>
  </si>
  <si>
    <t>Perfil de Vencimientos de la deuda pública y servicios por tipo de acreedor</t>
  </si>
  <si>
    <t>1er Trimestre</t>
  </si>
  <si>
    <t>RATIO: Art 21 Ley de Responsabilidad Fiscal</t>
  </si>
  <si>
    <t xml:space="preserve">SERVICIOS DEUDA </t>
  </si>
  <si>
    <r>
      <t xml:space="preserve">Pertenece a la Ley N° 25.917 de Responabilidad Fiscal en su Capítulo V - "Endeudamiento":                                                                                                                            Art 21)  </t>
    </r>
    <r>
      <rPr>
        <sz val="11"/>
        <color theme="1"/>
        <rFont val="Calibri"/>
        <family val="2"/>
        <scheme val="minor"/>
      </rPr>
      <t xml:space="preserve">  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                                        </t>
    </r>
  </si>
  <si>
    <t>RECURSOS CORRIENTES proy al 31/12 (Netos de partic. a Municipios)</t>
  </si>
  <si>
    <r>
      <t xml:space="preserve">SS DEUDA / REC. CTES. </t>
    </r>
    <r>
      <rPr>
        <b/>
        <sz val="12"/>
        <color theme="0"/>
        <rFont val="Calibri"/>
        <family val="2"/>
        <scheme val="minor"/>
      </rPr>
      <t>"&lt; 15%"</t>
    </r>
  </si>
  <si>
    <t>COVENANTS BONOS</t>
  </si>
  <si>
    <t>SERVICIOS DEUDA GARANTIZADA CON COPARTICIPACIÓN SIG. 12 MESES [1]</t>
  </si>
  <si>
    <r>
      <t xml:space="preserve">Pertenece al prospecto del Bono Mendoza 2024 (PMY24)  "Compromisos - Limitación a los Gravámenes":                                                                                                                                                                                                                         (e) </t>
    </r>
    <r>
      <rPr>
        <sz val="11"/>
        <color theme="1"/>
        <rFont val="Calibri"/>
        <family val="2"/>
        <scheme val="minor"/>
      </rPr>
      <t xml:space="preserve">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
</t>
    </r>
    <r>
      <rPr>
        <b/>
        <sz val="11"/>
        <color theme="1"/>
        <rFont val="Calibri"/>
        <family val="2"/>
        <scheme val="minor"/>
      </rPr>
      <t xml:space="preserve">
</t>
    </r>
  </si>
  <si>
    <t>COPARTICIPACIÓN RECIBIDA 3 MESES ANTERIORES x 4  [2]</t>
  </si>
  <si>
    <r>
      <t xml:space="preserve">[1] / [2]  </t>
    </r>
    <r>
      <rPr>
        <b/>
        <sz val="12"/>
        <color theme="0"/>
        <rFont val="Calibri"/>
        <family val="2"/>
        <scheme val="minor"/>
      </rPr>
      <t>"&lt; 50%"</t>
    </r>
  </si>
  <si>
    <t>INTERESES PAGADOS 12 MESES ANTERIORES A INCURRIR EN DEUDA [3]</t>
  </si>
  <si>
    <r>
      <t xml:space="preserve">Pertenece al prospecto del Bono Mendoza 2021 (PMJ21) Y Bono Mendoza 2024 (PMY24)  "Compromisos - Compromisos de cobertura de interés":                                                                                                                                            </t>
    </r>
    <r>
      <rPr>
        <sz val="11"/>
        <color theme="1"/>
        <rFont val="Calibri"/>
        <family val="2"/>
        <scheme val="minor"/>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</si>
  <si>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RECURSOS PERCIBIDOS 12 MESES ANTERIORES  [4]</t>
  </si>
  <si>
    <r>
      <t xml:space="preserve">[3] / [4]  </t>
    </r>
    <r>
      <rPr>
        <b/>
        <sz val="12"/>
        <color theme="0"/>
        <rFont val="Calibri"/>
        <family val="2"/>
        <scheme val="minor"/>
      </rPr>
      <t>"&lt; 13%"</t>
    </r>
  </si>
  <si>
    <t>CAPITAL PENDIENTE DE DEUDA NO GARANTIZADA CON COPARTICIPACIÓN [1]</t>
  </si>
  <si>
    <r>
      <rPr>
        <b/>
        <sz val="11"/>
        <color theme="1"/>
        <rFont val="Calibri"/>
        <family val="2"/>
        <scheme val="minor"/>
      </rPr>
      <t>Pertenece al prospecto del Bono Mendoza 2021 (PMJ21) y del Bono Mendoza 2024 (PMY24)  "Compromisos - Limitación a los Gravámenes":                             (h)</t>
    </r>
    <r>
      <rPr>
        <sz val="11"/>
        <color theme="1"/>
        <rFont val="Calibri"/>
        <family val="2"/>
        <scheme val="minor"/>
      </rPr>
      <t xml:space="preserve"> 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 </t>
    </r>
  </si>
  <si>
    <t>RECURSOS PERCIBIDOS 12 MESES ANTERIORES  [2]</t>
  </si>
  <si>
    <r>
      <t xml:space="preserve">[1] / [2]  </t>
    </r>
    <r>
      <rPr>
        <b/>
        <sz val="12"/>
        <color theme="0"/>
        <rFont val="Calibri"/>
        <family val="2"/>
        <scheme val="minor"/>
      </rPr>
      <t>"&lt; 10%"</t>
    </r>
  </si>
  <si>
    <t>SERVICIOS DEUDA GARANTIZADA CON COPARTICIPACIÓN 4 TRIM FISCALES MÁS RECIENTES [1]</t>
  </si>
  <si>
    <r>
      <t xml:space="preserve">Pertenece al prospecto del Bono Mendoza 2021 (PMJ21)  "Compromisos - Limitación a los Gravámenes":                                                                                               (e) </t>
    </r>
    <r>
      <rPr>
        <sz val="11"/>
        <color theme="1"/>
        <rFont val="Calibri"/>
        <family val="2"/>
        <scheme val="minor"/>
      </rPr>
      <t xml:space="preserve">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
</t>
    </r>
    <r>
      <rPr>
        <b/>
        <sz val="11"/>
        <color theme="1"/>
        <rFont val="Calibri"/>
        <family val="2"/>
        <scheme val="minor"/>
      </rPr>
      <t xml:space="preserve">
</t>
    </r>
  </si>
  <si>
    <t>COPARTICIPACIÓN RECIBIDA DICHO PERÍODO  [2]</t>
  </si>
  <si>
    <t>Tasa Base Libor 3 M + Margen BID (1%)</t>
  </si>
  <si>
    <t>Acreedor</t>
  </si>
  <si>
    <t>Moneda</t>
  </si>
  <si>
    <t>Garantía</t>
  </si>
  <si>
    <t>Fecha incio</t>
  </si>
  <si>
    <t>Tasa</t>
  </si>
  <si>
    <t>Duración (meses)</t>
  </si>
  <si>
    <t>Frecuencia</t>
  </si>
  <si>
    <t>Fecha vencimiento</t>
  </si>
  <si>
    <t>Saldo al</t>
  </si>
  <si>
    <t>(Millones de ARS)</t>
  </si>
  <si>
    <t>(Millones de USD)</t>
  </si>
  <si>
    <t>Tipo de Acreedor</t>
  </si>
  <si>
    <t>Banco de la Nación Argentina</t>
  </si>
  <si>
    <t>Bancos Nacionales e Internacionales</t>
  </si>
  <si>
    <t>Organismos Multilaterales</t>
  </si>
  <si>
    <t>Tenedores de Bonos</t>
  </si>
  <si>
    <t>Total SS
de Deuda</t>
  </si>
  <si>
    <t>Refinanciación Anticipo de Coparticipación</t>
  </si>
  <si>
    <t>CARACTERÍSTICA DE LOS AVALES Y/O GARANTÍAS OTORGADAS</t>
  </si>
  <si>
    <t>En millones de $</t>
  </si>
  <si>
    <t>Beneficiario</t>
  </si>
  <si>
    <t>Marco Legal</t>
  </si>
  <si>
    <t>Proyecto</t>
  </si>
  <si>
    <t>Programa</t>
  </si>
  <si>
    <t>Monto del Contrato</t>
  </si>
  <si>
    <t>Garantía de Contraparte</t>
  </si>
  <si>
    <t>Saldo Adeudado</t>
  </si>
  <si>
    <t>Condiciones Financieras</t>
  </si>
  <si>
    <t>Plazo</t>
  </si>
  <si>
    <t>Gracia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</si>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</sst>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ARS]\ #,##0.00"/>
    <numFmt numFmtId="165" formatCode="0.0%"/>
    <numFmt numFmtId="166" formatCode="[$-409]mmm\-yy;@"/>
    <numFmt numFmtId="167" formatCode="[$USD]\ #,##0.00"/>
    <numFmt numFmtId="168" formatCode="_ * #,##0.00_ ;_ * \-#,##0.00_ ;_ * &quot;-&quot;??_ ;_ @_ "/>
    <numFmt numFmtId="169" formatCode="_ * #,##0_ ;_ * \-#,##0_ ;_ * &quot;-&quot;??_ ;_ @_ "/>
    <numFmt numFmtId="170" formatCode="#,##0_ ;[Red]\-#,##0\ "/>
    <numFmt numFmtId="171" formatCode="_ * #,##0.0_ ;_ * \-#,##0.0_ ;_ * &quot;-&quot;??_ ;_ @_ "/>
    <numFmt numFmtId="172" formatCode="&quot;$&quot;\ #,##0"/>
    <numFmt numFmtId="173" formatCode="0.0000"/>
    <numFmt numFmtId="174" formatCode="[$USD]\ #,##0.0000"/>
    <numFmt numFmtId="175" formatCode="0.0000%"/>
    <numFmt numFmtId="176" formatCode="_-* #,##0.00\ _P_t_s_-;\-* #,##0.00\ _P_t_s_-;_-* &quot;-&quot;??\ _P_t_s_-;_-@_-"/>
    <numFmt numFmtId="177" formatCode="#,##0.00_ ;[Red]\-#,##0.00\ "/>
    <numFmt numFmtId="178" formatCode="_ &quot;$&quot;\ * #,##0.00_ ;_ &quot;$&quot;\ * \-#,##0.00_ ;_ &quot;$&quot;\ * &quot;-&quot;??_ ;_ @_ "/>
    <numFmt numFmtId="179" formatCode="&quot;$&quot;\ #,##0.00"/>
    <numFmt numFmtId="180" formatCode="#,##0.0"/>
    <numFmt numFmtId="181" formatCode="_ * #,##0.0000000_ ;_ * \-#,##0.0000000_ ;_ * &quot;-&quot;??_ ;_ @_ "/>
    <numFmt numFmtId="182" formatCode="_ * #,##0.00000000000_ ;_ * \-#,##0.00000000000_ ;_ * &quot;-&quot;??_ ;_ @_ "/>
    <numFmt numFmtId="183" formatCode="mmmm\-yy"/>
  </numFmts>
  <fonts count="28" x14ac:knownFonts="1">
    <font>
      <sz val="11"/>
      <color theme="1"/>
      <name val="Calibri"/>
      <family val="2"/>
      <scheme val="minor"/>
    </font>
    <font>
      <sz val="11"/>
      <color theme="1"/>
      <name val="Calibri"/>
      <family val="2"/>
      <scheme val="minor"/>
    </font>
    <font>
      <sz val="11"/>
      <color theme="0"/>
      <name val="Calibri"/>
      <family val="2"/>
      <scheme val="minor"/>
    </font>
    <font>
      <b/>
      <sz val="12"/>
      <name val="Arial"/>
      <family val="2"/>
    </font>
    <font>
      <sz val="12"/>
      <color theme="1"/>
      <name val="Arial"/>
      <family val="2"/>
    </font>
    <font>
      <sz val="12"/>
      <name val="Arial"/>
      <family val="2"/>
    </font>
    <font>
      <b/>
      <sz val="12"/>
      <color theme="1"/>
      <name val="Arial"/>
      <family val="2"/>
    </font>
    <font>
      <sz val="10"/>
      <name val="Arial"/>
      <family val="2"/>
    </font>
    <font>
      <sz val="11"/>
      <color indexed="8"/>
      <name val="Calibri"/>
      <family val="2"/>
    </font>
    <font>
      <sz val="10"/>
      <color indexed="8"/>
      <name val="Arial"/>
      <family val="2"/>
    </font>
    <font>
      <sz val="10"/>
      <name val="Calibri"/>
      <family val="2"/>
    </font>
    <font>
      <sz val="10"/>
      <color theme="1"/>
      <name val="Arial"/>
      <family val="2"/>
    </font>
    <font>
      <b/>
      <sz val="11"/>
      <color theme="0"/>
      <name val="Calibri"/>
      <family val="2"/>
      <scheme val="minor"/>
    </font>
    <font>
      <b/>
      <sz val="11"/>
      <color theme="1"/>
      <name val="Calibri"/>
      <family val="2"/>
      <scheme val="minor"/>
    </font>
    <font>
      <b/>
      <sz val="12"/>
      <color theme="1"/>
      <name val="Calibri"/>
      <family val="2"/>
      <scheme val="minor"/>
    </font>
    <font>
      <b/>
      <sz val="12"/>
      <color theme="0"/>
      <name val="Calibri"/>
      <family val="2"/>
      <scheme val="minor"/>
    </font>
    <font>
      <sz val="9"/>
      <color indexed="81"/>
      <name val="Tahoma"/>
      <family val="2"/>
    </font>
    <font>
      <b/>
      <sz val="11"/>
      <name val="Calibri"/>
      <family val="2"/>
      <scheme val="minor"/>
    </font>
    <font>
      <sz val="12"/>
      <color theme="0"/>
      <name val="Arial"/>
      <family val="2"/>
    </font>
    <font>
      <b/>
      <sz val="12"/>
      <color theme="0"/>
      <name val="Arial"/>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13">
    <fill>
      <patternFill patternType="none"/>
    </fill>
    <fill>
      <patternFill patternType="gray125"/>
    </fill>
    <fill>
      <patternFill patternType="solid">
        <fgColor theme="4"/>
      </patternFill>
    </fill>
    <fill>
      <patternFill patternType="solid">
        <fgColor indexed="26"/>
        <bgColor indexed="64"/>
      </patternFill>
    </fill>
    <fill>
      <patternFill patternType="solid">
        <fgColor theme="5" tint="0.59999389629810485"/>
        <bgColor indexed="64"/>
      </patternFill>
    </fill>
    <fill>
      <patternFill patternType="solid">
        <fgColor indexed="44"/>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
      <patternFill patternType="solid">
        <fgColor rgb="FFFFFFCC"/>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305496"/>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3">
    <xf numFmtId="0" fontId="0" fillId="0" borderId="0"/>
    <xf numFmtId="168"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75"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73" fontId="9"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5" fontId="7" fillId="0" borderId="0" applyFont="0" applyFill="0" applyBorder="0" applyAlignment="0" applyProtection="0"/>
    <xf numFmtId="173" fontId="9" fillId="0" borderId="0" applyFont="0" applyFill="0" applyBorder="0" applyAlignment="0" applyProtection="0"/>
    <xf numFmtId="177" fontId="9" fillId="0" borderId="0" applyFont="0" applyFill="0" applyBorder="0" applyAlignment="0" applyProtection="0"/>
    <xf numFmtId="178" fontId="8" fillId="0" borderId="0" applyFont="0" applyFill="0" applyBorder="0" applyAlignment="0" applyProtection="0"/>
    <xf numFmtId="178" fontId="10" fillId="0" borderId="0" applyFont="0" applyFill="0" applyBorder="0" applyAlignment="0" applyProtection="0"/>
    <xf numFmtId="0" fontId="7" fillId="0" borderId="0"/>
    <xf numFmtId="0" fontId="1" fillId="0" borderId="0"/>
    <xf numFmtId="0" fontId="11" fillId="0" borderId="0"/>
    <xf numFmtId="0" fontId="1" fillId="0" borderId="0"/>
    <xf numFmtId="0" fontId="1" fillId="0" borderId="0"/>
    <xf numFmtId="9" fontId="8"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168" fontId="7" fillId="0" borderId="0" applyNumberFormat="0" applyFill="0" applyBorder="0" applyAlignment="0" applyProtection="0"/>
    <xf numFmtId="168" fontId="7" fillId="0" borderId="0" applyNumberFormat="0" applyFill="0" applyBorder="0" applyAlignment="0" applyProtection="0"/>
    <xf numFmtId="0" fontId="7" fillId="0" borderId="0"/>
    <xf numFmtId="9" fontId="7" fillId="0" borderId="0" applyFont="0" applyFill="0" applyBorder="0" applyAlignment="0" applyProtection="0"/>
  </cellStyleXfs>
  <cellXfs count="183">
    <xf numFmtId="0" fontId="0" fillId="0" borderId="0" xfId="0"/>
    <xf numFmtId="164" fontId="3" fillId="3" borderId="1" xfId="0" applyNumberFormat="1" applyFont="1" applyFill="1" applyBorder="1" applyAlignment="1">
      <alignment horizontal="center" vertical="center" wrapText="1"/>
    </xf>
    <xf numFmtId="0" fontId="4" fillId="0" borderId="0" xfId="0" applyFont="1" applyAlignment="1">
      <alignment vertical="center"/>
    </xf>
    <xf numFmtId="14" fontId="3" fillId="3" borderId="3"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xf>
    <xf numFmtId="164" fontId="3" fillId="3" borderId="7" xfId="0" applyNumberFormat="1" applyFont="1" applyFill="1" applyBorder="1" applyAlignment="1">
      <alignment horizontal="center" vertical="center"/>
    </xf>
    <xf numFmtId="14" fontId="3" fillId="3" borderId="7" xfId="0" applyNumberFormat="1" applyFont="1" applyFill="1" applyBorder="1" applyAlignment="1">
      <alignment horizontal="center" vertical="center"/>
    </xf>
    <xf numFmtId="164" fontId="3" fillId="5" borderId="5" xfId="0" applyNumberFormat="1" applyFont="1" applyFill="1" applyBorder="1" applyAlignment="1">
      <alignment vertical="center"/>
    </xf>
    <xf numFmtId="10" fontId="3" fillId="5" borderId="5" xfId="2" applyNumberFormat="1" applyFont="1" applyFill="1" applyBorder="1" applyAlignment="1">
      <alignment vertical="center"/>
    </xf>
    <xf numFmtId="167" fontId="3" fillId="5" borderId="5" xfId="0" applyNumberFormat="1" applyFont="1" applyFill="1" applyBorder="1" applyAlignment="1">
      <alignment vertical="center"/>
    </xf>
    <xf numFmtId="0" fontId="5" fillId="5" borderId="5" xfId="0" applyFont="1" applyFill="1" applyBorder="1" applyAlignment="1">
      <alignment horizontal="center" vertical="center"/>
    </xf>
    <xf numFmtId="166" fontId="5" fillId="5" borderId="5" xfId="0" applyNumberFormat="1" applyFont="1" applyFill="1" applyBorder="1" applyAlignment="1">
      <alignment horizontal="center" vertical="center"/>
    </xf>
    <xf numFmtId="10" fontId="5" fillId="5" borderId="5" xfId="0" applyNumberFormat="1" applyFont="1" applyFill="1" applyBorder="1" applyAlignment="1">
      <alignment horizontal="center" vertical="center"/>
    </xf>
    <xf numFmtId="0" fontId="3" fillId="5" borderId="5" xfId="0" applyFont="1" applyFill="1" applyBorder="1" applyAlignment="1">
      <alignment horizontal="center" vertical="center"/>
    </xf>
    <xf numFmtId="169" fontId="4" fillId="6" borderId="5" xfId="1" applyNumberFormat="1" applyFont="1" applyFill="1" applyBorder="1" applyAlignment="1">
      <alignment vertical="center"/>
    </xf>
    <xf numFmtId="164" fontId="5" fillId="0" borderId="5" xfId="0" applyNumberFormat="1" applyFont="1" applyBorder="1" applyAlignment="1">
      <alignment vertical="center"/>
    </xf>
    <xf numFmtId="164" fontId="5" fillId="7" borderId="5" xfId="0" applyNumberFormat="1" applyFont="1" applyFill="1" applyBorder="1" applyAlignment="1">
      <alignment vertical="center"/>
    </xf>
    <xf numFmtId="165" fontId="5" fillId="7" borderId="5" xfId="2" applyNumberFormat="1" applyFont="1" applyFill="1" applyBorder="1" applyAlignment="1">
      <alignment vertical="center"/>
    </xf>
    <xf numFmtId="167" fontId="5" fillId="7" borderId="5" xfId="0" applyNumberFormat="1" applyFont="1" applyFill="1" applyBorder="1" applyAlignment="1">
      <alignment vertical="center"/>
    </xf>
    <xf numFmtId="0" fontId="5" fillId="7" borderId="5" xfId="0" applyFont="1" applyFill="1" applyBorder="1" applyAlignment="1">
      <alignment horizontal="center" vertical="center"/>
    </xf>
    <xf numFmtId="166" fontId="5" fillId="7" borderId="5" xfId="0" applyNumberFormat="1" applyFont="1" applyFill="1" applyBorder="1" applyAlignment="1">
      <alignment horizontal="center" vertical="center"/>
    </xf>
    <xf numFmtId="10" fontId="5" fillId="7" borderId="5" xfId="0" applyNumberFormat="1" applyFont="1" applyFill="1" applyBorder="1" applyAlignment="1">
      <alignment horizontal="center" vertical="center"/>
    </xf>
    <xf numFmtId="169" fontId="4" fillId="7" borderId="5" xfId="1" applyNumberFormat="1" applyFont="1" applyFill="1" applyBorder="1" applyAlignment="1">
      <alignment vertical="center"/>
    </xf>
    <xf numFmtId="169" fontId="4" fillId="4" borderId="5" xfId="1" applyNumberFormat="1" applyFont="1" applyFill="1" applyBorder="1" applyAlignment="1">
      <alignment vertical="center"/>
    </xf>
    <xf numFmtId="1" fontId="5" fillId="7" borderId="5" xfId="0" applyNumberFormat="1" applyFont="1" applyFill="1" applyBorder="1" applyAlignment="1">
      <alignment horizontal="center" vertical="center"/>
    </xf>
    <xf numFmtId="165" fontId="5" fillId="0" borderId="5" xfId="2" applyNumberFormat="1" applyFont="1" applyBorder="1" applyAlignment="1">
      <alignment vertical="center"/>
    </xf>
    <xf numFmtId="0" fontId="5" fillId="0" borderId="5" xfId="0" applyFont="1" applyBorder="1" applyAlignment="1">
      <alignment horizontal="center" vertical="center"/>
    </xf>
    <xf numFmtId="166" fontId="5" fillId="0" borderId="5" xfId="0" applyNumberFormat="1" applyFont="1" applyBorder="1" applyAlignment="1">
      <alignment horizontal="center" vertical="center"/>
    </xf>
    <xf numFmtId="10" fontId="5" fillId="0" borderId="5" xfId="0" applyNumberFormat="1" applyFont="1" applyBorder="1" applyAlignment="1">
      <alignment horizontal="center" vertical="center"/>
    </xf>
    <xf numFmtId="0" fontId="4" fillId="7" borderId="5" xfId="0" applyFont="1" applyFill="1" applyBorder="1" applyAlignment="1">
      <alignment horizontal="center" vertical="center"/>
    </xf>
    <xf numFmtId="170" fontId="3" fillId="5" borderId="5" xfId="0" applyNumberFormat="1" applyFont="1" applyFill="1" applyBorder="1" applyAlignment="1">
      <alignment vertical="center"/>
    </xf>
    <xf numFmtId="166" fontId="3" fillId="5" borderId="5" xfId="0" applyNumberFormat="1" applyFont="1" applyFill="1" applyBorder="1" applyAlignment="1">
      <alignment vertical="center"/>
    </xf>
    <xf numFmtId="170" fontId="3" fillId="5" borderId="5" xfId="0" applyNumberFormat="1" applyFont="1" applyFill="1" applyBorder="1" applyAlignment="1">
      <alignment horizontal="center" vertical="center"/>
    </xf>
    <xf numFmtId="165" fontId="5" fillId="0" borderId="5" xfId="2" applyNumberFormat="1" applyFont="1" applyFill="1" applyBorder="1" applyAlignment="1">
      <alignment vertical="center"/>
    </xf>
    <xf numFmtId="164" fontId="3" fillId="3" borderId="5" xfId="0" applyNumberFormat="1" applyFont="1" applyFill="1" applyBorder="1" applyAlignment="1">
      <alignment vertical="center"/>
    </xf>
    <xf numFmtId="165" fontId="3" fillId="3" borderId="5" xfId="2" applyNumberFormat="1" applyFont="1" applyFill="1" applyBorder="1" applyAlignment="1">
      <alignment vertical="center"/>
    </xf>
    <xf numFmtId="167" fontId="3" fillId="3" borderId="5" xfId="0" applyNumberFormat="1" applyFont="1" applyFill="1" applyBorder="1" applyAlignment="1">
      <alignment vertical="center"/>
    </xf>
    <xf numFmtId="170" fontId="3" fillId="3" borderId="5" xfId="0" applyNumberFormat="1" applyFont="1" applyFill="1" applyBorder="1" applyAlignment="1">
      <alignment vertical="center"/>
    </xf>
    <xf numFmtId="166" fontId="3" fillId="3" borderId="5" xfId="0" applyNumberFormat="1" applyFont="1" applyFill="1" applyBorder="1" applyAlignment="1">
      <alignment vertical="center"/>
    </xf>
    <xf numFmtId="170" fontId="3" fillId="3" borderId="5" xfId="0" applyNumberFormat="1" applyFont="1" applyFill="1" applyBorder="1" applyAlignment="1">
      <alignment horizontal="center" vertical="center"/>
    </xf>
    <xf numFmtId="0" fontId="3" fillId="3" borderId="5" xfId="0" applyFont="1" applyFill="1" applyBorder="1" applyAlignment="1">
      <alignment vertical="center"/>
    </xf>
    <xf numFmtId="10" fontId="5" fillId="7" borderId="5" xfId="2" applyNumberFormat="1" applyFont="1" applyFill="1" applyBorder="1" applyAlignment="1">
      <alignment horizontal="center" vertical="center"/>
    </xf>
    <xf numFmtId="167" fontId="5" fillId="0" borderId="5" xfId="0" applyNumberFormat="1" applyFont="1" applyBorder="1" applyAlignment="1">
      <alignment vertical="center"/>
    </xf>
    <xf numFmtId="169" fontId="6" fillId="0" borderId="0" xfId="1" applyNumberFormat="1" applyFont="1" applyAlignment="1">
      <alignment vertical="center"/>
    </xf>
    <xf numFmtId="164" fontId="3" fillId="0" borderId="4" xfId="1" applyNumberFormat="1" applyFont="1" applyFill="1" applyBorder="1" applyAlignment="1">
      <alignment vertical="center"/>
    </xf>
    <xf numFmtId="164" fontId="3" fillId="0" borderId="6" xfId="1" applyNumberFormat="1" applyFont="1" applyFill="1" applyBorder="1" applyAlignment="1">
      <alignment vertical="center"/>
    </xf>
    <xf numFmtId="164" fontId="3" fillId="0" borderId="5" xfId="1" applyNumberFormat="1" applyFont="1" applyFill="1" applyBorder="1" applyAlignment="1">
      <alignment vertical="center"/>
    </xf>
    <xf numFmtId="165" fontId="6" fillId="0" borderId="0" xfId="0" applyNumberFormat="1" applyFont="1" applyAlignment="1">
      <alignment vertical="center"/>
    </xf>
    <xf numFmtId="167" fontId="3" fillId="0" borderId="5" xfId="0" applyNumberFormat="1" applyFont="1" applyBorder="1" applyAlignment="1">
      <alignment vertical="center"/>
    </xf>
    <xf numFmtId="0" fontId="6" fillId="0" borderId="0" xfId="0" applyFont="1" applyAlignment="1">
      <alignment vertical="center"/>
    </xf>
    <xf numFmtId="166" fontId="6" fillId="0" borderId="0" xfId="0" applyNumberFormat="1" applyFont="1" applyAlignment="1">
      <alignment vertical="center"/>
    </xf>
    <xf numFmtId="164" fontId="4" fillId="0" borderId="0" xfId="0" applyNumberFormat="1" applyFont="1" applyAlignment="1">
      <alignment vertical="center"/>
    </xf>
    <xf numFmtId="165" fontId="4" fillId="0" borderId="0" xfId="0" applyNumberFormat="1" applyFont="1" applyAlignment="1">
      <alignment vertical="center"/>
    </xf>
    <xf numFmtId="0" fontId="4" fillId="0" borderId="0" xfId="0" applyFont="1" applyAlignment="1">
      <alignment horizontal="center" vertical="center"/>
    </xf>
    <xf numFmtId="166" fontId="4" fillId="0" borderId="0" xfId="0" applyNumberFormat="1" applyFont="1" applyAlignment="1">
      <alignment vertical="center"/>
    </xf>
    <xf numFmtId="169" fontId="4" fillId="0" borderId="0" xfId="1" applyNumberFormat="1" applyFont="1" applyAlignment="1">
      <alignment vertical="center"/>
    </xf>
    <xf numFmtId="0" fontId="6" fillId="0" borderId="5" xfId="0" applyFont="1" applyBorder="1" applyAlignment="1">
      <alignment horizontal="center" vertical="center"/>
    </xf>
    <xf numFmtId="166" fontId="6" fillId="0" borderId="5" xfId="0" applyNumberFormat="1" applyFont="1" applyBorder="1" applyAlignment="1">
      <alignment horizontal="center" vertical="center"/>
    </xf>
    <xf numFmtId="0" fontId="6" fillId="0" borderId="5" xfId="0" applyFont="1" applyBorder="1" applyAlignment="1">
      <alignment vertical="center"/>
    </xf>
    <xf numFmtId="169" fontId="6" fillId="0" borderId="5" xfId="0" applyNumberFormat="1" applyFont="1" applyBorder="1" applyAlignment="1">
      <alignment vertical="center"/>
    </xf>
    <xf numFmtId="171" fontId="4" fillId="0" borderId="5" xfId="1" applyNumberFormat="1" applyFont="1" applyBorder="1" applyAlignment="1">
      <alignment vertical="center"/>
    </xf>
    <xf numFmtId="165" fontId="4" fillId="0" borderId="5" xfId="2" applyNumberFormat="1" applyFont="1" applyBorder="1" applyAlignment="1">
      <alignment vertical="center"/>
    </xf>
    <xf numFmtId="173" fontId="6" fillId="0" borderId="5" xfId="1" applyNumberFormat="1" applyFont="1" applyBorder="1" applyAlignment="1">
      <alignment vertical="center"/>
    </xf>
    <xf numFmtId="165" fontId="6" fillId="0" borderId="0" xfId="1" applyNumberFormat="1" applyFont="1" applyBorder="1" applyAlignment="1">
      <alignment vertical="center"/>
    </xf>
    <xf numFmtId="173" fontId="4" fillId="0" borderId="0" xfId="0" applyNumberFormat="1" applyFont="1" applyAlignment="1">
      <alignment vertical="center"/>
    </xf>
    <xf numFmtId="174" fontId="4" fillId="0" borderId="0" xfId="0" applyNumberFormat="1" applyFont="1" applyAlignment="1">
      <alignment vertical="center"/>
    </xf>
    <xf numFmtId="169" fontId="4" fillId="0" borderId="0" xfId="0" applyNumberFormat="1" applyFont="1" applyAlignment="1">
      <alignment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4" borderId="5"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0" borderId="6" xfId="0" applyFont="1" applyBorder="1" applyAlignment="1">
      <alignment horizontal="center" vertical="center"/>
    </xf>
    <xf numFmtId="173" fontId="6" fillId="0" borderId="4" xfId="1" applyNumberFormat="1" applyFont="1" applyBorder="1" applyAlignment="1">
      <alignment vertical="center"/>
    </xf>
    <xf numFmtId="173" fontId="6" fillId="0" borderId="6" xfId="1" applyNumberFormat="1" applyFont="1" applyBorder="1" applyAlignment="1">
      <alignment vertical="center"/>
    </xf>
    <xf numFmtId="0" fontId="0" fillId="0" borderId="0" xfId="0" applyAlignment="1">
      <alignment horizontal="center" vertical="center"/>
    </xf>
    <xf numFmtId="0" fontId="14" fillId="0" borderId="13" xfId="0" applyFont="1" applyBorder="1" applyAlignment="1">
      <alignment horizontal="center"/>
    </xf>
    <xf numFmtId="0" fontId="13" fillId="0" borderId="14" xfId="0" applyFont="1" applyBorder="1"/>
    <xf numFmtId="0" fontId="0" fillId="0" borderId="15" xfId="0" applyBorder="1"/>
    <xf numFmtId="0" fontId="12" fillId="10" borderId="16" xfId="0" applyFont="1" applyFill="1" applyBorder="1" applyAlignment="1">
      <alignment horizontal="center" vertical="center" wrapText="1"/>
    </xf>
    <xf numFmtId="4" fontId="0" fillId="0" borderId="17" xfId="0" applyNumberFormat="1" applyBorder="1" applyAlignment="1">
      <alignment horizontal="center" vertical="center" wrapText="1"/>
    </xf>
    <xf numFmtId="0" fontId="12" fillId="10" borderId="20" xfId="0" applyFont="1" applyFill="1" applyBorder="1" applyAlignment="1">
      <alignment horizontal="center" vertical="center" wrapText="1"/>
    </xf>
    <xf numFmtId="4" fontId="0" fillId="0" borderId="21" xfId="0" applyNumberFormat="1" applyBorder="1" applyAlignment="1">
      <alignment horizontal="center" vertical="center" wrapText="1"/>
    </xf>
    <xf numFmtId="0" fontId="12" fillId="10" borderId="24" xfId="0" applyFont="1" applyFill="1" applyBorder="1" applyAlignment="1">
      <alignment horizontal="center" vertical="center" wrapText="1"/>
    </xf>
    <xf numFmtId="10" fontId="13" fillId="0" borderId="25" xfId="2" applyNumberFormat="1" applyFont="1" applyBorder="1" applyAlignment="1">
      <alignment horizontal="center" vertical="center" wrapText="1"/>
    </xf>
    <xf numFmtId="0" fontId="0" fillId="0" borderId="26" xfId="0" applyBorder="1"/>
    <xf numFmtId="180" fontId="0" fillId="0" borderId="21" xfId="0" applyNumberFormat="1" applyBorder="1" applyAlignment="1">
      <alignment horizontal="center" vertical="center" wrapText="1"/>
    </xf>
    <xf numFmtId="0" fontId="0" fillId="0" borderId="29" xfId="0" applyBorder="1"/>
    <xf numFmtId="182" fontId="0" fillId="0" borderId="0" xfId="1" applyNumberFormat="1" applyFont="1"/>
    <xf numFmtId="181" fontId="0" fillId="0" borderId="0" xfId="0" applyNumberFormat="1"/>
    <xf numFmtId="1" fontId="5" fillId="7" borderId="5" xfId="2" applyNumberFormat="1" applyFont="1" applyFill="1" applyBorder="1" applyAlignment="1">
      <alignment horizontal="center" vertical="center"/>
    </xf>
    <xf numFmtId="0" fontId="0" fillId="0" borderId="0" xfId="0" applyAlignment="1">
      <alignment vertical="center"/>
    </xf>
    <xf numFmtId="0" fontId="12" fillId="8" borderId="5" xfId="0" applyFont="1" applyFill="1" applyBorder="1" applyAlignment="1">
      <alignment horizontal="center" vertical="center" wrapText="1"/>
    </xf>
    <xf numFmtId="0" fontId="0" fillId="0" borderId="4" xfId="0" applyBorder="1" applyAlignment="1">
      <alignment horizontal="right" vertical="center"/>
    </xf>
    <xf numFmtId="3" fontId="13" fillId="0" borderId="5" xfId="0" applyNumberFormat="1" applyFont="1" applyBorder="1" applyAlignment="1">
      <alignment vertical="center"/>
    </xf>
    <xf numFmtId="0" fontId="2" fillId="0" borderId="0" xfId="0" applyFont="1"/>
    <xf numFmtId="0" fontId="0" fillId="0" borderId="5" xfId="0" applyBorder="1" applyAlignment="1">
      <alignment horizontal="right" vertical="center"/>
    </xf>
    <xf numFmtId="0" fontId="17" fillId="11" borderId="5" xfId="0" applyFont="1" applyFill="1" applyBorder="1" applyAlignment="1">
      <alignment horizontal="center" vertical="center" wrapText="1"/>
    </xf>
    <xf numFmtId="3" fontId="13" fillId="11" borderId="5" xfId="0" applyNumberFormat="1" applyFont="1" applyFill="1" applyBorder="1" applyAlignment="1">
      <alignment vertical="center"/>
    </xf>
    <xf numFmtId="0" fontId="18" fillId="0" borderId="5" xfId="0" applyFont="1" applyBorder="1" applyAlignment="1">
      <alignment horizontal="center" vertical="center"/>
    </xf>
    <xf numFmtId="3" fontId="0" fillId="0" borderId="0" xfId="0" applyNumberFormat="1"/>
    <xf numFmtId="0" fontId="12" fillId="8" borderId="5" xfId="0" applyFont="1" applyFill="1" applyBorder="1" applyAlignment="1">
      <alignment horizontal="center" vertical="center"/>
    </xf>
    <xf numFmtId="0" fontId="12" fillId="8" borderId="5" xfId="0" applyFont="1" applyFill="1"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167" fontId="19" fillId="0" borderId="0" xfId="0" applyNumberFormat="1" applyFont="1" applyAlignment="1">
      <alignment vertical="center"/>
    </xf>
    <xf numFmtId="179" fontId="6" fillId="0" borderId="5" xfId="1" applyNumberFormat="1" applyFont="1" applyBorder="1" applyAlignment="1">
      <alignment horizontal="center" vertical="center"/>
    </xf>
    <xf numFmtId="172" fontId="6" fillId="0" borderId="5" xfId="1" applyNumberFormat="1" applyFont="1" applyBorder="1" applyAlignment="1">
      <alignment horizontal="center" vertical="center"/>
    </xf>
    <xf numFmtId="14" fontId="4" fillId="4" borderId="5" xfId="0" applyNumberFormat="1" applyFont="1" applyFill="1" applyBorder="1" applyAlignment="1">
      <alignment horizontal="center" vertical="center"/>
    </xf>
    <xf numFmtId="0" fontId="4" fillId="4" borderId="5" xfId="0" applyFont="1" applyFill="1" applyBorder="1" applyAlignment="1">
      <alignment horizontal="center" vertical="center"/>
    </xf>
    <xf numFmtId="14" fontId="4" fillId="4" borderId="4" xfId="0" applyNumberFormat="1" applyFont="1" applyFill="1" applyBorder="1" applyAlignment="1">
      <alignment horizontal="center" vertical="center"/>
    </xf>
    <xf numFmtId="14" fontId="4" fillId="4" borderId="6" xfId="0" applyNumberFormat="1" applyFont="1" applyFill="1" applyBorder="1" applyAlignment="1">
      <alignment horizontal="center" vertical="center"/>
    </xf>
    <xf numFmtId="166" fontId="3" fillId="3" borderId="1" xfId="0" applyNumberFormat="1" applyFont="1" applyFill="1" applyBorder="1" applyAlignment="1">
      <alignment horizontal="center" vertical="center" wrapText="1"/>
    </xf>
    <xf numFmtId="166" fontId="3" fillId="3" borderId="3" xfId="0" applyNumberFormat="1" applyFont="1" applyFill="1" applyBorder="1" applyAlignment="1">
      <alignment horizontal="center" vertical="center" wrapText="1"/>
    </xf>
    <xf numFmtId="166" fontId="3" fillId="3" borderId="7" xfId="0" applyNumberFormat="1" applyFont="1" applyFill="1" applyBorder="1" applyAlignment="1">
      <alignment horizontal="center" vertical="center" wrapText="1"/>
    </xf>
    <xf numFmtId="164" fontId="3" fillId="9" borderId="1" xfId="0" applyNumberFormat="1" applyFont="1" applyFill="1" applyBorder="1" applyAlignment="1">
      <alignment horizontal="left" vertical="center" wrapText="1"/>
    </xf>
    <xf numFmtId="164" fontId="3" fillId="9" borderId="3" xfId="0" applyNumberFormat="1" applyFont="1" applyFill="1" applyBorder="1" applyAlignment="1">
      <alignment horizontal="left" vertical="center" wrapText="1"/>
    </xf>
    <xf numFmtId="164" fontId="3" fillId="9" borderId="7" xfId="0" applyNumberFormat="1"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164" fontId="3" fillId="3" borderId="3" xfId="0" applyNumberFormat="1" applyFont="1" applyFill="1" applyBorder="1" applyAlignment="1">
      <alignment horizontal="left" vertical="center" wrapText="1"/>
    </xf>
    <xf numFmtId="164" fontId="3" fillId="3" borderId="7" xfId="0" applyNumberFormat="1" applyFont="1" applyFill="1" applyBorder="1" applyAlignment="1">
      <alignment horizontal="left" vertical="center" wrapText="1"/>
    </xf>
    <xf numFmtId="165" fontId="3" fillId="3" borderId="1" xfId="2" applyNumberFormat="1" applyFont="1" applyFill="1" applyBorder="1" applyAlignment="1">
      <alignment horizontal="center" vertical="center" wrapText="1"/>
    </xf>
    <xf numFmtId="165" fontId="3" fillId="3" borderId="3" xfId="2" applyNumberFormat="1" applyFont="1" applyFill="1" applyBorder="1" applyAlignment="1">
      <alignment horizontal="center" vertical="center" wrapText="1"/>
    </xf>
    <xf numFmtId="165" fontId="3" fillId="3" borderId="7" xfId="2" applyNumberFormat="1" applyFont="1" applyFill="1" applyBorder="1" applyAlignment="1">
      <alignment horizontal="center" vertical="center" wrapText="1"/>
    </xf>
    <xf numFmtId="3" fontId="13" fillId="0" borderId="8" xfId="0" applyNumberFormat="1" applyFont="1" applyBorder="1" applyAlignment="1">
      <alignment horizontal="center" vertical="center" wrapText="1"/>
    </xf>
    <xf numFmtId="3" fontId="13" fillId="0" borderId="9"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3" fontId="13" fillId="0" borderId="5" xfId="0" applyNumberFormat="1" applyFont="1" applyBorder="1" applyAlignment="1">
      <alignment horizontal="center" vertical="center" wrapText="1"/>
    </xf>
    <xf numFmtId="0" fontId="12" fillId="8" borderId="14"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3" fillId="0" borderId="16" xfId="0" applyFont="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0" fillId="0" borderId="16" xfId="0" applyBorder="1" applyAlignment="1">
      <alignment horizontal="center" vertical="center" wrapText="1"/>
    </xf>
    <xf numFmtId="0" fontId="13" fillId="0" borderId="28"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5" xfId="0" applyBorder="1" applyAlignment="1">
      <alignment horizontal="center" vertical="center" wrapText="1"/>
    </xf>
    <xf numFmtId="0" fontId="0" fillId="0" borderId="26" xfId="0" applyBorder="1" applyAlignment="1">
      <alignment horizontal="center" vertical="center" wrapText="1"/>
    </xf>
    <xf numFmtId="164" fontId="20" fillId="0" borderId="0" xfId="0" applyNumberFormat="1" applyFont="1" applyAlignment="1">
      <alignment horizontal="left" vertical="center"/>
    </xf>
    <xf numFmtId="164" fontId="21" fillId="0" borderId="0" xfId="0" applyNumberFormat="1" applyFont="1" applyAlignment="1">
      <alignment vertical="center"/>
    </xf>
    <xf numFmtId="0" fontId="22" fillId="0" borderId="0" xfId="0" applyFont="1"/>
    <xf numFmtId="0" fontId="23" fillId="12" borderId="16" xfId="0" applyFont="1" applyFill="1" applyBorder="1" applyAlignment="1">
      <alignment horizontal="center" vertical="center"/>
    </xf>
    <xf numFmtId="0" fontId="24" fillId="12" borderId="18" xfId="0" applyFont="1" applyFill="1" applyBorder="1" applyAlignment="1">
      <alignment horizontal="center" vertical="center" wrapText="1"/>
    </xf>
    <xf numFmtId="0" fontId="24" fillId="12" borderId="34" xfId="0" applyFont="1" applyFill="1" applyBorder="1" applyAlignment="1">
      <alignment horizontal="center" vertical="center" wrapText="1"/>
    </xf>
    <xf numFmtId="0" fontId="25" fillId="12" borderId="34" xfId="0" applyFont="1" applyFill="1" applyBorder="1" applyAlignment="1">
      <alignment horizontal="center" vertical="center" wrapText="1"/>
    </xf>
    <xf numFmtId="0" fontId="25" fillId="12" borderId="35" xfId="0" applyFont="1" applyFill="1" applyBorder="1" applyAlignment="1">
      <alignment horizontal="center" vertical="center" wrapText="1"/>
    </xf>
    <xf numFmtId="0" fontId="23" fillId="12" borderId="20" xfId="0" applyFont="1" applyFill="1" applyBorder="1" applyAlignment="1">
      <alignment horizontal="center" vertical="center"/>
    </xf>
    <xf numFmtId="0" fontId="24" fillId="12" borderId="5"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4" fillId="12" borderId="3"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4" fillId="12" borderId="36" xfId="0" applyFont="1" applyFill="1" applyBorder="1" applyAlignment="1">
      <alignment horizontal="center" vertical="center" wrapText="1"/>
    </xf>
    <xf numFmtId="0" fontId="25" fillId="12" borderId="7" xfId="0" applyFont="1" applyFill="1" applyBorder="1" applyAlignment="1">
      <alignment horizontal="center" vertical="center" wrapText="1"/>
    </xf>
    <xf numFmtId="0" fontId="24" fillId="12" borderId="7" xfId="0" applyFont="1" applyFill="1" applyBorder="1" applyAlignment="1">
      <alignment horizontal="center" vertical="center" wrapText="1"/>
    </xf>
    <xf numFmtId="0" fontId="25" fillId="12" borderId="21" xfId="0" applyFont="1" applyFill="1" applyBorder="1" applyAlignment="1">
      <alignment horizontal="center" vertical="center" wrapText="1"/>
    </xf>
    <xf numFmtId="0" fontId="26" fillId="0" borderId="20" xfId="0" applyFont="1" applyBorder="1"/>
    <xf numFmtId="177" fontId="26" fillId="0" borderId="5" xfId="0" applyNumberFormat="1" applyFont="1" applyBorder="1" applyAlignment="1">
      <alignment horizontal="right"/>
    </xf>
    <xf numFmtId="177" fontId="26" fillId="0" borderId="5" xfId="0" applyNumberFormat="1" applyFont="1" applyBorder="1"/>
    <xf numFmtId="0" fontId="27" fillId="0" borderId="5" xfId="0" applyFont="1" applyBorder="1" applyAlignment="1">
      <alignment horizontal="center"/>
    </xf>
    <xf numFmtId="183" fontId="27" fillId="0" borderId="5" xfId="0" applyNumberFormat="1" applyFont="1" applyBorder="1" applyAlignment="1">
      <alignment horizontal="center"/>
    </xf>
    <xf numFmtId="0" fontId="27" fillId="0" borderId="22" xfId="0" applyFont="1" applyBorder="1" applyAlignment="1">
      <alignment horizontal="center"/>
    </xf>
    <xf numFmtId="0" fontId="27" fillId="0" borderId="37" xfId="0" applyFont="1" applyBorder="1"/>
    <xf numFmtId="177" fontId="27" fillId="0" borderId="38" xfId="0" applyNumberFormat="1" applyFont="1" applyBorder="1"/>
    <xf numFmtId="4" fontId="27" fillId="0" borderId="38" xfId="0" applyNumberFormat="1" applyFont="1" applyBorder="1"/>
    <xf numFmtId="0" fontId="27" fillId="0" borderId="38" xfId="0" applyFont="1" applyBorder="1" applyAlignment="1">
      <alignment horizontal="center"/>
    </xf>
    <xf numFmtId="183" fontId="27" fillId="0" borderId="38" xfId="0" applyNumberFormat="1" applyFont="1" applyBorder="1" applyAlignment="1">
      <alignment horizontal="center"/>
    </xf>
    <xf numFmtId="1" fontId="27" fillId="0" borderId="38" xfId="0" applyNumberFormat="1" applyFont="1" applyBorder="1" applyAlignment="1">
      <alignment horizontal="center"/>
    </xf>
    <xf numFmtId="0" fontId="27" fillId="0" borderId="39" xfId="0" applyFont="1" applyBorder="1" applyAlignment="1">
      <alignment horizontal="center"/>
    </xf>
  </cellXfs>
  <cellStyles count="33">
    <cellStyle name="Énfasis1 2" xfId="3" xr:uid="{00000000-0005-0000-0000-000000000000}"/>
    <cellStyle name="Millares" xfId="1" builtinId="3"/>
    <cellStyle name="Millares 10 2" xfId="4" xr:uid="{00000000-0005-0000-0000-000002000000}"/>
    <cellStyle name="Millares 10 3" xfId="5" xr:uid="{00000000-0005-0000-0000-000003000000}"/>
    <cellStyle name="Millares 2" xfId="6" xr:uid="{00000000-0005-0000-0000-000004000000}"/>
    <cellStyle name="Millares 2 2" xfId="7" xr:uid="{00000000-0005-0000-0000-000005000000}"/>
    <cellStyle name="Millares 2 3" xfId="8" xr:uid="{00000000-0005-0000-0000-000006000000}"/>
    <cellStyle name="Millares 3" xfId="9" xr:uid="{00000000-0005-0000-0000-000007000000}"/>
    <cellStyle name="Millares 3 2" xfId="29" xr:uid="{00000000-0005-0000-0000-000008000000}"/>
    <cellStyle name="Millares 4" xfId="10" xr:uid="{00000000-0005-0000-0000-000009000000}"/>
    <cellStyle name="Millares 4 2" xfId="11" xr:uid="{00000000-0005-0000-0000-00000A000000}"/>
    <cellStyle name="Millares 5" xfId="12" xr:uid="{00000000-0005-0000-0000-00000B000000}"/>
    <cellStyle name="Millares 6" xfId="13" xr:uid="{00000000-0005-0000-0000-00000C000000}"/>
    <cellStyle name="Millares 6 2" xfId="14" xr:uid="{00000000-0005-0000-0000-00000D000000}"/>
    <cellStyle name="Millares 7" xfId="15" xr:uid="{00000000-0005-0000-0000-00000E000000}"/>
    <cellStyle name="Millares 8" xfId="16" xr:uid="{00000000-0005-0000-0000-00000F000000}"/>
    <cellStyle name="Millares 9" xfId="30" xr:uid="{00000000-0005-0000-0000-000010000000}"/>
    <cellStyle name="Moneda 2" xfId="17" xr:uid="{00000000-0005-0000-0000-000011000000}"/>
    <cellStyle name="Moneda 4" xfId="18" xr:uid="{00000000-0005-0000-0000-000012000000}"/>
    <cellStyle name="Normal" xfId="0" builtinId="0"/>
    <cellStyle name="Normal 2" xfId="19" xr:uid="{00000000-0005-0000-0000-000014000000}"/>
    <cellStyle name="Normal 2 2" xfId="20" xr:uid="{00000000-0005-0000-0000-000015000000}"/>
    <cellStyle name="Normal 3" xfId="21" xr:uid="{00000000-0005-0000-0000-000016000000}"/>
    <cellStyle name="Normal 3 2" xfId="22" xr:uid="{00000000-0005-0000-0000-000017000000}"/>
    <cellStyle name="Normal 4" xfId="23" xr:uid="{00000000-0005-0000-0000-000018000000}"/>
    <cellStyle name="Normal 7" xfId="31" xr:uid="{00000000-0005-0000-0000-000019000000}"/>
    <cellStyle name="Porcentaje" xfId="2" builtinId="5"/>
    <cellStyle name="Porcentaje 2" xfId="24" xr:uid="{00000000-0005-0000-0000-00001B000000}"/>
    <cellStyle name="Porcentaje 3" xfId="32" xr:uid="{00000000-0005-0000-0000-00001C000000}"/>
    <cellStyle name="Porcentual 2" xfId="25" xr:uid="{00000000-0005-0000-0000-00001D000000}"/>
    <cellStyle name="Porcentual 2 2" xfId="26" xr:uid="{00000000-0005-0000-0000-00001E000000}"/>
    <cellStyle name="Porcentual 2 3" xfId="27" xr:uid="{00000000-0005-0000-0000-00001F000000}"/>
    <cellStyle name="Porcentual 3" xfId="28" xr:uid="{00000000-0005-0000-0000-000020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0077620365852"/>
          <c:y val="4.0880935794728901E-2"/>
          <c:w val="0.84480228518699452"/>
          <c:h val="0.81956257982120007"/>
        </c:manualLayout>
      </c:layout>
      <c:barChart>
        <c:barDir val="col"/>
        <c:grouping val="stacked"/>
        <c:varyColors val="0"/>
        <c:ser>
          <c:idx val="0"/>
          <c:order val="0"/>
          <c:tx>
            <c:strRef>
              <c:f>'Vencimiento por Servicio'!$H$5</c:f>
              <c:strCache>
                <c:ptCount val="1"/>
                <c:pt idx="0">
                  <c:v>Capital</c:v>
                </c:pt>
              </c:strCache>
            </c:strRef>
          </c:tx>
          <c:spPr>
            <a:solidFill>
              <a:srgbClr val="7030A0"/>
            </a:solidFill>
          </c:spPr>
          <c:invertIfNegative val="0"/>
          <c:cat>
            <c:strRef>
              <c:f>'Vencimiento por Servicio'!$G$6:$G$16</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Servicio'!$H$6:$H$16</c:f>
              <c:numCache>
                <c:formatCode>#,##0</c:formatCode>
                <c:ptCount val="11"/>
                <c:pt idx="0">
                  <c:v>3343.9974202959575</c:v>
                </c:pt>
                <c:pt idx="1">
                  <c:v>4644.812659065502</c:v>
                </c:pt>
                <c:pt idx="2">
                  <c:v>2694.7778472178275</c:v>
                </c:pt>
                <c:pt idx="3">
                  <c:v>3949.4603175359239</c:v>
                </c:pt>
                <c:pt idx="4">
                  <c:v>2162.7269831951003</c:v>
                </c:pt>
                <c:pt idx="5">
                  <c:v>4969.8065111888036</c:v>
                </c:pt>
                <c:pt idx="6">
                  <c:v>5189.0974782699641</c:v>
                </c:pt>
                <c:pt idx="7">
                  <c:v>5483.8486001044384</c:v>
                </c:pt>
                <c:pt idx="8">
                  <c:v>609.38476200079697</c:v>
                </c:pt>
                <c:pt idx="9">
                  <c:v>486.07410180313525</c:v>
                </c:pt>
                <c:pt idx="10">
                  <c:v>210.94807318177538</c:v>
                </c:pt>
              </c:numCache>
            </c:numRef>
          </c:val>
          <c:extLst>
            <c:ext xmlns:c16="http://schemas.microsoft.com/office/drawing/2014/chart" uri="{C3380CC4-5D6E-409C-BE32-E72D297353CC}">
              <c16:uniqueId val="{00000000-F8DF-4290-B029-848E39DE7812}"/>
            </c:ext>
          </c:extLst>
        </c:ser>
        <c:ser>
          <c:idx val="1"/>
          <c:order val="1"/>
          <c:tx>
            <c:strRef>
              <c:f>'Vencimiento por Servicio'!$I$5</c:f>
              <c:strCache>
                <c:ptCount val="1"/>
                <c:pt idx="0">
                  <c:v>Interés</c:v>
                </c:pt>
              </c:strCache>
            </c:strRef>
          </c:tx>
          <c:spPr>
            <a:solidFill>
              <a:srgbClr val="FF9900"/>
            </a:solidFill>
          </c:spPr>
          <c:invertIfNegative val="0"/>
          <c:cat>
            <c:strRef>
              <c:f>'Vencimiento por Servicio'!$G$6:$G$16</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Servicio'!$I$6:$I$16</c:f>
              <c:numCache>
                <c:formatCode>#,##0</c:formatCode>
                <c:ptCount val="11"/>
                <c:pt idx="0">
                  <c:v>2961.9028762086441</c:v>
                </c:pt>
                <c:pt idx="1">
                  <c:v>2586.3621669726153</c:v>
                </c:pt>
                <c:pt idx="2">
                  <c:v>2039.3516192529114</c:v>
                </c:pt>
                <c:pt idx="3">
                  <c:v>1717.4931370814029</c:v>
                </c:pt>
                <c:pt idx="4">
                  <c:v>1357.0141211423568</c:v>
                </c:pt>
                <c:pt idx="5">
                  <c:v>1129.5628523214873</c:v>
                </c:pt>
                <c:pt idx="6">
                  <c:v>779.53950765022262</c:v>
                </c:pt>
                <c:pt idx="7">
                  <c:v>384.66455654994513</c:v>
                </c:pt>
                <c:pt idx="8">
                  <c:v>163.51507294382128</c:v>
                </c:pt>
                <c:pt idx="9">
                  <c:v>146.82555082124915</c:v>
                </c:pt>
                <c:pt idx="10">
                  <c:v>35.606283454486196</c:v>
                </c:pt>
              </c:numCache>
            </c:numRef>
          </c:val>
          <c:extLst>
            <c:ext xmlns:c16="http://schemas.microsoft.com/office/drawing/2014/chart" uri="{C3380CC4-5D6E-409C-BE32-E72D297353CC}">
              <c16:uniqueId val="{00000001-F8DF-4290-B029-848E39DE7812}"/>
            </c:ext>
          </c:extLst>
        </c:ser>
        <c:dLbls>
          <c:showLegendKey val="0"/>
          <c:showVal val="0"/>
          <c:showCatName val="0"/>
          <c:showSerName val="0"/>
          <c:showPercent val="0"/>
          <c:showBubbleSize val="0"/>
        </c:dLbls>
        <c:gapWidth val="48"/>
        <c:overlap val="100"/>
        <c:axId val="76141056"/>
        <c:axId val="166147712"/>
      </c:barChart>
      <c:catAx>
        <c:axId val="76141056"/>
        <c:scaling>
          <c:orientation val="minMax"/>
        </c:scaling>
        <c:delete val="0"/>
        <c:axPos val="b"/>
        <c:numFmt formatCode="General" sourceLinked="0"/>
        <c:majorTickMark val="out"/>
        <c:minorTickMark val="none"/>
        <c:tickLblPos val="nextTo"/>
        <c:spPr>
          <a:ln>
            <a:solidFill>
              <a:schemeClr val="tx1"/>
            </a:solidFill>
          </a:ln>
        </c:spPr>
        <c:crossAx val="166147712"/>
        <c:crosses val="autoZero"/>
        <c:auto val="1"/>
        <c:lblAlgn val="ctr"/>
        <c:lblOffset val="100"/>
        <c:noMultiLvlLbl val="0"/>
      </c:catAx>
      <c:valAx>
        <c:axId val="166147712"/>
        <c:scaling>
          <c:orientation val="minMax"/>
          <c:max val="8000"/>
        </c:scaling>
        <c:delete val="0"/>
        <c:axPos val="l"/>
        <c:majorGridlines>
          <c:spPr>
            <a:ln>
              <a:solidFill>
                <a:schemeClr val="bg1">
                  <a:lumMod val="65000"/>
                </a:schemeClr>
              </a:solidFill>
            </a:ln>
          </c:spPr>
        </c:majorGridlines>
        <c:title>
          <c:tx>
            <c:rich>
              <a:bodyPr rot="-5400000" vert="horz"/>
              <a:lstStyle/>
              <a:p>
                <a:pPr>
                  <a:defRPr/>
                </a:pPr>
                <a:r>
                  <a:rPr lang="es-AR"/>
                  <a:t>Millones</a:t>
                </a:r>
              </a:p>
            </c:rich>
          </c:tx>
          <c:layout>
            <c:manualLayout>
              <c:xMode val="edge"/>
              <c:yMode val="edge"/>
              <c:x val="1.7233892417087341E-2"/>
              <c:y val="0.36752728433762938"/>
            </c:manualLayout>
          </c:layout>
          <c:overlay val="0"/>
        </c:title>
        <c:numFmt formatCode="#,##0" sourceLinked="1"/>
        <c:majorTickMark val="out"/>
        <c:minorTickMark val="none"/>
        <c:tickLblPos val="nextTo"/>
        <c:spPr>
          <a:ln>
            <a:solidFill>
              <a:schemeClr val="tx1"/>
            </a:solidFill>
          </a:ln>
        </c:spPr>
        <c:crossAx val="76141056"/>
        <c:crosses val="autoZero"/>
        <c:crossBetween val="between"/>
        <c:majorUnit val="2000"/>
      </c:valAx>
    </c:plotArea>
    <c:legend>
      <c:legendPos val="r"/>
      <c:layout>
        <c:manualLayout>
          <c:xMode val="edge"/>
          <c:yMode val="edge"/>
          <c:x val="0.8199956666666669"/>
          <c:y val="0.29632317368166444"/>
          <c:w val="0.11020558540954242"/>
          <c:h val="0.1220759317311042"/>
        </c:manualLayout>
      </c:layout>
      <c:overlay val="0"/>
      <c:spPr>
        <a:noFill/>
        <a:ln>
          <a:noFill/>
        </a:ln>
      </c:spPr>
    </c:legend>
    <c:plotVisOnly val="1"/>
    <c:dispBlanksAs val="gap"/>
    <c:showDLblsOverMax val="0"/>
  </c:chart>
  <c:txPr>
    <a:bodyPr/>
    <a:lstStyle/>
    <a:p>
      <a:pPr>
        <a:defRPr sz="1200">
          <a:latin typeface="+mn-lt"/>
        </a:defRPr>
      </a:pPr>
      <a:endParaRPr lang="es-AR"/>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28382999511485"/>
          <c:y val="4.0880935794728901E-2"/>
          <c:w val="0.85916992346523369"/>
          <c:h val="0.80785456349206342"/>
        </c:manualLayout>
      </c:layout>
      <c:barChart>
        <c:barDir val="col"/>
        <c:grouping val="stacked"/>
        <c:varyColors val="0"/>
        <c:ser>
          <c:idx val="0"/>
          <c:order val="0"/>
          <c:tx>
            <c:strRef>
              <c:f>'Vencimiento por Acreedor'!$B$6</c:f>
              <c:strCache>
                <c:ptCount val="1"/>
                <c:pt idx="0">
                  <c:v>Gobierno Federal</c:v>
                </c:pt>
              </c:strCache>
            </c:strRef>
          </c:tx>
          <c:spPr>
            <a:solidFill>
              <a:schemeClr val="tx1">
                <a:lumMod val="65000"/>
                <a:lumOff val="35000"/>
              </a:schemeClr>
            </a:solidFill>
          </c:spPr>
          <c:invertIfNegative val="0"/>
          <c:cat>
            <c:strRef>
              <c:f>'Vencimiento por Acreedor'!$A$7:$A$17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Acreedor'!$B$7:$B$17</c:f>
              <c:numCache>
                <c:formatCode>#,##0</c:formatCode>
                <c:ptCount val="11"/>
                <c:pt idx="0">
                  <c:v>761.32707865024452</c:v>
                </c:pt>
                <c:pt idx="1">
                  <c:v>1499.4601632656986</c:v>
                </c:pt>
                <c:pt idx="2">
                  <c:v>1383.2904014081539</c:v>
                </c:pt>
                <c:pt idx="3">
                  <c:v>2355.3164696955037</c:v>
                </c:pt>
                <c:pt idx="4">
                  <c:v>1309.8896233010305</c:v>
                </c:pt>
                <c:pt idx="5">
                  <c:v>437.09329172659636</c:v>
                </c:pt>
                <c:pt idx="6">
                  <c:v>373.41477508431535</c:v>
                </c:pt>
                <c:pt idx="7">
                  <c:v>336.6119726554146</c:v>
                </c:pt>
                <c:pt idx="8">
                  <c:v>268.54385713846335</c:v>
                </c:pt>
                <c:pt idx="9">
                  <c:v>252.0678486986551</c:v>
                </c:pt>
                <c:pt idx="10">
                  <c:v>213.80968320422915</c:v>
                </c:pt>
              </c:numCache>
            </c:numRef>
          </c:val>
          <c:extLst>
            <c:ext xmlns:c16="http://schemas.microsoft.com/office/drawing/2014/chart" uri="{C3380CC4-5D6E-409C-BE32-E72D297353CC}">
              <c16:uniqueId val="{00000000-07B6-4646-BBDA-C2340FCACCA0}"/>
            </c:ext>
          </c:extLst>
        </c:ser>
        <c:ser>
          <c:idx val="1"/>
          <c:order val="1"/>
          <c:tx>
            <c:strRef>
              <c:f>'Vencimiento por Acreedor'!$C$6</c:f>
              <c:strCache>
                <c:ptCount val="1"/>
                <c:pt idx="0">
                  <c:v>Banco de la Nación Argentina</c:v>
                </c:pt>
              </c:strCache>
            </c:strRef>
          </c:tx>
          <c:spPr>
            <a:solidFill>
              <a:srgbClr val="D60093"/>
            </a:solidFill>
          </c:spPr>
          <c:invertIfNegative val="0"/>
          <c:cat>
            <c:strRef>
              <c:f>'Vencimiento por Acreedor'!$A$7:$A$17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Acreedor'!$C$7:$C$17</c:f>
              <c:numCache>
                <c:formatCode>#,##0</c:formatCode>
                <c:ptCount val="11"/>
                <c:pt idx="0">
                  <c:v>2015.5696961616441</c:v>
                </c:pt>
                <c:pt idx="1">
                  <c:v>2162.5616780400001</c:v>
                </c:pt>
                <c:pt idx="2">
                  <c:v>2004.17874493</c:v>
                </c:pt>
                <c:pt idx="3">
                  <c:v>1861.5705879099999</c:v>
                </c:pt>
                <c:pt idx="4">
                  <c:v>728.99045307999995</c:v>
                </c:pt>
                <c:pt idx="5">
                  <c:v>26.745108189999996</c:v>
                </c:pt>
                <c:pt idx="6">
                  <c:v>0</c:v>
                </c:pt>
                <c:pt idx="7">
                  <c:v>0</c:v>
                </c:pt>
                <c:pt idx="8">
                  <c:v>0</c:v>
                </c:pt>
                <c:pt idx="9">
                  <c:v>0</c:v>
                </c:pt>
                <c:pt idx="10">
                  <c:v>0</c:v>
                </c:pt>
              </c:numCache>
            </c:numRef>
          </c:val>
          <c:extLst>
            <c:ext xmlns:c16="http://schemas.microsoft.com/office/drawing/2014/chart" uri="{C3380CC4-5D6E-409C-BE32-E72D297353CC}">
              <c16:uniqueId val="{00000001-07B6-4646-BBDA-C2340FCACCA0}"/>
            </c:ext>
          </c:extLst>
        </c:ser>
        <c:ser>
          <c:idx val="2"/>
          <c:order val="2"/>
          <c:tx>
            <c:strRef>
              <c:f>'Vencimiento por Acreedor'!$D$6</c:f>
              <c:strCache>
                <c:ptCount val="1"/>
                <c:pt idx="0">
                  <c:v>Bancos Nacionales e Internacionales</c:v>
                </c:pt>
              </c:strCache>
            </c:strRef>
          </c:tx>
          <c:spPr>
            <a:solidFill>
              <a:srgbClr val="00CC00"/>
            </a:solidFill>
          </c:spPr>
          <c:invertIfNegative val="0"/>
          <c:cat>
            <c:strRef>
              <c:f>'Vencimiento por Acreedor'!$A$7:$A$17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Acreedor'!$D$7:$D$17</c:f>
              <c:numCache>
                <c:formatCode>#,##0</c:formatCode>
                <c:ptCount val="11"/>
                <c:pt idx="0">
                  <c:v>361.65467313763236</c:v>
                </c:pt>
                <c:pt idx="1">
                  <c:v>354.06292112947096</c:v>
                </c:pt>
                <c:pt idx="2">
                  <c:v>35.951983709283873</c:v>
                </c:pt>
                <c:pt idx="3">
                  <c:v>37.387451847090475</c:v>
                </c:pt>
                <c:pt idx="4">
                  <c:v>19.00135557609488</c:v>
                </c:pt>
                <c:pt idx="5">
                  <c:v>0</c:v>
                </c:pt>
                <c:pt idx="6">
                  <c:v>0</c:v>
                </c:pt>
                <c:pt idx="7">
                  <c:v>0</c:v>
                </c:pt>
                <c:pt idx="8">
                  <c:v>0</c:v>
                </c:pt>
                <c:pt idx="9">
                  <c:v>0</c:v>
                </c:pt>
                <c:pt idx="10">
                  <c:v>0</c:v>
                </c:pt>
              </c:numCache>
            </c:numRef>
          </c:val>
          <c:extLst>
            <c:ext xmlns:c16="http://schemas.microsoft.com/office/drawing/2014/chart" uri="{C3380CC4-5D6E-409C-BE32-E72D297353CC}">
              <c16:uniqueId val="{00000002-07B6-4646-BBDA-C2340FCACCA0}"/>
            </c:ext>
          </c:extLst>
        </c:ser>
        <c:ser>
          <c:idx val="3"/>
          <c:order val="3"/>
          <c:tx>
            <c:strRef>
              <c:f>'Vencimiento por Acreedor'!$E$6</c:f>
              <c:strCache>
                <c:ptCount val="1"/>
                <c:pt idx="0">
                  <c:v>Organismos Multilaterales</c:v>
                </c:pt>
              </c:strCache>
            </c:strRef>
          </c:tx>
          <c:spPr>
            <a:solidFill>
              <a:srgbClr val="7030A0"/>
            </a:solidFill>
          </c:spPr>
          <c:invertIfNegative val="0"/>
          <c:cat>
            <c:strRef>
              <c:f>'Vencimiento por Acreedor'!$A$7:$A$17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Acreedor'!$E$7:$E$17</c:f>
              <c:numCache>
                <c:formatCode>#,##0</c:formatCode>
                <c:ptCount val="11"/>
                <c:pt idx="0">
                  <c:v>407.19272344484716</c:v>
                </c:pt>
                <c:pt idx="1">
                  <c:v>459.31795796895926</c:v>
                </c:pt>
                <c:pt idx="2">
                  <c:v>424.87378677232243</c:v>
                </c:pt>
                <c:pt idx="3">
                  <c:v>452.71568900677926</c:v>
                </c:pt>
                <c:pt idx="4">
                  <c:v>436.39060834896907</c:v>
                </c:pt>
                <c:pt idx="5">
                  <c:v>447.74368001661497</c:v>
                </c:pt>
                <c:pt idx="6">
                  <c:v>458.77825459246765</c:v>
                </c:pt>
                <c:pt idx="7">
                  <c:v>477.2395371894392</c:v>
                </c:pt>
                <c:pt idx="8">
                  <c:v>504.35597780615473</c:v>
                </c:pt>
                <c:pt idx="9">
                  <c:v>380.83180392572928</c:v>
                </c:pt>
                <c:pt idx="10">
                  <c:v>201.54179175116064</c:v>
                </c:pt>
              </c:numCache>
            </c:numRef>
          </c:val>
          <c:extLst>
            <c:ext xmlns:c16="http://schemas.microsoft.com/office/drawing/2014/chart" uri="{C3380CC4-5D6E-409C-BE32-E72D297353CC}">
              <c16:uniqueId val="{00000003-07B6-4646-BBDA-C2340FCACCA0}"/>
            </c:ext>
          </c:extLst>
        </c:ser>
        <c:ser>
          <c:idx val="4"/>
          <c:order val="4"/>
          <c:tx>
            <c:strRef>
              <c:f>'Vencimiento por Acreedor'!$F$6</c:f>
              <c:strCache>
                <c:ptCount val="1"/>
                <c:pt idx="0">
                  <c:v>Tenedores de Bonos</c:v>
                </c:pt>
              </c:strCache>
            </c:strRef>
          </c:tx>
          <c:spPr>
            <a:solidFill>
              <a:srgbClr val="00B0F0"/>
            </a:solidFill>
          </c:spPr>
          <c:invertIfNegative val="0"/>
          <c:cat>
            <c:strRef>
              <c:f>'Vencimiento por Acreedor'!$A$7:$A$17</c:f>
              <c:strCache>
                <c:ptCount val="11"/>
                <c:pt idx="0">
                  <c:v>2017</c:v>
                </c:pt>
                <c:pt idx="1">
                  <c:v>2018</c:v>
                </c:pt>
                <c:pt idx="2">
                  <c:v>2019</c:v>
                </c:pt>
                <c:pt idx="3">
                  <c:v>2020</c:v>
                </c:pt>
                <c:pt idx="4">
                  <c:v>2021</c:v>
                </c:pt>
                <c:pt idx="5">
                  <c:v>2022</c:v>
                </c:pt>
                <c:pt idx="6">
                  <c:v>2023</c:v>
                </c:pt>
                <c:pt idx="7">
                  <c:v>2024</c:v>
                </c:pt>
                <c:pt idx="8">
                  <c:v>2025</c:v>
                </c:pt>
                <c:pt idx="9">
                  <c:v>2026</c:v>
                </c:pt>
                <c:pt idx="10">
                  <c:v>Prom. Resto</c:v>
                </c:pt>
              </c:strCache>
            </c:strRef>
          </c:cat>
          <c:val>
            <c:numRef>
              <c:f>'Vencimiento por Acreedor'!$F$7:$F$17</c:f>
              <c:numCache>
                <c:formatCode>#,##0</c:formatCode>
                <c:ptCount val="11"/>
                <c:pt idx="0">
                  <c:v>2760.156125110233</c:v>
                </c:pt>
                <c:pt idx="1">
                  <c:v>2755.7721056339865</c:v>
                </c:pt>
                <c:pt idx="2">
                  <c:v>885.83454965097803</c:v>
                </c:pt>
                <c:pt idx="3">
                  <c:v>959.96325615795331</c:v>
                </c:pt>
                <c:pt idx="4">
                  <c:v>1025.4690640313622</c:v>
                </c:pt>
                <c:pt idx="5">
                  <c:v>5187.7872835770795</c:v>
                </c:pt>
                <c:pt idx="6">
                  <c:v>5136.4439562434036</c:v>
                </c:pt>
                <c:pt idx="7">
                  <c:v>5054.6616468095299</c:v>
                </c:pt>
                <c:pt idx="8">
                  <c:v>0</c:v>
                </c:pt>
                <c:pt idx="9">
                  <c:v>0</c:v>
                </c:pt>
                <c:pt idx="10">
                  <c:v>0</c:v>
                </c:pt>
              </c:numCache>
            </c:numRef>
          </c:val>
          <c:extLst>
            <c:ext xmlns:c16="http://schemas.microsoft.com/office/drawing/2014/chart" uri="{C3380CC4-5D6E-409C-BE32-E72D297353CC}">
              <c16:uniqueId val="{00000004-07B6-4646-BBDA-C2340FCACCA0}"/>
            </c:ext>
          </c:extLst>
        </c:ser>
        <c:dLbls>
          <c:showLegendKey val="0"/>
          <c:showVal val="0"/>
          <c:showCatName val="0"/>
          <c:showSerName val="0"/>
          <c:showPercent val="0"/>
          <c:showBubbleSize val="0"/>
        </c:dLbls>
        <c:gapWidth val="48"/>
        <c:overlap val="100"/>
        <c:axId val="76142592"/>
        <c:axId val="172209216"/>
      </c:barChart>
      <c:catAx>
        <c:axId val="76142592"/>
        <c:scaling>
          <c:orientation val="minMax"/>
        </c:scaling>
        <c:delete val="0"/>
        <c:axPos val="b"/>
        <c:numFmt formatCode="General" sourceLinked="0"/>
        <c:majorTickMark val="out"/>
        <c:minorTickMark val="none"/>
        <c:tickLblPos val="nextTo"/>
        <c:spPr>
          <a:ln>
            <a:solidFill>
              <a:schemeClr val="tx1"/>
            </a:solidFill>
          </a:ln>
        </c:spPr>
        <c:crossAx val="172209216"/>
        <c:crosses val="autoZero"/>
        <c:auto val="1"/>
        <c:lblAlgn val="ctr"/>
        <c:lblOffset val="100"/>
        <c:noMultiLvlLbl val="0"/>
      </c:catAx>
      <c:valAx>
        <c:axId val="172209216"/>
        <c:scaling>
          <c:orientation val="minMax"/>
        </c:scaling>
        <c:delete val="0"/>
        <c:axPos val="l"/>
        <c:majorGridlines>
          <c:spPr>
            <a:ln>
              <a:solidFill>
                <a:schemeClr val="bg1">
                  <a:lumMod val="65000"/>
                </a:schemeClr>
              </a:solidFill>
            </a:ln>
          </c:spPr>
        </c:majorGridlines>
        <c:title>
          <c:tx>
            <c:rich>
              <a:bodyPr rot="-5400000" vert="horz"/>
              <a:lstStyle/>
              <a:p>
                <a:pPr>
                  <a:defRPr/>
                </a:pPr>
                <a:r>
                  <a:rPr lang="es-AR"/>
                  <a:t>Millones</a:t>
                </a:r>
              </a:p>
            </c:rich>
          </c:tx>
          <c:overlay val="0"/>
        </c:title>
        <c:numFmt formatCode="#,##0" sourceLinked="1"/>
        <c:majorTickMark val="out"/>
        <c:minorTickMark val="none"/>
        <c:tickLblPos val="nextTo"/>
        <c:spPr>
          <a:ln>
            <a:solidFill>
              <a:schemeClr val="tx1"/>
            </a:solidFill>
          </a:ln>
        </c:spPr>
        <c:crossAx val="76142592"/>
        <c:crosses val="autoZero"/>
        <c:crossBetween val="between"/>
      </c:valAx>
    </c:plotArea>
    <c:legend>
      <c:legendPos val="b"/>
      <c:layout>
        <c:manualLayout>
          <c:xMode val="edge"/>
          <c:yMode val="edge"/>
          <c:x val="2.8201111111111122E-3"/>
          <c:y val="0.94053603945327524"/>
          <c:w val="0.99013644444444449"/>
          <c:h val="4.4649151492504487E-2"/>
        </c:manualLayout>
      </c:layout>
      <c:overlay val="0"/>
      <c:spPr>
        <a:noFill/>
        <a:ln>
          <a:noFill/>
        </a:ln>
      </c:spPr>
    </c:legend>
    <c:plotVisOnly val="1"/>
    <c:dispBlanksAs val="gap"/>
    <c:showDLblsOverMax val="0"/>
  </c:chart>
  <c:txPr>
    <a:bodyPr/>
    <a:lstStyle/>
    <a:p>
      <a:pPr>
        <a:defRPr sz="1100"/>
      </a:pPr>
      <a:endParaRPr lang="es-AR"/>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30957</xdr:colOff>
      <xdr:row>0</xdr:row>
      <xdr:rowOff>57150</xdr:rowOff>
    </xdr:from>
    <xdr:to>
      <xdr:col>21</xdr:col>
      <xdr:colOff>648957</xdr:colOff>
      <xdr:row>38</xdr:row>
      <xdr:rowOff>64275</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16668</xdr:colOff>
      <xdr:row>0</xdr:row>
      <xdr:rowOff>30954</xdr:rowOff>
    </xdr:from>
    <xdr:to>
      <xdr:col>19</xdr:col>
      <xdr:colOff>634668</xdr:colOff>
      <xdr:row>16</xdr:row>
      <xdr:rowOff>171450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webmail.mendoza.gov.ar/src/Calculo%20de%20Recursos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
      <sheetName val="Datos"/>
      <sheetName val="Sintetico"/>
      <sheetName val="5"/>
      <sheetName val="214"/>
      <sheetName val="Agregados xa cuadrar"/>
      <sheetName val="afectados obligatori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W62"/>
  <sheetViews>
    <sheetView tabSelected="1" zoomScale="80" zoomScaleNormal="80" zoomScaleSheetLayoutView="80" workbookViewId="0">
      <pane xSplit="3" ySplit="4" topLeftCell="D5" activePane="bottomRight" state="frozen"/>
      <selection pane="topRight" activeCell="D1" sqref="D1"/>
      <selection pane="bottomLeft" activeCell="A5" sqref="A5"/>
      <selection pane="bottomRight" activeCell="G27" sqref="G27"/>
    </sheetView>
  </sheetViews>
  <sheetFormatPr baseColWidth="10" defaultColWidth="11.42578125" defaultRowHeight="15" customHeight="1" x14ac:dyDescent="0.25"/>
  <cols>
    <col min="1" max="1" width="47" style="51" bestFit="1" customWidth="1"/>
    <col min="2" max="2" width="11.7109375" style="51" bestFit="1" customWidth="1"/>
    <col min="3" max="3" width="21.42578125" style="51" bestFit="1" customWidth="1"/>
    <col min="4" max="4" width="9.28515625" style="52" bestFit="1" customWidth="1"/>
    <col min="5" max="5" width="21.42578125" style="2" bestFit="1" customWidth="1"/>
    <col min="6" max="6" width="17.85546875" style="2" bestFit="1" customWidth="1"/>
    <col min="7" max="7" width="31" style="53" bestFit="1" customWidth="1"/>
    <col min="8" max="8" width="12.7109375" style="54" bestFit="1" customWidth="1"/>
    <col min="9" max="9" width="44.140625" style="2" bestFit="1" customWidth="1"/>
    <col min="10" max="10" width="12" style="2" customWidth="1"/>
    <col min="11" max="11" width="14.140625" style="2" bestFit="1" customWidth="1"/>
    <col min="12" max="12" width="16.28515625" style="54" bestFit="1" customWidth="1"/>
    <col min="13" max="13" width="40.28515625" style="2" bestFit="1" customWidth="1"/>
    <col min="14" max="14" width="15.7109375" style="2" bestFit="1" customWidth="1"/>
    <col min="15" max="15" width="24.5703125" style="2" bestFit="1" customWidth="1"/>
    <col min="16" max="28" width="17.42578125" style="2" bestFit="1" customWidth="1"/>
    <col min="29" max="29" width="15.28515625" style="2" bestFit="1" customWidth="1"/>
    <col min="30" max="30" width="17.42578125" style="2" bestFit="1" customWidth="1"/>
    <col min="31" max="37" width="15.28515625" style="2" bestFit="1" customWidth="1"/>
    <col min="38" max="42" width="15.28515625" style="2" customWidth="1"/>
    <col min="43" max="43" width="14.140625" style="2" bestFit="1" customWidth="1"/>
    <col min="44" max="44" width="15.28515625" style="2" customWidth="1"/>
    <col min="45" max="45" width="14.140625" style="2" bestFit="1" customWidth="1"/>
    <col min="46" max="46" width="15.28515625" style="2" customWidth="1"/>
    <col min="47" max="47" width="14.140625" style="2" bestFit="1" customWidth="1"/>
    <col min="48" max="48" width="15.28515625" style="2" customWidth="1"/>
    <col min="49" max="49" width="14.140625" style="2" bestFit="1" customWidth="1"/>
    <col min="50" max="50" width="15.28515625" style="2" customWidth="1"/>
    <col min="51" max="51" width="14.140625" style="2" bestFit="1" customWidth="1"/>
    <col min="52" max="52" width="15.28515625" style="2" customWidth="1"/>
    <col min="53" max="53" width="14.140625" style="2" bestFit="1" customWidth="1"/>
    <col min="54" max="54" width="15.28515625" style="2" customWidth="1"/>
    <col min="55" max="55" width="14.140625" style="2" bestFit="1" customWidth="1"/>
    <col min="56" max="56" width="15.28515625" style="2" customWidth="1"/>
    <col min="57" max="57" width="14.140625" style="2" bestFit="1" customWidth="1"/>
    <col min="58" max="58" width="15.28515625" style="2" customWidth="1"/>
    <col min="59" max="59" width="12.85546875" style="2" bestFit="1" customWidth="1"/>
    <col min="60" max="60" width="14.140625" style="2" bestFit="1" customWidth="1"/>
    <col min="61" max="61" width="12.85546875" style="2" bestFit="1" customWidth="1"/>
    <col min="62" max="62" width="14.140625" style="2" bestFit="1" customWidth="1"/>
    <col min="63" max="63" width="12.85546875" style="2" bestFit="1" customWidth="1"/>
    <col min="64" max="64" width="14.140625" style="2" bestFit="1" customWidth="1"/>
    <col min="65" max="65" width="12.85546875" style="2" bestFit="1" customWidth="1"/>
    <col min="66" max="66" width="14.140625" style="2" bestFit="1" customWidth="1"/>
    <col min="67" max="67" width="12.85546875" style="2" bestFit="1" customWidth="1"/>
    <col min="68" max="68" width="14.140625" style="2" bestFit="1" customWidth="1"/>
    <col min="69" max="69" width="12.85546875" style="2" bestFit="1" customWidth="1"/>
    <col min="70" max="70" width="14.140625" style="2" bestFit="1" customWidth="1"/>
    <col min="71" max="71" width="12.85546875" style="2" bestFit="1" customWidth="1"/>
    <col min="72" max="72" width="14.140625" style="2" bestFit="1" customWidth="1"/>
    <col min="73" max="73" width="10.85546875" style="2" bestFit="1" customWidth="1"/>
    <col min="74" max="74" width="17.42578125" style="2" bestFit="1" customWidth="1"/>
    <col min="75" max="75" width="11.42578125" style="2"/>
    <col min="76" max="83" width="15.28515625" style="2" bestFit="1" customWidth="1"/>
    <col min="84" max="84" width="15.28515625" style="2" customWidth="1"/>
    <col min="85" max="129" width="15.28515625" style="2" bestFit="1" customWidth="1"/>
    <col min="130" max="130" width="14.140625" style="2" bestFit="1" customWidth="1"/>
    <col min="131" max="133" width="15.28515625" style="2" bestFit="1" customWidth="1"/>
    <col min="134" max="134" width="14.140625" style="2" bestFit="1" customWidth="1"/>
    <col min="135" max="139" width="15.28515625" style="2" bestFit="1" customWidth="1"/>
    <col min="140" max="140" width="14.140625" style="2" bestFit="1" customWidth="1"/>
    <col min="141" max="141" width="15.28515625" style="2" bestFit="1" customWidth="1"/>
    <col min="142" max="142" width="14.140625" style="2" bestFit="1" customWidth="1"/>
    <col min="143" max="145" width="15.28515625" style="2" bestFit="1" customWidth="1"/>
    <col min="146" max="146" width="14.140625" style="2" bestFit="1" customWidth="1"/>
    <col min="147" max="147" width="15.28515625" style="2" bestFit="1" customWidth="1"/>
    <col min="148" max="148" width="14.140625" style="2" bestFit="1" customWidth="1"/>
    <col min="149" max="151" width="15.28515625" style="2" bestFit="1" customWidth="1"/>
    <col min="152" max="152" width="14.140625" style="2" bestFit="1" customWidth="1"/>
    <col min="153" max="153" width="15.28515625" style="2" bestFit="1" customWidth="1"/>
    <col min="154" max="154" width="14.140625" style="2" bestFit="1" customWidth="1"/>
    <col min="155" max="157" width="15.28515625" style="2" bestFit="1" customWidth="1"/>
    <col min="158" max="158" width="14.140625" style="2" bestFit="1" customWidth="1"/>
    <col min="159" max="159" width="15.28515625" style="2" bestFit="1" customWidth="1"/>
    <col min="160" max="160" width="14.140625" style="2" bestFit="1" customWidth="1"/>
    <col min="161" max="162" width="15.28515625" style="2" bestFit="1" customWidth="1"/>
    <col min="163" max="163" width="17.42578125" style="2" bestFit="1" customWidth="1"/>
    <col min="164" max="164" width="14.140625" style="2" bestFit="1" customWidth="1"/>
    <col min="165" max="165" width="15.28515625" style="2" bestFit="1" customWidth="1"/>
    <col min="166" max="166" width="14.140625" style="2" bestFit="1" customWidth="1"/>
    <col min="167" max="169" width="15.28515625" style="2" bestFit="1" customWidth="1"/>
    <col min="170" max="170" width="14.140625" style="2" bestFit="1" customWidth="1"/>
    <col min="171" max="171" width="15.28515625" style="2" bestFit="1" customWidth="1"/>
    <col min="172" max="172" width="14.140625" style="2" bestFit="1" customWidth="1"/>
    <col min="173" max="173" width="15.28515625" style="2" bestFit="1" customWidth="1"/>
    <col min="174" max="174" width="14.140625" style="2" bestFit="1" customWidth="1"/>
    <col min="175" max="175" width="15.28515625" style="2" bestFit="1" customWidth="1"/>
    <col min="176" max="176" width="14.140625" style="2" bestFit="1" customWidth="1"/>
    <col min="177" max="177" width="15.28515625" style="2" bestFit="1" customWidth="1"/>
    <col min="178" max="178" width="14.140625" style="2" bestFit="1" customWidth="1"/>
    <col min="179" max="181" width="15.28515625" style="2" bestFit="1" customWidth="1"/>
    <col min="182" max="182" width="14.140625" style="2" bestFit="1" customWidth="1"/>
    <col min="183" max="183" width="15.28515625" style="2" bestFit="1" customWidth="1"/>
    <col min="184" max="186" width="14.140625" style="2" bestFit="1" customWidth="1"/>
    <col min="187" max="187" width="15.28515625" style="2" bestFit="1" customWidth="1"/>
    <col min="188" max="191" width="14.140625" style="2" bestFit="1" customWidth="1"/>
    <col min="192" max="192" width="15.28515625" style="2" bestFit="1" customWidth="1"/>
    <col min="193" max="203" width="14.140625" style="2" bestFit="1" customWidth="1"/>
    <col min="204" max="204" width="15.28515625" style="2" bestFit="1" customWidth="1"/>
    <col min="205" max="205" width="17.42578125" style="2" bestFit="1" customWidth="1"/>
    <col min="206" max="215" width="14.140625" style="2" bestFit="1" customWidth="1"/>
    <col min="216" max="216" width="15.28515625" style="2" bestFit="1" customWidth="1"/>
    <col min="217" max="227" width="14.140625" style="2" bestFit="1" customWidth="1"/>
    <col min="228" max="228" width="15.28515625" style="2" bestFit="1" customWidth="1"/>
    <col min="229" max="229" width="17.42578125" style="2" bestFit="1" customWidth="1"/>
    <col min="230" max="231" width="14.140625" style="2" bestFit="1" customWidth="1"/>
    <col min="232" max="232" width="12.85546875" style="2" bestFit="1" customWidth="1"/>
    <col min="233" max="239" width="14.140625" style="2" bestFit="1" customWidth="1"/>
    <col min="240" max="240" width="15.28515625" style="2" bestFit="1" customWidth="1"/>
    <col min="241" max="243" width="14.140625" style="2" bestFit="1" customWidth="1"/>
    <col min="244" max="244" width="12.85546875" style="2" bestFit="1" customWidth="1"/>
    <col min="245" max="251" width="14.140625" style="2" bestFit="1" customWidth="1"/>
    <col min="252" max="252" width="15.28515625" style="2" bestFit="1" customWidth="1"/>
    <col min="253" max="253" width="17.42578125" style="2" bestFit="1" customWidth="1"/>
    <col min="254" max="255" width="14.140625" style="2" bestFit="1" customWidth="1"/>
    <col min="256" max="256" width="12.85546875" style="2" bestFit="1" customWidth="1"/>
    <col min="257" max="263" width="14.140625" style="2" bestFit="1" customWidth="1"/>
    <col min="264" max="264" width="12.85546875" style="2" bestFit="1" customWidth="1"/>
    <col min="265" max="267" width="14.140625" style="2" bestFit="1" customWidth="1"/>
    <col min="268" max="268" width="12.85546875" style="2" bestFit="1" customWidth="1"/>
    <col min="269" max="275" width="14.140625" style="2" bestFit="1" customWidth="1"/>
    <col min="276" max="276" width="12.85546875" style="2" bestFit="1" customWidth="1"/>
    <col min="277" max="279" width="14.140625" style="2" bestFit="1" customWidth="1"/>
    <col min="280" max="280" width="12.85546875" style="2" bestFit="1" customWidth="1"/>
    <col min="281" max="282" width="14.140625" style="2" bestFit="1" customWidth="1"/>
    <col min="283" max="283" width="15.28515625" style="2" bestFit="1" customWidth="1"/>
    <col min="284" max="287" width="14.140625" style="2" bestFit="1" customWidth="1"/>
    <col min="288" max="288" width="12.85546875" style="2" bestFit="1" customWidth="1"/>
    <col min="289" max="291" width="14.140625" style="2" bestFit="1" customWidth="1"/>
    <col min="292" max="292" width="12.85546875" style="2" bestFit="1" customWidth="1"/>
    <col min="293" max="299" width="14.140625" style="2" bestFit="1" customWidth="1"/>
    <col min="300" max="300" width="12.85546875" style="2" bestFit="1" customWidth="1"/>
    <col min="301" max="303" width="14.140625" style="2" bestFit="1" customWidth="1"/>
    <col min="304" max="304" width="12.85546875" style="2" bestFit="1" customWidth="1"/>
    <col min="305" max="311" width="14.140625" style="2" bestFit="1" customWidth="1"/>
    <col min="312" max="312" width="12.85546875" style="2" bestFit="1" customWidth="1"/>
    <col min="313" max="315" width="14.140625" style="2" bestFit="1" customWidth="1"/>
    <col min="316" max="316" width="12.85546875" style="2" bestFit="1" customWidth="1"/>
    <col min="317" max="323" width="14.140625" style="2" bestFit="1" customWidth="1"/>
    <col min="324" max="324" width="12.85546875" style="2" bestFit="1" customWidth="1"/>
    <col min="325" max="327" width="14.140625" style="2" bestFit="1" customWidth="1"/>
    <col min="328" max="328" width="12.85546875" style="2" bestFit="1" customWidth="1"/>
    <col min="329" max="335" width="14.140625" style="2" bestFit="1" customWidth="1"/>
    <col min="336" max="336" width="12.85546875" style="2" bestFit="1" customWidth="1"/>
    <col min="337" max="339" width="14.140625" style="2" bestFit="1" customWidth="1"/>
    <col min="340" max="340" width="12.85546875" style="2" bestFit="1" customWidth="1"/>
    <col min="341" max="347" width="14.140625" style="2" bestFit="1" customWidth="1"/>
    <col min="348" max="348" width="12.85546875" style="2" bestFit="1" customWidth="1"/>
    <col min="349" max="351" width="14.140625" style="2" bestFit="1" customWidth="1"/>
    <col min="352" max="352" width="12.85546875" style="2" bestFit="1" customWidth="1"/>
    <col min="353" max="359" width="14.140625" style="2" bestFit="1" customWidth="1"/>
    <col min="360" max="360" width="12.85546875" style="2" bestFit="1" customWidth="1"/>
    <col min="361" max="363" width="14.140625" style="2" bestFit="1" customWidth="1"/>
    <col min="364" max="364" width="12.85546875" style="2" bestFit="1" customWidth="1"/>
    <col min="365" max="371" width="14.140625" style="2" bestFit="1" customWidth="1"/>
    <col min="372" max="372" width="12.85546875" style="2" bestFit="1" customWidth="1"/>
    <col min="373" max="375" width="14.140625" style="2" bestFit="1" customWidth="1"/>
    <col min="376" max="376" width="12.85546875" style="2" bestFit="1" customWidth="1"/>
    <col min="377" max="377" width="14.140625" style="2" bestFit="1" customWidth="1"/>
    <col min="378" max="378" width="12.85546875" style="2" bestFit="1" customWidth="1"/>
    <col min="379" max="381" width="14.140625" style="2" bestFit="1" customWidth="1"/>
    <col min="382" max="382" width="12.85546875" style="2" bestFit="1" customWidth="1"/>
    <col min="383" max="383" width="14.140625" style="2" bestFit="1" customWidth="1"/>
    <col min="384" max="384" width="12.85546875" style="2" bestFit="1" customWidth="1"/>
    <col min="385" max="387" width="14.140625" style="2" bestFit="1" customWidth="1"/>
    <col min="388" max="388" width="12.85546875" style="2" bestFit="1" customWidth="1"/>
    <col min="389" max="389" width="14.140625" style="2" bestFit="1" customWidth="1"/>
    <col min="390" max="390" width="12.85546875" style="2" bestFit="1" customWidth="1"/>
    <col min="391" max="391" width="14.140625" style="2" bestFit="1" customWidth="1"/>
    <col min="392" max="392" width="12.85546875" style="2" bestFit="1" customWidth="1"/>
    <col min="393" max="393" width="14.140625" style="2" bestFit="1" customWidth="1"/>
    <col min="394" max="394" width="12.85546875" style="2" bestFit="1" customWidth="1"/>
    <col min="395" max="395" width="14.140625" style="2" bestFit="1" customWidth="1"/>
    <col min="396" max="396" width="12.85546875" style="2" bestFit="1" customWidth="1"/>
    <col min="397" max="399" width="14.140625" style="2" bestFit="1" customWidth="1"/>
    <col min="400" max="400" width="12.85546875" style="2" bestFit="1" customWidth="1"/>
    <col min="401" max="401" width="14.140625" style="2" bestFit="1" customWidth="1"/>
    <col min="402" max="402" width="12.85546875" style="2" bestFit="1" customWidth="1"/>
    <col min="403" max="403" width="14.140625" style="2" bestFit="1" customWidth="1"/>
    <col min="404" max="404" width="12.85546875" style="2" bestFit="1" customWidth="1"/>
    <col min="405" max="405" width="14.140625" style="2" bestFit="1" customWidth="1"/>
    <col min="406" max="406" width="12.85546875" style="2" bestFit="1" customWidth="1"/>
    <col min="407" max="407" width="14.140625" style="2" bestFit="1" customWidth="1"/>
    <col min="408" max="408" width="12.85546875" style="2" bestFit="1" customWidth="1"/>
    <col min="409" max="411" width="14.140625" style="2" bestFit="1" customWidth="1"/>
    <col min="412" max="413" width="9.5703125" style="2" bestFit="1" customWidth="1"/>
    <col min="414" max="414" width="12.85546875" style="2" bestFit="1" customWidth="1"/>
    <col min="415" max="415" width="14.140625" style="2" bestFit="1" customWidth="1"/>
    <col min="416" max="416" width="12.85546875" style="2" bestFit="1" customWidth="1"/>
    <col min="417" max="417" width="14.140625" style="2" bestFit="1" customWidth="1"/>
    <col min="418" max="418" width="12.85546875" style="2" bestFit="1" customWidth="1"/>
    <col min="419" max="419" width="14.140625" style="2" bestFit="1" customWidth="1"/>
    <col min="420" max="420" width="10.85546875" style="2" bestFit="1" customWidth="1"/>
    <col min="421" max="421" width="12.85546875" style="2" bestFit="1" customWidth="1"/>
    <col min="422" max="423" width="14.140625" style="2" bestFit="1" customWidth="1"/>
    <col min="424" max="425" width="9.5703125" style="2" bestFit="1" customWidth="1"/>
    <col min="426" max="426" width="12.85546875" style="2" bestFit="1" customWidth="1"/>
    <col min="427" max="427" width="14.140625" style="2" bestFit="1" customWidth="1"/>
    <col min="428" max="428" width="12.85546875" style="2" bestFit="1" customWidth="1"/>
    <col min="429" max="429" width="14.140625" style="2" bestFit="1" customWidth="1"/>
    <col min="430" max="430" width="12.85546875" style="2" bestFit="1" customWidth="1"/>
    <col min="431" max="431" width="14.140625" style="2" bestFit="1" customWidth="1"/>
    <col min="432" max="432" width="10.85546875" style="2" bestFit="1" customWidth="1"/>
    <col min="433" max="434" width="12.85546875" style="2" bestFit="1" customWidth="1"/>
    <col min="435" max="435" width="14.140625" style="2" bestFit="1" customWidth="1"/>
    <col min="436" max="437" width="9.5703125" style="2" bestFit="1" customWidth="1"/>
    <col min="438" max="438" width="12.85546875" style="2" bestFit="1" customWidth="1"/>
    <col min="439" max="439" width="14.140625" style="2" bestFit="1" customWidth="1"/>
    <col min="440" max="440" width="12.85546875" style="2" bestFit="1" customWidth="1"/>
    <col min="441" max="441" width="14.140625" style="2" bestFit="1" customWidth="1"/>
    <col min="442" max="442" width="12.85546875" style="2" bestFit="1" customWidth="1"/>
    <col min="443" max="443" width="14.140625" style="2" bestFit="1" customWidth="1"/>
    <col min="444" max="444" width="10.85546875" style="2" bestFit="1" customWidth="1"/>
    <col min="445" max="446" width="12.85546875" style="2" bestFit="1" customWidth="1"/>
    <col min="447" max="447" width="14.140625" style="2" bestFit="1" customWidth="1"/>
    <col min="448" max="449" width="9.5703125" style="2" bestFit="1" customWidth="1"/>
    <col min="450" max="450" width="12.85546875" style="2" bestFit="1" customWidth="1"/>
    <col min="451" max="451" width="14.140625" style="2" bestFit="1" customWidth="1"/>
    <col min="452" max="452" width="12.85546875" style="2" bestFit="1" customWidth="1"/>
    <col min="453" max="453" width="14.140625" style="2" bestFit="1" customWidth="1"/>
    <col min="454" max="454" width="12.85546875" style="2" bestFit="1" customWidth="1"/>
    <col min="455" max="455" width="14.140625" style="2" bestFit="1" customWidth="1"/>
    <col min="456" max="456" width="10.85546875" style="2" bestFit="1" customWidth="1"/>
    <col min="457" max="458" width="12.85546875" style="2" bestFit="1" customWidth="1"/>
    <col min="459" max="459" width="14.140625" style="2" bestFit="1" customWidth="1"/>
    <col min="460" max="461" width="9.5703125" style="2" bestFit="1" customWidth="1"/>
    <col min="462" max="462" width="12.85546875" style="2" bestFit="1" customWidth="1"/>
    <col min="463" max="463" width="14.140625" style="2" bestFit="1" customWidth="1"/>
    <col min="464" max="464" width="12.85546875" style="2" bestFit="1" customWidth="1"/>
    <col min="465" max="465" width="14.140625" style="2" bestFit="1" customWidth="1"/>
    <col min="466" max="466" width="10.85546875" style="2" bestFit="1" customWidth="1"/>
    <col min="467" max="467" width="14.140625" style="2" bestFit="1" customWidth="1"/>
    <col min="468" max="469" width="9.5703125" style="2" bestFit="1" customWidth="1"/>
    <col min="470" max="470" width="12.85546875" style="2" bestFit="1" customWidth="1"/>
    <col min="471" max="471" width="14.140625" style="2" bestFit="1" customWidth="1"/>
    <col min="472" max="473" width="9.5703125" style="2" bestFit="1" customWidth="1"/>
    <col min="474" max="474" width="12.85546875" style="2" bestFit="1" customWidth="1"/>
    <col min="475" max="475" width="14.140625" style="2" bestFit="1" customWidth="1"/>
    <col min="476" max="476" width="12.85546875" style="2" bestFit="1" customWidth="1"/>
    <col min="477" max="477" width="14.140625" style="2" bestFit="1" customWidth="1"/>
    <col min="478" max="481" width="9.5703125" style="2" bestFit="1" customWidth="1"/>
    <col min="482" max="482" width="12.85546875" style="2" bestFit="1" customWidth="1"/>
    <col min="483" max="483" width="14.140625" style="2" bestFit="1" customWidth="1"/>
    <col min="484" max="485" width="9.5703125" style="2" bestFit="1" customWidth="1"/>
    <col min="486" max="486" width="12.85546875" style="2" bestFit="1" customWidth="1"/>
    <col min="487" max="487" width="14.140625" style="2" bestFit="1" customWidth="1"/>
    <col min="488" max="488" width="12.85546875" style="2" bestFit="1" customWidth="1"/>
    <col min="489" max="489" width="14.140625" style="2" bestFit="1" customWidth="1"/>
    <col min="490" max="493" width="9.5703125" style="2" bestFit="1" customWidth="1"/>
    <col min="494" max="494" width="12.85546875" style="2" bestFit="1" customWidth="1"/>
    <col min="495" max="495" width="14.140625" style="2" bestFit="1" customWidth="1"/>
    <col min="496" max="497" width="9.5703125" style="2" bestFit="1" customWidth="1"/>
    <col min="498" max="498" width="12.85546875" style="2" bestFit="1" customWidth="1"/>
    <col min="499" max="499" width="14.140625" style="2" bestFit="1" customWidth="1"/>
    <col min="500" max="500" width="12.85546875" style="2" bestFit="1" customWidth="1"/>
    <col min="501" max="501" width="14.140625" style="2" bestFit="1" customWidth="1"/>
    <col min="502" max="505" width="9.5703125" style="2" bestFit="1" customWidth="1"/>
    <col min="506" max="506" width="12.85546875" style="2" bestFit="1" customWidth="1"/>
    <col min="507" max="507" width="14.140625" style="2" bestFit="1" customWidth="1"/>
    <col min="508" max="509" width="9.5703125" style="2" bestFit="1" customWidth="1"/>
    <col min="510" max="510" width="12.85546875" style="2" bestFit="1" customWidth="1"/>
    <col min="511" max="511" width="14.140625" style="2" bestFit="1" customWidth="1"/>
    <col min="512" max="512" width="12.85546875" style="2" bestFit="1" customWidth="1"/>
    <col min="513" max="513" width="14.140625" style="2" bestFit="1" customWidth="1"/>
    <col min="514" max="517" width="9.5703125" style="2" bestFit="1" customWidth="1"/>
    <col min="518" max="518" width="12.85546875" style="2" bestFit="1" customWidth="1"/>
    <col min="519" max="519" width="14.140625" style="2" bestFit="1" customWidth="1"/>
    <col min="520" max="521" width="9.5703125" style="2" bestFit="1" customWidth="1"/>
    <col min="522" max="522" width="12.85546875" style="2" bestFit="1" customWidth="1"/>
    <col min="523" max="523" width="14.140625" style="2" bestFit="1" customWidth="1"/>
    <col min="524" max="524" width="12.85546875" style="2" bestFit="1" customWidth="1"/>
    <col min="525" max="525" width="14.140625" style="2" bestFit="1" customWidth="1"/>
    <col min="526" max="529" width="9.5703125" style="2" bestFit="1" customWidth="1"/>
    <col min="530" max="530" width="12.85546875" style="2" bestFit="1" customWidth="1"/>
    <col min="531" max="531" width="14.140625" style="2" bestFit="1" customWidth="1"/>
    <col min="532" max="533" width="9.5703125" style="2" bestFit="1" customWidth="1"/>
    <col min="534" max="534" width="12.85546875" style="2" bestFit="1" customWidth="1"/>
    <col min="535" max="535" width="14.140625" style="2" bestFit="1" customWidth="1"/>
    <col min="536" max="536" width="12.85546875" style="2" bestFit="1" customWidth="1"/>
    <col min="537" max="537" width="14.140625" style="2" bestFit="1" customWidth="1"/>
    <col min="538" max="541" width="9.5703125" style="2" bestFit="1" customWidth="1"/>
    <col min="542" max="542" width="12.85546875" style="2" bestFit="1" customWidth="1"/>
    <col min="543" max="543" width="14.140625" style="2" bestFit="1" customWidth="1"/>
    <col min="544" max="545" width="9.5703125" style="2" bestFit="1" customWidth="1"/>
    <col min="546" max="546" width="12.85546875" style="2" bestFit="1" customWidth="1"/>
    <col min="547" max="547" width="14.140625" style="2" bestFit="1" customWidth="1"/>
    <col min="548" max="548" width="12.85546875" style="2" bestFit="1" customWidth="1"/>
    <col min="549" max="549" width="14.140625" style="2" bestFit="1" customWidth="1"/>
    <col min="550" max="553" width="9.5703125" style="2" bestFit="1" customWidth="1"/>
    <col min="554" max="554" width="10.85546875" style="2" bestFit="1" customWidth="1"/>
    <col min="555" max="555" width="14.140625" style="2" bestFit="1" customWidth="1"/>
    <col min="556" max="557" width="9.5703125" style="2" bestFit="1" customWidth="1"/>
    <col min="558" max="558" width="12.85546875" style="2" bestFit="1" customWidth="1"/>
    <col min="559" max="559" width="14.140625" style="2" bestFit="1" customWidth="1"/>
    <col min="560" max="560" width="12.85546875" style="2" bestFit="1" customWidth="1"/>
    <col min="561" max="561" width="14.140625" style="2" bestFit="1" customWidth="1"/>
    <col min="562" max="569" width="9.5703125" style="2" bestFit="1" customWidth="1"/>
    <col min="570" max="570" width="12.85546875" style="2" bestFit="1" customWidth="1"/>
    <col min="571" max="571" width="14.140625" style="2" bestFit="1" customWidth="1"/>
    <col min="572" max="572" width="12.85546875" style="2" bestFit="1" customWidth="1"/>
    <col min="573" max="573" width="14.140625" style="2" bestFit="1" customWidth="1"/>
    <col min="574" max="581" width="9.5703125" style="2" bestFit="1" customWidth="1"/>
    <col min="582" max="582" width="12.85546875" style="2" bestFit="1" customWidth="1"/>
    <col min="583" max="583" width="14.140625" style="2" bestFit="1" customWidth="1"/>
    <col min="584" max="584" width="10.85546875" style="2" bestFit="1" customWidth="1"/>
    <col min="585" max="585" width="14.140625" style="2" bestFit="1" customWidth="1"/>
    <col min="586" max="593" width="9.5703125" style="2" bestFit="1" customWidth="1"/>
    <col min="594" max="594" width="12.85546875" style="2" bestFit="1" customWidth="1"/>
    <col min="595" max="595" width="14.140625" style="2" bestFit="1" customWidth="1"/>
    <col min="596" max="596" width="10.85546875" style="2" bestFit="1" customWidth="1"/>
    <col min="597" max="597" width="14.140625" style="2" bestFit="1" customWidth="1"/>
    <col min="598" max="605" width="9.5703125" style="2" bestFit="1" customWidth="1"/>
    <col min="606" max="606" width="12.85546875" style="2" bestFit="1" customWidth="1"/>
    <col min="607" max="607" width="14.140625" style="2" bestFit="1" customWidth="1"/>
    <col min="608" max="617" width="9.5703125" style="2" bestFit="1" customWidth="1"/>
    <col min="618" max="618" width="12.85546875" style="2" bestFit="1" customWidth="1"/>
    <col min="619" max="619" width="14.140625" style="2" bestFit="1" customWidth="1"/>
    <col min="620" max="629" width="9.5703125" style="2" bestFit="1" customWidth="1"/>
    <col min="630" max="630" width="12.85546875" style="2" bestFit="1" customWidth="1"/>
    <col min="631" max="631" width="14.140625" style="2" bestFit="1" customWidth="1"/>
    <col min="632" max="641" width="9.5703125" style="2" bestFit="1" customWidth="1"/>
    <col min="642" max="642" width="12.85546875" style="2" bestFit="1" customWidth="1"/>
    <col min="643" max="643" width="14.140625" style="2" bestFit="1" customWidth="1"/>
    <col min="644" max="653" width="9.5703125" style="2" bestFit="1" customWidth="1"/>
    <col min="654" max="654" width="12.85546875" style="2" bestFit="1" customWidth="1"/>
    <col min="655" max="655" width="14.140625" style="2" bestFit="1" customWidth="1"/>
    <col min="656" max="665" width="9.5703125" style="2" bestFit="1" customWidth="1"/>
    <col min="666" max="666" width="12.85546875" style="2" bestFit="1" customWidth="1"/>
    <col min="667" max="667" width="14.140625" style="2" bestFit="1" customWidth="1"/>
    <col min="668" max="677" width="9.5703125" style="2" bestFit="1" customWidth="1"/>
    <col min="678" max="678" width="12.85546875" style="2" bestFit="1" customWidth="1"/>
    <col min="679" max="679" width="14.140625" style="2" bestFit="1" customWidth="1"/>
    <col min="680" max="689" width="9.5703125" style="2" bestFit="1" customWidth="1"/>
    <col min="690" max="690" width="12.85546875" style="2" bestFit="1" customWidth="1"/>
    <col min="691" max="691" width="14.140625" style="2" bestFit="1" customWidth="1"/>
    <col min="692" max="701" width="9.5703125" style="2" bestFit="1" customWidth="1"/>
    <col min="702" max="702" width="12.85546875" style="2" bestFit="1" customWidth="1"/>
    <col min="703" max="703" width="14.140625" style="2" bestFit="1" customWidth="1"/>
    <col min="704" max="712" width="9.5703125" style="2" bestFit="1" customWidth="1"/>
    <col min="713" max="713" width="9.5703125" style="2" customWidth="1"/>
    <col min="714" max="714" width="10.85546875" style="2" bestFit="1" customWidth="1"/>
    <col min="715" max="715" width="14.140625" style="2" bestFit="1" customWidth="1"/>
    <col min="716" max="721" width="9.5703125" style="2" bestFit="1" customWidth="1"/>
    <col min="722" max="722" width="9.5703125" style="2" customWidth="1"/>
    <col min="723" max="723" width="9.5703125" style="2" bestFit="1" customWidth="1"/>
    <col min="724" max="724" width="9.5703125" style="2" customWidth="1"/>
    <col min="725" max="725" width="9.5703125" style="2" bestFit="1" customWidth="1"/>
    <col min="726" max="726" width="10.85546875" style="2" bestFit="1" customWidth="1"/>
    <col min="727" max="727" width="14.140625" style="2" bestFit="1" customWidth="1"/>
    <col min="728" max="728" width="9.5703125" style="2" customWidth="1"/>
    <col min="729" max="729" width="9.5703125" style="2" bestFit="1" customWidth="1"/>
    <col min="730" max="730" width="9.5703125" style="2" customWidth="1"/>
    <col min="731" max="731" width="9.5703125" style="2" bestFit="1" customWidth="1"/>
    <col min="732" max="732" width="9.5703125" style="2" customWidth="1"/>
    <col min="733" max="733" width="9.5703125" style="2" bestFit="1" customWidth="1"/>
    <col min="734" max="734" width="9.5703125" style="2" customWidth="1"/>
    <col min="735" max="735" width="9.5703125" style="2" bestFit="1" customWidth="1"/>
    <col min="736" max="736" width="9.5703125" style="2" customWidth="1"/>
    <col min="737" max="737" width="9.5703125" style="2" bestFit="1" customWidth="1"/>
    <col min="738" max="738" width="10.85546875" style="2" bestFit="1" customWidth="1"/>
    <col min="739" max="739" width="14.140625" style="2" bestFit="1" customWidth="1"/>
    <col min="740" max="740" width="9.5703125" style="2" customWidth="1"/>
    <col min="741" max="741" width="9.5703125" style="2" bestFit="1" customWidth="1"/>
    <col min="742" max="742" width="9.5703125" style="2" customWidth="1"/>
    <col min="743" max="743" width="9.5703125" style="2" bestFit="1" customWidth="1"/>
    <col min="744" max="744" width="9.5703125" style="2" customWidth="1"/>
    <col min="745" max="745" width="9.5703125" style="2" bestFit="1" customWidth="1"/>
    <col min="746" max="746" width="9.5703125" style="2" customWidth="1"/>
    <col min="747" max="747" width="9.5703125" style="2" bestFit="1" customWidth="1"/>
    <col min="748" max="748" width="9.5703125" style="2" customWidth="1"/>
    <col min="749" max="749" width="9.5703125" style="2" bestFit="1" customWidth="1"/>
    <col min="750" max="750" width="10.85546875" style="2" bestFit="1" customWidth="1"/>
    <col min="751" max="751" width="14.140625" style="2" bestFit="1" customWidth="1"/>
    <col min="752" max="16384" width="11.42578125" style="2"/>
  </cols>
  <sheetData>
    <row r="1" spans="1:751" ht="15" customHeight="1" x14ac:dyDescent="0.25">
      <c r="A1" s="115" t="s">
        <v>141</v>
      </c>
      <c r="B1" s="118" t="s">
        <v>0</v>
      </c>
      <c r="C1" s="1" t="s">
        <v>149</v>
      </c>
      <c r="D1" s="121" t="s">
        <v>1</v>
      </c>
      <c r="E1" s="1" t="s">
        <v>149</v>
      </c>
      <c r="F1" s="112" t="s">
        <v>142</v>
      </c>
      <c r="G1" s="112" t="s">
        <v>143</v>
      </c>
      <c r="H1" s="112" t="s">
        <v>144</v>
      </c>
      <c r="I1" s="112" t="s">
        <v>145</v>
      </c>
      <c r="J1" s="112" t="s">
        <v>146</v>
      </c>
      <c r="K1" s="112" t="s">
        <v>147</v>
      </c>
      <c r="L1" s="112" t="s">
        <v>148</v>
      </c>
      <c r="M1" s="112" t="s">
        <v>152</v>
      </c>
      <c r="BX1" s="70">
        <v>2017</v>
      </c>
      <c r="BY1" s="70">
        <v>2017</v>
      </c>
      <c r="BZ1" s="70">
        <v>2017</v>
      </c>
      <c r="CA1" s="70">
        <v>2017</v>
      </c>
      <c r="CB1" s="70">
        <f>+YEAR(CB3)</f>
        <v>2017</v>
      </c>
      <c r="CC1" s="70">
        <f>+YEAR(CB3)</f>
        <v>2017</v>
      </c>
      <c r="CD1" s="70">
        <f>+YEAR(CD3)</f>
        <v>2017</v>
      </c>
      <c r="CE1" s="70">
        <f>+YEAR(CD3)</f>
        <v>2017</v>
      </c>
      <c r="CF1" s="70">
        <f>+YEAR(CF3)</f>
        <v>2017</v>
      </c>
      <c r="CG1" s="70">
        <f>+YEAR(CF3)</f>
        <v>2017</v>
      </c>
      <c r="CH1" s="70">
        <f>+YEAR(CH3)</f>
        <v>2017</v>
      </c>
      <c r="CI1" s="70">
        <f>+YEAR(CH3)</f>
        <v>2017</v>
      </c>
      <c r="CJ1" s="70">
        <f>+YEAR(CJ3)</f>
        <v>2017</v>
      </c>
      <c r="CK1" s="70">
        <f t="shared" ref="CK1:EU1" si="0">+YEAR(CJ3)</f>
        <v>2017</v>
      </c>
      <c r="CL1" s="70">
        <f>+YEAR(CL3)</f>
        <v>2017</v>
      </c>
      <c r="CM1" s="70">
        <f t="shared" si="0"/>
        <v>2017</v>
      </c>
      <c r="CN1" s="70">
        <f>+YEAR(CN3)</f>
        <v>2017</v>
      </c>
      <c r="CO1" s="70">
        <f t="shared" si="0"/>
        <v>2017</v>
      </c>
      <c r="CP1" s="70">
        <f>+YEAR(CP3)</f>
        <v>2017</v>
      </c>
      <c r="CQ1" s="70">
        <f t="shared" si="0"/>
        <v>2017</v>
      </c>
      <c r="CR1" s="70">
        <f>+YEAR(CR3)</f>
        <v>2017</v>
      </c>
      <c r="CS1" s="70">
        <f t="shared" si="0"/>
        <v>2017</v>
      </c>
      <c r="CT1" s="70">
        <f>+YEAR(CT3)</f>
        <v>2017</v>
      </c>
      <c r="CU1" s="70">
        <f t="shared" si="0"/>
        <v>2017</v>
      </c>
      <c r="CV1" s="70">
        <f>+YEAR(CV3)</f>
        <v>2018</v>
      </c>
      <c r="CW1" s="70">
        <f t="shared" si="0"/>
        <v>2018</v>
      </c>
      <c r="CX1" s="70">
        <f>+YEAR(CX3)</f>
        <v>2018</v>
      </c>
      <c r="CY1" s="70">
        <f t="shared" si="0"/>
        <v>2018</v>
      </c>
      <c r="CZ1" s="70">
        <f>+YEAR(CZ3)</f>
        <v>2018</v>
      </c>
      <c r="DA1" s="70">
        <f t="shared" si="0"/>
        <v>2018</v>
      </c>
      <c r="DB1" s="70">
        <f>+YEAR(DB3)</f>
        <v>2018</v>
      </c>
      <c r="DC1" s="70">
        <f t="shared" si="0"/>
        <v>2018</v>
      </c>
      <c r="DD1" s="70">
        <f>+YEAR(DD3)</f>
        <v>2018</v>
      </c>
      <c r="DE1" s="70">
        <f t="shared" si="0"/>
        <v>2018</v>
      </c>
      <c r="DF1" s="70">
        <f>+YEAR(DF3)</f>
        <v>2018</v>
      </c>
      <c r="DG1" s="70">
        <f t="shared" si="0"/>
        <v>2018</v>
      </c>
      <c r="DH1" s="70">
        <f>+YEAR(DH3)</f>
        <v>2018</v>
      </c>
      <c r="DI1" s="70">
        <f t="shared" si="0"/>
        <v>2018</v>
      </c>
      <c r="DJ1" s="70">
        <f>+YEAR(DJ3)</f>
        <v>2018</v>
      </c>
      <c r="DK1" s="70">
        <f t="shared" si="0"/>
        <v>2018</v>
      </c>
      <c r="DL1" s="70">
        <f>+YEAR(DL3)</f>
        <v>2018</v>
      </c>
      <c r="DM1" s="70">
        <f t="shared" si="0"/>
        <v>2018</v>
      </c>
      <c r="DN1" s="70">
        <f>+YEAR(DN3)</f>
        <v>2018</v>
      </c>
      <c r="DO1" s="70">
        <f t="shared" si="0"/>
        <v>2018</v>
      </c>
      <c r="DP1" s="70">
        <f>+YEAR(DP3)</f>
        <v>2018</v>
      </c>
      <c r="DQ1" s="70">
        <f t="shared" si="0"/>
        <v>2018</v>
      </c>
      <c r="DR1" s="70">
        <f>+YEAR(DR3)</f>
        <v>2018</v>
      </c>
      <c r="DS1" s="70">
        <f t="shared" si="0"/>
        <v>2018</v>
      </c>
      <c r="DT1" s="70">
        <f>+YEAR(DT3)</f>
        <v>2019</v>
      </c>
      <c r="DU1" s="70">
        <f t="shared" si="0"/>
        <v>2019</v>
      </c>
      <c r="DV1" s="70">
        <f>+YEAR(DV3)</f>
        <v>2019</v>
      </c>
      <c r="DW1" s="70">
        <f t="shared" si="0"/>
        <v>2019</v>
      </c>
      <c r="DX1" s="70">
        <f>+YEAR(DX3)</f>
        <v>2019</v>
      </c>
      <c r="DY1" s="70">
        <f t="shared" si="0"/>
        <v>2019</v>
      </c>
      <c r="DZ1" s="70">
        <f>+YEAR(DZ3)</f>
        <v>2019</v>
      </c>
      <c r="EA1" s="70">
        <f t="shared" si="0"/>
        <v>2019</v>
      </c>
      <c r="EB1" s="70">
        <f>+YEAR(EB3)</f>
        <v>2019</v>
      </c>
      <c r="EC1" s="70">
        <f t="shared" si="0"/>
        <v>2019</v>
      </c>
      <c r="ED1" s="70">
        <f>+YEAR(ED3)</f>
        <v>2019</v>
      </c>
      <c r="EE1" s="70">
        <f t="shared" si="0"/>
        <v>2019</v>
      </c>
      <c r="EF1" s="70">
        <f>+YEAR(EF3)</f>
        <v>2019</v>
      </c>
      <c r="EG1" s="70">
        <f t="shared" si="0"/>
        <v>2019</v>
      </c>
      <c r="EH1" s="70">
        <f>+YEAR(EH3)</f>
        <v>2019</v>
      </c>
      <c r="EI1" s="70">
        <f t="shared" si="0"/>
        <v>2019</v>
      </c>
      <c r="EJ1" s="70">
        <f>+YEAR(EJ3)</f>
        <v>2019</v>
      </c>
      <c r="EK1" s="70">
        <f t="shared" si="0"/>
        <v>2019</v>
      </c>
      <c r="EL1" s="70">
        <f>+YEAR(EL3)</f>
        <v>2019</v>
      </c>
      <c r="EM1" s="70">
        <f t="shared" si="0"/>
        <v>2019</v>
      </c>
      <c r="EN1" s="70">
        <f>+YEAR(EN3)</f>
        <v>2019</v>
      </c>
      <c r="EO1" s="70">
        <f t="shared" si="0"/>
        <v>2019</v>
      </c>
      <c r="EP1" s="70">
        <f>+YEAR(EP3)</f>
        <v>2019</v>
      </c>
      <c r="EQ1" s="70">
        <f t="shared" si="0"/>
        <v>2019</v>
      </c>
      <c r="ER1" s="70">
        <f>+YEAR(ER3)</f>
        <v>2020</v>
      </c>
      <c r="ES1" s="70">
        <f t="shared" si="0"/>
        <v>2020</v>
      </c>
      <c r="ET1" s="70">
        <f>+YEAR(ET3)</f>
        <v>2020</v>
      </c>
      <c r="EU1" s="70">
        <f t="shared" si="0"/>
        <v>2020</v>
      </c>
      <c r="EV1" s="70">
        <f>+YEAR(EV3)</f>
        <v>2020</v>
      </c>
      <c r="EW1" s="70">
        <f t="shared" ref="EW1:HG1" si="1">+YEAR(EV3)</f>
        <v>2020</v>
      </c>
      <c r="EX1" s="70">
        <f>+YEAR(EX3)</f>
        <v>2020</v>
      </c>
      <c r="EY1" s="70">
        <f t="shared" si="1"/>
        <v>2020</v>
      </c>
      <c r="EZ1" s="70">
        <f>+YEAR(EZ3)</f>
        <v>2020</v>
      </c>
      <c r="FA1" s="70">
        <f t="shared" si="1"/>
        <v>2020</v>
      </c>
      <c r="FB1" s="70">
        <f>+YEAR(FB3)</f>
        <v>2020</v>
      </c>
      <c r="FC1" s="70">
        <f t="shared" si="1"/>
        <v>2020</v>
      </c>
      <c r="FD1" s="70">
        <f>+YEAR(FD3)</f>
        <v>2020</v>
      </c>
      <c r="FE1" s="70">
        <f t="shared" si="1"/>
        <v>2020</v>
      </c>
      <c r="FF1" s="70">
        <f>+YEAR(FF3)</f>
        <v>2020</v>
      </c>
      <c r="FG1" s="70">
        <f t="shared" si="1"/>
        <v>2020</v>
      </c>
      <c r="FH1" s="70">
        <f>+YEAR(FH3)</f>
        <v>2020</v>
      </c>
      <c r="FI1" s="70">
        <f t="shared" si="1"/>
        <v>2020</v>
      </c>
      <c r="FJ1" s="70">
        <f>+YEAR(FJ3)</f>
        <v>2020</v>
      </c>
      <c r="FK1" s="70">
        <f t="shared" si="1"/>
        <v>2020</v>
      </c>
      <c r="FL1" s="70">
        <f>+YEAR(FL3)</f>
        <v>2020</v>
      </c>
      <c r="FM1" s="70">
        <f t="shared" si="1"/>
        <v>2020</v>
      </c>
      <c r="FN1" s="70">
        <f>+YEAR(FN3)</f>
        <v>2020</v>
      </c>
      <c r="FO1" s="70">
        <f t="shared" si="1"/>
        <v>2020</v>
      </c>
      <c r="FP1" s="70">
        <f>+YEAR(FP3)</f>
        <v>2021</v>
      </c>
      <c r="FQ1" s="70">
        <f t="shared" si="1"/>
        <v>2021</v>
      </c>
      <c r="FR1" s="70">
        <f>+YEAR(FR3)</f>
        <v>2021</v>
      </c>
      <c r="FS1" s="70">
        <f t="shared" si="1"/>
        <v>2021</v>
      </c>
      <c r="FT1" s="70">
        <f>+YEAR(FT3)</f>
        <v>2021</v>
      </c>
      <c r="FU1" s="70">
        <f t="shared" si="1"/>
        <v>2021</v>
      </c>
      <c r="FV1" s="70">
        <f>+YEAR(FV3)</f>
        <v>2021</v>
      </c>
      <c r="FW1" s="70">
        <f t="shared" si="1"/>
        <v>2021</v>
      </c>
      <c r="FX1" s="70">
        <f>+YEAR(FX3)</f>
        <v>2021</v>
      </c>
      <c r="FY1" s="70">
        <f t="shared" si="1"/>
        <v>2021</v>
      </c>
      <c r="FZ1" s="70">
        <f>+YEAR(FZ3)</f>
        <v>2021</v>
      </c>
      <c r="GA1" s="70">
        <f t="shared" si="1"/>
        <v>2021</v>
      </c>
      <c r="GB1" s="70">
        <f>+YEAR(GB3)</f>
        <v>2021</v>
      </c>
      <c r="GC1" s="70">
        <f t="shared" si="1"/>
        <v>2021</v>
      </c>
      <c r="GD1" s="70">
        <f>+YEAR(GD3)</f>
        <v>2021</v>
      </c>
      <c r="GE1" s="70">
        <f t="shared" si="1"/>
        <v>2021</v>
      </c>
      <c r="GF1" s="70">
        <f>+YEAR(GF3)</f>
        <v>2021</v>
      </c>
      <c r="GG1" s="70">
        <f t="shared" si="1"/>
        <v>2021</v>
      </c>
      <c r="GH1" s="70">
        <f>+YEAR(GH3)</f>
        <v>2021</v>
      </c>
      <c r="GI1" s="70">
        <f t="shared" si="1"/>
        <v>2021</v>
      </c>
      <c r="GJ1" s="70">
        <f>+YEAR(GJ3)</f>
        <v>2021</v>
      </c>
      <c r="GK1" s="70">
        <f t="shared" si="1"/>
        <v>2021</v>
      </c>
      <c r="GL1" s="70">
        <f>+YEAR(GL3)</f>
        <v>2021</v>
      </c>
      <c r="GM1" s="70">
        <f t="shared" si="1"/>
        <v>2021</v>
      </c>
      <c r="GN1" s="70">
        <f>+YEAR(GN3)</f>
        <v>2022</v>
      </c>
      <c r="GO1" s="70">
        <f t="shared" si="1"/>
        <v>2022</v>
      </c>
      <c r="GP1" s="70">
        <f>+YEAR(GP3)</f>
        <v>2022</v>
      </c>
      <c r="GQ1" s="70">
        <f t="shared" si="1"/>
        <v>2022</v>
      </c>
      <c r="GR1" s="70">
        <f>+YEAR(GR3)</f>
        <v>2022</v>
      </c>
      <c r="GS1" s="70">
        <f t="shared" si="1"/>
        <v>2022</v>
      </c>
      <c r="GT1" s="70">
        <f>+YEAR(GT3)</f>
        <v>2022</v>
      </c>
      <c r="GU1" s="70">
        <f t="shared" si="1"/>
        <v>2022</v>
      </c>
      <c r="GV1" s="70">
        <f>+YEAR(GV3)</f>
        <v>2022</v>
      </c>
      <c r="GW1" s="70">
        <f t="shared" si="1"/>
        <v>2022</v>
      </c>
      <c r="GX1" s="70">
        <f>+YEAR(GX3)</f>
        <v>2022</v>
      </c>
      <c r="GY1" s="70">
        <f t="shared" si="1"/>
        <v>2022</v>
      </c>
      <c r="GZ1" s="70">
        <f>+YEAR(GZ3)</f>
        <v>2022</v>
      </c>
      <c r="HA1" s="70">
        <f t="shared" si="1"/>
        <v>2022</v>
      </c>
      <c r="HB1" s="70">
        <f>+YEAR(HB3)</f>
        <v>2022</v>
      </c>
      <c r="HC1" s="70">
        <f t="shared" si="1"/>
        <v>2022</v>
      </c>
      <c r="HD1" s="70">
        <f>+YEAR(HD3)</f>
        <v>2022</v>
      </c>
      <c r="HE1" s="70">
        <f t="shared" si="1"/>
        <v>2022</v>
      </c>
      <c r="HF1" s="70">
        <f>+YEAR(HF3)</f>
        <v>2022</v>
      </c>
      <c r="HG1" s="70">
        <f t="shared" si="1"/>
        <v>2022</v>
      </c>
      <c r="HH1" s="70">
        <f>+YEAR(HH3)</f>
        <v>2022</v>
      </c>
      <c r="HI1" s="70">
        <f t="shared" ref="HI1:JS1" si="2">+YEAR(HH3)</f>
        <v>2022</v>
      </c>
      <c r="HJ1" s="70">
        <f>+YEAR(HJ3)</f>
        <v>2022</v>
      </c>
      <c r="HK1" s="70">
        <f t="shared" si="2"/>
        <v>2022</v>
      </c>
      <c r="HL1" s="70">
        <f>+YEAR(HL3)</f>
        <v>2023</v>
      </c>
      <c r="HM1" s="70">
        <f t="shared" si="2"/>
        <v>2023</v>
      </c>
      <c r="HN1" s="70">
        <f>+YEAR(HN3)</f>
        <v>2023</v>
      </c>
      <c r="HO1" s="70">
        <f t="shared" si="2"/>
        <v>2023</v>
      </c>
      <c r="HP1" s="70">
        <f>+YEAR(HP3)</f>
        <v>2023</v>
      </c>
      <c r="HQ1" s="70">
        <f t="shared" si="2"/>
        <v>2023</v>
      </c>
      <c r="HR1" s="70">
        <f>+YEAR(HR3)</f>
        <v>2023</v>
      </c>
      <c r="HS1" s="70">
        <f t="shared" si="2"/>
        <v>2023</v>
      </c>
      <c r="HT1" s="70">
        <f>+YEAR(HT3)</f>
        <v>2023</v>
      </c>
      <c r="HU1" s="70">
        <f t="shared" si="2"/>
        <v>2023</v>
      </c>
      <c r="HV1" s="70">
        <f>+YEAR(HV3)</f>
        <v>2023</v>
      </c>
      <c r="HW1" s="70">
        <f t="shared" si="2"/>
        <v>2023</v>
      </c>
      <c r="HX1" s="70">
        <f>+YEAR(HX3)</f>
        <v>2023</v>
      </c>
      <c r="HY1" s="70">
        <f t="shared" si="2"/>
        <v>2023</v>
      </c>
      <c r="HZ1" s="70">
        <f>+YEAR(HZ3)</f>
        <v>2023</v>
      </c>
      <c r="IA1" s="70">
        <f t="shared" si="2"/>
        <v>2023</v>
      </c>
      <c r="IB1" s="70">
        <f>+YEAR(IB3)</f>
        <v>2023</v>
      </c>
      <c r="IC1" s="70">
        <f t="shared" si="2"/>
        <v>2023</v>
      </c>
      <c r="ID1" s="70">
        <f>+YEAR(ID3)</f>
        <v>2023</v>
      </c>
      <c r="IE1" s="70">
        <f t="shared" si="2"/>
        <v>2023</v>
      </c>
      <c r="IF1" s="70">
        <f>+YEAR(IF3)</f>
        <v>2023</v>
      </c>
      <c r="IG1" s="70">
        <f t="shared" si="2"/>
        <v>2023</v>
      </c>
      <c r="IH1" s="70">
        <f>+YEAR(IH3)</f>
        <v>2023</v>
      </c>
      <c r="II1" s="70">
        <f t="shared" si="2"/>
        <v>2023</v>
      </c>
      <c r="IJ1" s="70">
        <f>+YEAR(IJ3)</f>
        <v>2024</v>
      </c>
      <c r="IK1" s="70">
        <f t="shared" si="2"/>
        <v>2024</v>
      </c>
      <c r="IL1" s="70">
        <f>+YEAR(IL3)</f>
        <v>2024</v>
      </c>
      <c r="IM1" s="70">
        <f t="shared" si="2"/>
        <v>2024</v>
      </c>
      <c r="IN1" s="70">
        <f>+YEAR(IN3)</f>
        <v>2024</v>
      </c>
      <c r="IO1" s="70">
        <f t="shared" si="2"/>
        <v>2024</v>
      </c>
      <c r="IP1" s="70">
        <f>+YEAR(IP3)</f>
        <v>2024</v>
      </c>
      <c r="IQ1" s="70">
        <f t="shared" si="2"/>
        <v>2024</v>
      </c>
      <c r="IR1" s="70">
        <f>+YEAR(IR3)</f>
        <v>2024</v>
      </c>
      <c r="IS1" s="70">
        <f t="shared" si="2"/>
        <v>2024</v>
      </c>
      <c r="IT1" s="70">
        <f>+YEAR(IT3)</f>
        <v>2024</v>
      </c>
      <c r="IU1" s="70">
        <f t="shared" si="2"/>
        <v>2024</v>
      </c>
      <c r="IV1" s="70">
        <f>+YEAR(IV3)</f>
        <v>2024</v>
      </c>
      <c r="IW1" s="70">
        <f t="shared" si="2"/>
        <v>2024</v>
      </c>
      <c r="IX1" s="70">
        <f>+YEAR(IX3)</f>
        <v>2024</v>
      </c>
      <c r="IY1" s="70">
        <f t="shared" si="2"/>
        <v>2024</v>
      </c>
      <c r="IZ1" s="70">
        <f>+YEAR(IZ3)</f>
        <v>2024</v>
      </c>
      <c r="JA1" s="70">
        <f t="shared" si="2"/>
        <v>2024</v>
      </c>
      <c r="JB1" s="70">
        <f>+YEAR(JB3)</f>
        <v>2024</v>
      </c>
      <c r="JC1" s="70">
        <f t="shared" si="2"/>
        <v>2024</v>
      </c>
      <c r="JD1" s="70">
        <f>+YEAR(JD3)</f>
        <v>2024</v>
      </c>
      <c r="JE1" s="70">
        <f t="shared" si="2"/>
        <v>2024</v>
      </c>
      <c r="JF1" s="70">
        <f>+YEAR(JF3)</f>
        <v>2024</v>
      </c>
      <c r="JG1" s="70">
        <f t="shared" si="2"/>
        <v>2024</v>
      </c>
      <c r="JH1" s="70">
        <f>+YEAR(JH3)</f>
        <v>2025</v>
      </c>
      <c r="JI1" s="70">
        <f t="shared" si="2"/>
        <v>2025</v>
      </c>
      <c r="JJ1" s="70">
        <f>+YEAR(JJ3)</f>
        <v>2025</v>
      </c>
      <c r="JK1" s="70">
        <f t="shared" si="2"/>
        <v>2025</v>
      </c>
      <c r="JL1" s="70">
        <f>+YEAR(JL3)</f>
        <v>2025</v>
      </c>
      <c r="JM1" s="70">
        <f t="shared" si="2"/>
        <v>2025</v>
      </c>
      <c r="JN1" s="70">
        <f>+YEAR(JN3)</f>
        <v>2025</v>
      </c>
      <c r="JO1" s="70">
        <f t="shared" si="2"/>
        <v>2025</v>
      </c>
      <c r="JP1" s="70">
        <f>+YEAR(JP3)</f>
        <v>2025</v>
      </c>
      <c r="JQ1" s="70">
        <f t="shared" si="2"/>
        <v>2025</v>
      </c>
      <c r="JR1" s="70">
        <f>+YEAR(JR3)</f>
        <v>2025</v>
      </c>
      <c r="JS1" s="70">
        <f t="shared" si="2"/>
        <v>2025</v>
      </c>
      <c r="JT1" s="70">
        <f>+YEAR(JT3)</f>
        <v>2025</v>
      </c>
      <c r="JU1" s="70">
        <f t="shared" ref="JU1:ME1" si="3">+YEAR(JT3)</f>
        <v>2025</v>
      </c>
      <c r="JV1" s="70">
        <f>+YEAR(JV3)</f>
        <v>2025</v>
      </c>
      <c r="JW1" s="70">
        <f t="shared" si="3"/>
        <v>2025</v>
      </c>
      <c r="JX1" s="70">
        <f>+YEAR(JX3)</f>
        <v>2025</v>
      </c>
      <c r="JY1" s="70">
        <f t="shared" si="3"/>
        <v>2025</v>
      </c>
      <c r="JZ1" s="70">
        <f>+YEAR(JZ3)</f>
        <v>2025</v>
      </c>
      <c r="KA1" s="70">
        <f t="shared" si="3"/>
        <v>2025</v>
      </c>
      <c r="KB1" s="70">
        <f>+YEAR(KB3)</f>
        <v>2025</v>
      </c>
      <c r="KC1" s="70">
        <f t="shared" si="3"/>
        <v>2025</v>
      </c>
      <c r="KD1" s="70">
        <f>+YEAR(KD3)</f>
        <v>2025</v>
      </c>
      <c r="KE1" s="70">
        <f t="shared" si="3"/>
        <v>2025</v>
      </c>
      <c r="KF1" s="70">
        <f>+YEAR(KF3)</f>
        <v>2026</v>
      </c>
      <c r="KG1" s="70">
        <f t="shared" si="3"/>
        <v>2026</v>
      </c>
      <c r="KH1" s="70">
        <f>+YEAR(KH3)</f>
        <v>2026</v>
      </c>
      <c r="KI1" s="70">
        <f t="shared" si="3"/>
        <v>2026</v>
      </c>
      <c r="KJ1" s="70">
        <f>+YEAR(KJ3)</f>
        <v>2026</v>
      </c>
      <c r="KK1" s="70">
        <f t="shared" si="3"/>
        <v>2026</v>
      </c>
      <c r="KL1" s="70">
        <f>+YEAR(KL3)</f>
        <v>2026</v>
      </c>
      <c r="KM1" s="70">
        <f t="shared" si="3"/>
        <v>2026</v>
      </c>
      <c r="KN1" s="70">
        <f>+YEAR(KN3)</f>
        <v>2026</v>
      </c>
      <c r="KO1" s="70">
        <f t="shared" si="3"/>
        <v>2026</v>
      </c>
      <c r="KP1" s="70">
        <f>+YEAR(KP3)</f>
        <v>2026</v>
      </c>
      <c r="KQ1" s="70">
        <f t="shared" si="3"/>
        <v>2026</v>
      </c>
      <c r="KR1" s="70">
        <f>+YEAR(KR3)</f>
        <v>2026</v>
      </c>
      <c r="KS1" s="70">
        <f t="shared" si="3"/>
        <v>2026</v>
      </c>
      <c r="KT1" s="70">
        <f>+YEAR(KT3)</f>
        <v>2026</v>
      </c>
      <c r="KU1" s="70">
        <f t="shared" si="3"/>
        <v>2026</v>
      </c>
      <c r="KV1" s="70">
        <f>+YEAR(KV3)</f>
        <v>2026</v>
      </c>
      <c r="KW1" s="70">
        <f t="shared" si="3"/>
        <v>2026</v>
      </c>
      <c r="KX1" s="70">
        <f>+YEAR(KX3)</f>
        <v>2026</v>
      </c>
      <c r="KY1" s="70">
        <f t="shared" si="3"/>
        <v>2026</v>
      </c>
      <c r="KZ1" s="70">
        <f>+YEAR(KZ3)</f>
        <v>2026</v>
      </c>
      <c r="LA1" s="70">
        <f t="shared" si="3"/>
        <v>2026</v>
      </c>
      <c r="LB1" s="70">
        <f>+YEAR(LB3)</f>
        <v>2026</v>
      </c>
      <c r="LC1" s="70">
        <f t="shared" si="3"/>
        <v>2026</v>
      </c>
      <c r="LD1" s="70">
        <f>+YEAR(LD3)</f>
        <v>2027</v>
      </c>
      <c r="LE1" s="70">
        <f t="shared" si="3"/>
        <v>2027</v>
      </c>
      <c r="LF1" s="70">
        <f>+YEAR(LF3)</f>
        <v>2027</v>
      </c>
      <c r="LG1" s="70">
        <f t="shared" si="3"/>
        <v>2027</v>
      </c>
      <c r="LH1" s="70">
        <f>+YEAR(LH3)</f>
        <v>2027</v>
      </c>
      <c r="LI1" s="70">
        <f t="shared" si="3"/>
        <v>2027</v>
      </c>
      <c r="LJ1" s="70">
        <f>+YEAR(LJ3)</f>
        <v>2027</v>
      </c>
      <c r="LK1" s="70">
        <f t="shared" si="3"/>
        <v>2027</v>
      </c>
      <c r="LL1" s="70">
        <f>+YEAR(LL3)</f>
        <v>2027</v>
      </c>
      <c r="LM1" s="70">
        <f t="shared" si="3"/>
        <v>2027</v>
      </c>
      <c r="LN1" s="70">
        <f>+YEAR(LN3)</f>
        <v>2027</v>
      </c>
      <c r="LO1" s="70">
        <f t="shared" si="3"/>
        <v>2027</v>
      </c>
      <c r="LP1" s="70">
        <f>+YEAR(LP3)</f>
        <v>2027</v>
      </c>
      <c r="LQ1" s="70">
        <f t="shared" si="3"/>
        <v>2027</v>
      </c>
      <c r="LR1" s="70">
        <f>+YEAR(LR3)</f>
        <v>2027</v>
      </c>
      <c r="LS1" s="70">
        <f t="shared" si="3"/>
        <v>2027</v>
      </c>
      <c r="LT1" s="70">
        <f>+YEAR(LT3)</f>
        <v>2027</v>
      </c>
      <c r="LU1" s="70">
        <f t="shared" si="3"/>
        <v>2027</v>
      </c>
      <c r="LV1" s="70">
        <f>+YEAR(LV3)</f>
        <v>2027</v>
      </c>
      <c r="LW1" s="70">
        <f t="shared" si="3"/>
        <v>2027</v>
      </c>
      <c r="LX1" s="70">
        <f>+YEAR(LX3)</f>
        <v>2027</v>
      </c>
      <c r="LY1" s="70">
        <f t="shared" si="3"/>
        <v>2027</v>
      </c>
      <c r="LZ1" s="70">
        <f>+YEAR(LZ3)</f>
        <v>2027</v>
      </c>
      <c r="MA1" s="70">
        <f t="shared" si="3"/>
        <v>2027</v>
      </c>
      <c r="MB1" s="70">
        <f>+YEAR(MB3)</f>
        <v>2028</v>
      </c>
      <c r="MC1" s="70">
        <f t="shared" si="3"/>
        <v>2028</v>
      </c>
      <c r="MD1" s="70">
        <f>+YEAR(MD3)</f>
        <v>2028</v>
      </c>
      <c r="ME1" s="70">
        <f t="shared" si="3"/>
        <v>2028</v>
      </c>
      <c r="MF1" s="70">
        <f>+YEAR(MF3)</f>
        <v>2028</v>
      </c>
      <c r="MG1" s="70">
        <f t="shared" ref="MG1:OQ1" si="4">+YEAR(MF3)</f>
        <v>2028</v>
      </c>
      <c r="MH1" s="70">
        <f>+YEAR(MH3)</f>
        <v>2028</v>
      </c>
      <c r="MI1" s="70">
        <f t="shared" si="4"/>
        <v>2028</v>
      </c>
      <c r="MJ1" s="70">
        <f>+YEAR(MJ3)</f>
        <v>2028</v>
      </c>
      <c r="MK1" s="70">
        <f t="shared" si="4"/>
        <v>2028</v>
      </c>
      <c r="ML1" s="70">
        <f>+YEAR(ML3)</f>
        <v>2028</v>
      </c>
      <c r="MM1" s="70">
        <f t="shared" si="4"/>
        <v>2028</v>
      </c>
      <c r="MN1" s="70">
        <f>+YEAR(MN3)</f>
        <v>2028</v>
      </c>
      <c r="MO1" s="70">
        <f t="shared" si="4"/>
        <v>2028</v>
      </c>
      <c r="MP1" s="70">
        <f>+YEAR(MP3)</f>
        <v>2028</v>
      </c>
      <c r="MQ1" s="70">
        <f t="shared" si="4"/>
        <v>2028</v>
      </c>
      <c r="MR1" s="70">
        <f>+YEAR(MR3)</f>
        <v>2028</v>
      </c>
      <c r="MS1" s="70">
        <f t="shared" si="4"/>
        <v>2028</v>
      </c>
      <c r="MT1" s="70">
        <f>+YEAR(MT3)</f>
        <v>2028</v>
      </c>
      <c r="MU1" s="70">
        <f t="shared" si="4"/>
        <v>2028</v>
      </c>
      <c r="MV1" s="70">
        <f>+YEAR(MV3)</f>
        <v>2028</v>
      </c>
      <c r="MW1" s="70">
        <f t="shared" si="4"/>
        <v>2028</v>
      </c>
      <c r="MX1" s="70">
        <f>+YEAR(MX3)</f>
        <v>2028</v>
      </c>
      <c r="MY1" s="70">
        <f t="shared" si="4"/>
        <v>2028</v>
      </c>
      <c r="MZ1" s="70">
        <f>+YEAR(MZ3)</f>
        <v>2029</v>
      </c>
      <c r="NA1" s="70">
        <f t="shared" si="4"/>
        <v>2029</v>
      </c>
      <c r="NB1" s="70">
        <f>+YEAR(NB3)</f>
        <v>2029</v>
      </c>
      <c r="NC1" s="70">
        <f t="shared" si="4"/>
        <v>2029</v>
      </c>
      <c r="ND1" s="70">
        <f>+YEAR(ND3)</f>
        <v>2029</v>
      </c>
      <c r="NE1" s="70">
        <f t="shared" si="4"/>
        <v>2029</v>
      </c>
      <c r="NF1" s="70">
        <f>+YEAR(NF3)</f>
        <v>2029</v>
      </c>
      <c r="NG1" s="70">
        <f t="shared" si="4"/>
        <v>2029</v>
      </c>
      <c r="NH1" s="70">
        <f>+YEAR(NH3)</f>
        <v>2029</v>
      </c>
      <c r="NI1" s="70">
        <f t="shared" si="4"/>
        <v>2029</v>
      </c>
      <c r="NJ1" s="70">
        <f>+YEAR(NJ3)</f>
        <v>2029</v>
      </c>
      <c r="NK1" s="70">
        <f t="shared" si="4"/>
        <v>2029</v>
      </c>
      <c r="NL1" s="70">
        <f>+YEAR(NL3)</f>
        <v>2029</v>
      </c>
      <c r="NM1" s="70">
        <f t="shared" si="4"/>
        <v>2029</v>
      </c>
      <c r="NN1" s="70">
        <f>+YEAR(NN3)</f>
        <v>2029</v>
      </c>
      <c r="NO1" s="70">
        <f t="shared" si="4"/>
        <v>2029</v>
      </c>
      <c r="NP1" s="70">
        <f>+YEAR(NP3)</f>
        <v>2029</v>
      </c>
      <c r="NQ1" s="70">
        <f t="shared" si="4"/>
        <v>2029</v>
      </c>
      <c r="NR1" s="70">
        <f>+YEAR(NR3)</f>
        <v>2029</v>
      </c>
      <c r="NS1" s="70">
        <f t="shared" si="4"/>
        <v>2029</v>
      </c>
      <c r="NT1" s="70">
        <f>+YEAR(NT3)</f>
        <v>2029</v>
      </c>
      <c r="NU1" s="70">
        <f t="shared" si="4"/>
        <v>2029</v>
      </c>
      <c r="NV1" s="70">
        <f>+YEAR(NV3)</f>
        <v>2029</v>
      </c>
      <c r="NW1" s="70">
        <f t="shared" si="4"/>
        <v>2029</v>
      </c>
      <c r="NX1" s="70">
        <f>+YEAR(NX3)</f>
        <v>2030</v>
      </c>
      <c r="NY1" s="70">
        <f t="shared" si="4"/>
        <v>2030</v>
      </c>
      <c r="NZ1" s="70">
        <f>+YEAR(NZ3)</f>
        <v>2030</v>
      </c>
      <c r="OA1" s="70">
        <f t="shared" si="4"/>
        <v>2030</v>
      </c>
      <c r="OB1" s="70">
        <f>+YEAR(OB3)</f>
        <v>2030</v>
      </c>
      <c r="OC1" s="70">
        <f t="shared" si="4"/>
        <v>2030</v>
      </c>
      <c r="OD1" s="70">
        <f>+YEAR(OD3)</f>
        <v>2030</v>
      </c>
      <c r="OE1" s="70">
        <f t="shared" si="4"/>
        <v>2030</v>
      </c>
      <c r="OF1" s="70">
        <f>+YEAR(OF3)</f>
        <v>2030</v>
      </c>
      <c r="OG1" s="70">
        <f t="shared" si="4"/>
        <v>2030</v>
      </c>
      <c r="OH1" s="70">
        <f>+YEAR(OH3)</f>
        <v>2030</v>
      </c>
      <c r="OI1" s="70">
        <f t="shared" si="4"/>
        <v>2030</v>
      </c>
      <c r="OJ1" s="70">
        <f>+YEAR(OJ3)</f>
        <v>2030</v>
      </c>
      <c r="OK1" s="70">
        <f t="shared" si="4"/>
        <v>2030</v>
      </c>
      <c r="OL1" s="70">
        <f>+YEAR(OL3)</f>
        <v>2030</v>
      </c>
      <c r="OM1" s="70">
        <f t="shared" si="4"/>
        <v>2030</v>
      </c>
      <c r="ON1" s="70">
        <f>+YEAR(ON3)</f>
        <v>2030</v>
      </c>
      <c r="OO1" s="70">
        <f t="shared" si="4"/>
        <v>2030</v>
      </c>
      <c r="OP1" s="70">
        <f>+YEAR(OP3)</f>
        <v>2030</v>
      </c>
      <c r="OQ1" s="70">
        <f t="shared" si="4"/>
        <v>2030</v>
      </c>
      <c r="OR1" s="70">
        <f>+YEAR(OR3)</f>
        <v>2030</v>
      </c>
      <c r="OS1" s="70">
        <f t="shared" ref="OS1:RC1" si="5">+YEAR(OR3)</f>
        <v>2030</v>
      </c>
      <c r="OT1" s="70">
        <f>+YEAR(OT3)</f>
        <v>2030</v>
      </c>
      <c r="OU1" s="70">
        <f t="shared" si="5"/>
        <v>2030</v>
      </c>
      <c r="OV1" s="70">
        <f>+YEAR(OV3)</f>
        <v>2031</v>
      </c>
      <c r="OW1" s="70">
        <f t="shared" si="5"/>
        <v>2031</v>
      </c>
      <c r="OX1" s="70">
        <f>+YEAR(OX3)</f>
        <v>2031</v>
      </c>
      <c r="OY1" s="70">
        <f t="shared" si="5"/>
        <v>2031</v>
      </c>
      <c r="OZ1" s="70">
        <f>+YEAR(OZ3)</f>
        <v>2031</v>
      </c>
      <c r="PA1" s="70">
        <f t="shared" si="5"/>
        <v>2031</v>
      </c>
      <c r="PB1" s="70">
        <f>+YEAR(PB3)</f>
        <v>2031</v>
      </c>
      <c r="PC1" s="70">
        <f t="shared" si="5"/>
        <v>2031</v>
      </c>
      <c r="PD1" s="70">
        <f>+YEAR(PD3)</f>
        <v>2031</v>
      </c>
      <c r="PE1" s="70">
        <f t="shared" si="5"/>
        <v>2031</v>
      </c>
      <c r="PF1" s="70">
        <f>+YEAR(PF3)</f>
        <v>2031</v>
      </c>
      <c r="PG1" s="70">
        <f t="shared" si="5"/>
        <v>2031</v>
      </c>
      <c r="PH1" s="70">
        <f>+YEAR(PH3)</f>
        <v>2031</v>
      </c>
      <c r="PI1" s="70">
        <f t="shared" si="5"/>
        <v>2031</v>
      </c>
      <c r="PJ1" s="70">
        <f>+YEAR(PJ3)</f>
        <v>2031</v>
      </c>
      <c r="PK1" s="70">
        <f t="shared" si="5"/>
        <v>2031</v>
      </c>
      <c r="PL1" s="70">
        <f>+YEAR(PL3)</f>
        <v>2031</v>
      </c>
      <c r="PM1" s="70">
        <f t="shared" si="5"/>
        <v>2031</v>
      </c>
      <c r="PN1" s="70">
        <f>+YEAR(PN3)</f>
        <v>2031</v>
      </c>
      <c r="PO1" s="70">
        <f t="shared" si="5"/>
        <v>2031</v>
      </c>
      <c r="PP1" s="70">
        <f>+YEAR(PP3)</f>
        <v>2031</v>
      </c>
      <c r="PQ1" s="70">
        <f t="shared" si="5"/>
        <v>2031</v>
      </c>
      <c r="PR1" s="70">
        <f>+YEAR(PR3)</f>
        <v>2031</v>
      </c>
      <c r="PS1" s="70">
        <f t="shared" si="5"/>
        <v>2031</v>
      </c>
      <c r="PT1" s="70">
        <f>+YEAR(PT3)</f>
        <v>2032</v>
      </c>
      <c r="PU1" s="70">
        <f t="shared" si="5"/>
        <v>2032</v>
      </c>
      <c r="PV1" s="70">
        <f>+YEAR(PV3)</f>
        <v>2032</v>
      </c>
      <c r="PW1" s="70">
        <f t="shared" si="5"/>
        <v>2032</v>
      </c>
      <c r="PX1" s="70">
        <f>+YEAR(PX3)</f>
        <v>2032</v>
      </c>
      <c r="PY1" s="70">
        <f t="shared" si="5"/>
        <v>2032</v>
      </c>
      <c r="PZ1" s="70">
        <f>+YEAR(PZ3)</f>
        <v>2032</v>
      </c>
      <c r="QA1" s="70">
        <f t="shared" si="5"/>
        <v>2032</v>
      </c>
      <c r="QB1" s="70">
        <f>+YEAR(QB3)</f>
        <v>2032</v>
      </c>
      <c r="QC1" s="70">
        <f t="shared" si="5"/>
        <v>2032</v>
      </c>
      <c r="QD1" s="70">
        <f>+YEAR(QD3)</f>
        <v>2032</v>
      </c>
      <c r="QE1" s="70">
        <f t="shared" si="5"/>
        <v>2032</v>
      </c>
      <c r="QF1" s="70">
        <f>+YEAR(QF3)</f>
        <v>2032</v>
      </c>
      <c r="QG1" s="70">
        <f t="shared" si="5"/>
        <v>2032</v>
      </c>
      <c r="QH1" s="70">
        <f>+YEAR(QH3)</f>
        <v>2032</v>
      </c>
      <c r="QI1" s="70">
        <f t="shared" si="5"/>
        <v>2032</v>
      </c>
      <c r="QJ1" s="70">
        <f>+YEAR(QJ3)</f>
        <v>2032</v>
      </c>
      <c r="QK1" s="70">
        <f t="shared" si="5"/>
        <v>2032</v>
      </c>
      <c r="QL1" s="70">
        <f>+YEAR(QL3)</f>
        <v>2032</v>
      </c>
      <c r="QM1" s="70">
        <f t="shared" si="5"/>
        <v>2032</v>
      </c>
      <c r="QN1" s="70">
        <f>+YEAR(QN3)</f>
        <v>2032</v>
      </c>
      <c r="QO1" s="70">
        <f t="shared" si="5"/>
        <v>2032</v>
      </c>
      <c r="QP1" s="70">
        <f>+YEAR(QP3)</f>
        <v>2032</v>
      </c>
      <c r="QQ1" s="70">
        <f t="shared" si="5"/>
        <v>2032</v>
      </c>
      <c r="QR1" s="70">
        <f>+YEAR(QR3)</f>
        <v>2033</v>
      </c>
      <c r="QS1" s="70">
        <f t="shared" si="5"/>
        <v>2033</v>
      </c>
      <c r="QT1" s="70">
        <f>+YEAR(QT3)</f>
        <v>2033</v>
      </c>
      <c r="QU1" s="70">
        <f t="shared" si="5"/>
        <v>2033</v>
      </c>
      <c r="QV1" s="70">
        <f>+YEAR(QV3)</f>
        <v>2033</v>
      </c>
      <c r="QW1" s="70">
        <f t="shared" si="5"/>
        <v>2033</v>
      </c>
      <c r="QX1" s="70">
        <f>+YEAR(QX3)</f>
        <v>2033</v>
      </c>
      <c r="QY1" s="70">
        <f t="shared" si="5"/>
        <v>2033</v>
      </c>
      <c r="QZ1" s="70">
        <f>+YEAR(QZ3)</f>
        <v>2033</v>
      </c>
      <c r="RA1" s="70">
        <f t="shared" si="5"/>
        <v>2033</v>
      </c>
      <c r="RB1" s="70">
        <f>+YEAR(RB3)</f>
        <v>2033</v>
      </c>
      <c r="RC1" s="70">
        <f t="shared" si="5"/>
        <v>2033</v>
      </c>
      <c r="RD1" s="70">
        <f>+YEAR(RD3)</f>
        <v>2033</v>
      </c>
      <c r="RE1" s="70">
        <f t="shared" ref="RE1:TO1" si="6">+YEAR(RD3)</f>
        <v>2033</v>
      </c>
      <c r="RF1" s="70">
        <f>+YEAR(RF3)</f>
        <v>2033</v>
      </c>
      <c r="RG1" s="70">
        <f t="shared" si="6"/>
        <v>2033</v>
      </c>
      <c r="RH1" s="70">
        <f>+YEAR(RH3)</f>
        <v>2033</v>
      </c>
      <c r="RI1" s="70">
        <f t="shared" si="6"/>
        <v>2033</v>
      </c>
      <c r="RJ1" s="70">
        <f>+YEAR(RJ3)</f>
        <v>2033</v>
      </c>
      <c r="RK1" s="70">
        <f t="shared" si="6"/>
        <v>2033</v>
      </c>
      <c r="RL1" s="70">
        <f>+YEAR(RL3)</f>
        <v>2033</v>
      </c>
      <c r="RM1" s="70">
        <f t="shared" si="6"/>
        <v>2033</v>
      </c>
      <c r="RN1" s="70">
        <f>+YEAR(RN3)</f>
        <v>2033</v>
      </c>
      <c r="RO1" s="70">
        <f t="shared" si="6"/>
        <v>2033</v>
      </c>
      <c r="RP1" s="70">
        <f>+YEAR(RP3)</f>
        <v>2034</v>
      </c>
      <c r="RQ1" s="70">
        <f t="shared" si="6"/>
        <v>2034</v>
      </c>
      <c r="RR1" s="70">
        <f>+YEAR(RR3)</f>
        <v>2034</v>
      </c>
      <c r="RS1" s="70">
        <f t="shared" si="6"/>
        <v>2034</v>
      </c>
      <c r="RT1" s="70">
        <f>+YEAR(RT3)</f>
        <v>2034</v>
      </c>
      <c r="RU1" s="70">
        <f t="shared" si="6"/>
        <v>2034</v>
      </c>
      <c r="RV1" s="70">
        <f>+YEAR(RV3)</f>
        <v>2034</v>
      </c>
      <c r="RW1" s="70">
        <f t="shared" si="6"/>
        <v>2034</v>
      </c>
      <c r="RX1" s="70">
        <f>+YEAR(RX3)</f>
        <v>2034</v>
      </c>
      <c r="RY1" s="70">
        <f t="shared" si="6"/>
        <v>2034</v>
      </c>
      <c r="RZ1" s="70">
        <f>+YEAR(RZ3)</f>
        <v>2034</v>
      </c>
      <c r="SA1" s="70">
        <f t="shared" si="6"/>
        <v>2034</v>
      </c>
      <c r="SB1" s="70">
        <f>+YEAR(SB3)</f>
        <v>2034</v>
      </c>
      <c r="SC1" s="70">
        <f t="shared" si="6"/>
        <v>2034</v>
      </c>
      <c r="SD1" s="70">
        <f>+YEAR(SD3)</f>
        <v>2034</v>
      </c>
      <c r="SE1" s="70">
        <f t="shared" si="6"/>
        <v>2034</v>
      </c>
      <c r="SF1" s="70">
        <f>+YEAR(SF3)</f>
        <v>2034</v>
      </c>
      <c r="SG1" s="70">
        <f t="shared" si="6"/>
        <v>2034</v>
      </c>
      <c r="SH1" s="70">
        <f>+YEAR(SH3)</f>
        <v>2034</v>
      </c>
      <c r="SI1" s="70">
        <f t="shared" si="6"/>
        <v>2034</v>
      </c>
      <c r="SJ1" s="70">
        <f>+YEAR(SJ3)</f>
        <v>2034</v>
      </c>
      <c r="SK1" s="70">
        <f t="shared" si="6"/>
        <v>2034</v>
      </c>
      <c r="SL1" s="70">
        <f>+YEAR(SL3)</f>
        <v>2034</v>
      </c>
      <c r="SM1" s="70">
        <f t="shared" si="6"/>
        <v>2034</v>
      </c>
      <c r="SN1" s="70">
        <f>+YEAR(SN3)</f>
        <v>2035</v>
      </c>
      <c r="SO1" s="70">
        <f t="shared" si="6"/>
        <v>2035</v>
      </c>
      <c r="SP1" s="70">
        <f>+YEAR(SP3)</f>
        <v>2035</v>
      </c>
      <c r="SQ1" s="70">
        <f t="shared" si="6"/>
        <v>2035</v>
      </c>
      <c r="SR1" s="70">
        <f>+YEAR(SR3)</f>
        <v>2035</v>
      </c>
      <c r="SS1" s="70">
        <f t="shared" si="6"/>
        <v>2035</v>
      </c>
      <c r="ST1" s="70">
        <f>+YEAR(ST3)</f>
        <v>2035</v>
      </c>
      <c r="SU1" s="70">
        <f t="shared" si="6"/>
        <v>2035</v>
      </c>
      <c r="SV1" s="70">
        <f>+YEAR(SV3)</f>
        <v>2035</v>
      </c>
      <c r="SW1" s="70">
        <f t="shared" si="6"/>
        <v>2035</v>
      </c>
      <c r="SX1" s="70">
        <f>+YEAR(SX3)</f>
        <v>2035</v>
      </c>
      <c r="SY1" s="70">
        <f t="shared" si="6"/>
        <v>2035</v>
      </c>
      <c r="SZ1" s="70">
        <f>+YEAR(SZ3)</f>
        <v>2035</v>
      </c>
      <c r="TA1" s="70">
        <f t="shared" si="6"/>
        <v>2035</v>
      </c>
      <c r="TB1" s="70">
        <f>+YEAR(TB3)</f>
        <v>2035</v>
      </c>
      <c r="TC1" s="70">
        <f t="shared" si="6"/>
        <v>2035</v>
      </c>
      <c r="TD1" s="70">
        <f>+YEAR(TD3)</f>
        <v>2035</v>
      </c>
      <c r="TE1" s="70">
        <f t="shared" si="6"/>
        <v>2035</v>
      </c>
      <c r="TF1" s="70">
        <f>+YEAR(TF3)</f>
        <v>2035</v>
      </c>
      <c r="TG1" s="70">
        <f t="shared" si="6"/>
        <v>2035</v>
      </c>
      <c r="TH1" s="70">
        <f>+YEAR(TH3)</f>
        <v>2035</v>
      </c>
      <c r="TI1" s="70">
        <f t="shared" si="6"/>
        <v>2035</v>
      </c>
      <c r="TJ1" s="70">
        <f>+YEAR(TJ3)</f>
        <v>2035</v>
      </c>
      <c r="TK1" s="70">
        <f t="shared" si="6"/>
        <v>2035</v>
      </c>
      <c r="TL1" s="70">
        <f>+YEAR(TL3)</f>
        <v>2036</v>
      </c>
      <c r="TM1" s="70">
        <f t="shared" si="6"/>
        <v>2036</v>
      </c>
      <c r="TN1" s="70">
        <f>+YEAR(TN3)</f>
        <v>2036</v>
      </c>
      <c r="TO1" s="70">
        <f t="shared" si="6"/>
        <v>2036</v>
      </c>
      <c r="TP1" s="70">
        <f>+YEAR(TP3)</f>
        <v>2036</v>
      </c>
      <c r="TQ1" s="70">
        <f t="shared" ref="TQ1:WA1" si="7">+YEAR(TP3)</f>
        <v>2036</v>
      </c>
      <c r="TR1" s="70">
        <f>+YEAR(TR3)</f>
        <v>2036</v>
      </c>
      <c r="TS1" s="70">
        <f t="shared" si="7"/>
        <v>2036</v>
      </c>
      <c r="TT1" s="70">
        <f>+YEAR(TT3)</f>
        <v>2036</v>
      </c>
      <c r="TU1" s="70">
        <f t="shared" si="7"/>
        <v>2036</v>
      </c>
      <c r="TV1" s="70">
        <f>+YEAR(TV3)</f>
        <v>2036</v>
      </c>
      <c r="TW1" s="70">
        <f t="shared" si="7"/>
        <v>2036</v>
      </c>
      <c r="TX1" s="70">
        <f>+YEAR(TX3)</f>
        <v>2036</v>
      </c>
      <c r="TY1" s="70">
        <f t="shared" si="7"/>
        <v>2036</v>
      </c>
      <c r="TZ1" s="70">
        <f>+YEAR(TZ3)</f>
        <v>2036</v>
      </c>
      <c r="UA1" s="70">
        <f t="shared" si="7"/>
        <v>2036</v>
      </c>
      <c r="UB1" s="70">
        <f>+YEAR(UB3)</f>
        <v>2036</v>
      </c>
      <c r="UC1" s="70">
        <f t="shared" si="7"/>
        <v>2036</v>
      </c>
      <c r="UD1" s="70">
        <f>+YEAR(UD3)</f>
        <v>2036</v>
      </c>
      <c r="UE1" s="70">
        <f t="shared" si="7"/>
        <v>2036</v>
      </c>
      <c r="UF1" s="70">
        <f>+YEAR(UF3)</f>
        <v>2036</v>
      </c>
      <c r="UG1" s="70">
        <f t="shared" si="7"/>
        <v>2036</v>
      </c>
      <c r="UH1" s="70">
        <f>+YEAR(UH3)</f>
        <v>2036</v>
      </c>
      <c r="UI1" s="70">
        <f t="shared" si="7"/>
        <v>2036</v>
      </c>
      <c r="UJ1" s="70">
        <f>+YEAR(UJ3)</f>
        <v>2037</v>
      </c>
      <c r="UK1" s="70">
        <f t="shared" si="7"/>
        <v>2037</v>
      </c>
      <c r="UL1" s="70">
        <f>+YEAR(UL3)</f>
        <v>2037</v>
      </c>
      <c r="UM1" s="70">
        <f t="shared" si="7"/>
        <v>2037</v>
      </c>
      <c r="UN1" s="70">
        <f>+YEAR(UN3)</f>
        <v>2037</v>
      </c>
      <c r="UO1" s="70">
        <f t="shared" si="7"/>
        <v>2037</v>
      </c>
      <c r="UP1" s="70">
        <f>+YEAR(UP3)</f>
        <v>2037</v>
      </c>
      <c r="UQ1" s="70">
        <f t="shared" si="7"/>
        <v>2037</v>
      </c>
      <c r="UR1" s="70">
        <f>+YEAR(UR3)</f>
        <v>2037</v>
      </c>
      <c r="US1" s="70">
        <f t="shared" si="7"/>
        <v>2037</v>
      </c>
      <c r="UT1" s="70">
        <f>+YEAR(UT3)</f>
        <v>2037</v>
      </c>
      <c r="UU1" s="70">
        <f t="shared" si="7"/>
        <v>2037</v>
      </c>
      <c r="UV1" s="70">
        <f>+YEAR(UV3)</f>
        <v>2037</v>
      </c>
      <c r="UW1" s="70">
        <f t="shared" si="7"/>
        <v>2037</v>
      </c>
      <c r="UX1" s="70">
        <f>+YEAR(UX3)</f>
        <v>2037</v>
      </c>
      <c r="UY1" s="70">
        <f t="shared" si="7"/>
        <v>2037</v>
      </c>
      <c r="UZ1" s="70">
        <f>+YEAR(UZ3)</f>
        <v>2037</v>
      </c>
      <c r="VA1" s="70">
        <f t="shared" si="7"/>
        <v>2037</v>
      </c>
      <c r="VB1" s="70">
        <f>+YEAR(VB3)</f>
        <v>2037</v>
      </c>
      <c r="VC1" s="70">
        <f t="shared" si="7"/>
        <v>2037</v>
      </c>
      <c r="VD1" s="70">
        <f>+YEAR(VD3)</f>
        <v>2037</v>
      </c>
      <c r="VE1" s="70">
        <f t="shared" si="7"/>
        <v>2037</v>
      </c>
      <c r="VF1" s="70">
        <f>+YEAR(VF3)</f>
        <v>2037</v>
      </c>
      <c r="VG1" s="70">
        <f t="shared" si="7"/>
        <v>2037</v>
      </c>
      <c r="VH1" s="70">
        <f>+YEAR(VH3)</f>
        <v>2038</v>
      </c>
      <c r="VI1" s="70">
        <f t="shared" si="7"/>
        <v>2038</v>
      </c>
      <c r="VJ1" s="70">
        <f>+YEAR(VJ3)</f>
        <v>2038</v>
      </c>
      <c r="VK1" s="70">
        <f t="shared" si="7"/>
        <v>2038</v>
      </c>
      <c r="VL1" s="70">
        <f>+YEAR(VL3)</f>
        <v>2038</v>
      </c>
      <c r="VM1" s="70">
        <f t="shared" si="7"/>
        <v>2038</v>
      </c>
      <c r="VN1" s="70">
        <f>+YEAR(VN3)</f>
        <v>2038</v>
      </c>
      <c r="VO1" s="70">
        <f t="shared" si="7"/>
        <v>2038</v>
      </c>
      <c r="VP1" s="70">
        <f>+YEAR(VP3)</f>
        <v>2038</v>
      </c>
      <c r="VQ1" s="70">
        <f t="shared" si="7"/>
        <v>2038</v>
      </c>
      <c r="VR1" s="70">
        <f>+YEAR(VR3)</f>
        <v>2038</v>
      </c>
      <c r="VS1" s="70">
        <f t="shared" si="7"/>
        <v>2038</v>
      </c>
      <c r="VT1" s="70">
        <f>+YEAR(VT3)</f>
        <v>2038</v>
      </c>
      <c r="VU1" s="70">
        <f t="shared" si="7"/>
        <v>2038</v>
      </c>
      <c r="VV1" s="70">
        <f>+YEAR(VV3)</f>
        <v>2038</v>
      </c>
      <c r="VW1" s="70">
        <f t="shared" si="7"/>
        <v>2038</v>
      </c>
      <c r="VX1" s="70">
        <f>+YEAR(VX3)</f>
        <v>2038</v>
      </c>
      <c r="VY1" s="70">
        <f t="shared" si="7"/>
        <v>2038</v>
      </c>
      <c r="VZ1" s="70">
        <f>+YEAR(VZ3)</f>
        <v>2038</v>
      </c>
      <c r="WA1" s="70">
        <f t="shared" si="7"/>
        <v>2038</v>
      </c>
      <c r="WB1" s="70">
        <f>+YEAR(WB3)</f>
        <v>2038</v>
      </c>
      <c r="WC1" s="70">
        <f t="shared" ref="WC1:YM1" si="8">+YEAR(WB3)</f>
        <v>2038</v>
      </c>
      <c r="WD1" s="70">
        <f>+YEAR(WD3)</f>
        <v>2038</v>
      </c>
      <c r="WE1" s="70">
        <f t="shared" si="8"/>
        <v>2038</v>
      </c>
      <c r="WF1" s="70">
        <f>+YEAR(WF3)</f>
        <v>2039</v>
      </c>
      <c r="WG1" s="70">
        <f t="shared" si="8"/>
        <v>2039</v>
      </c>
      <c r="WH1" s="70">
        <f>+YEAR(WH3)</f>
        <v>2039</v>
      </c>
      <c r="WI1" s="70">
        <f t="shared" si="8"/>
        <v>2039</v>
      </c>
      <c r="WJ1" s="70">
        <f>+YEAR(WJ3)</f>
        <v>2039</v>
      </c>
      <c r="WK1" s="70">
        <f t="shared" si="8"/>
        <v>2039</v>
      </c>
      <c r="WL1" s="70">
        <f>+YEAR(WL3)</f>
        <v>2039</v>
      </c>
      <c r="WM1" s="70">
        <f t="shared" si="8"/>
        <v>2039</v>
      </c>
      <c r="WN1" s="70">
        <f>+YEAR(WN3)</f>
        <v>2039</v>
      </c>
      <c r="WO1" s="70">
        <f t="shared" si="8"/>
        <v>2039</v>
      </c>
      <c r="WP1" s="70">
        <f>+YEAR(WP3)</f>
        <v>2039</v>
      </c>
      <c r="WQ1" s="70">
        <f t="shared" si="8"/>
        <v>2039</v>
      </c>
      <c r="WR1" s="70">
        <f>+YEAR(WR3)</f>
        <v>2039</v>
      </c>
      <c r="WS1" s="70">
        <f t="shared" si="8"/>
        <v>2039</v>
      </c>
      <c r="WT1" s="70">
        <f>+YEAR(WT3)</f>
        <v>2039</v>
      </c>
      <c r="WU1" s="70">
        <f t="shared" si="8"/>
        <v>2039</v>
      </c>
      <c r="WV1" s="70">
        <f>+YEAR(WV3)</f>
        <v>2039</v>
      </c>
      <c r="WW1" s="70">
        <f t="shared" si="8"/>
        <v>2039</v>
      </c>
      <c r="WX1" s="70">
        <f>+YEAR(WX3)</f>
        <v>2039</v>
      </c>
      <c r="WY1" s="70">
        <f t="shared" si="8"/>
        <v>2039</v>
      </c>
      <c r="WZ1" s="70">
        <f>+YEAR(WZ3)</f>
        <v>2039</v>
      </c>
      <c r="XA1" s="70">
        <f t="shared" si="8"/>
        <v>2039</v>
      </c>
      <c r="XB1" s="70">
        <f>+YEAR(XB3)</f>
        <v>2039</v>
      </c>
      <c r="XC1" s="70">
        <f t="shared" si="8"/>
        <v>2039</v>
      </c>
      <c r="XD1" s="70">
        <f>+YEAR(XD3)</f>
        <v>2040</v>
      </c>
      <c r="XE1" s="70">
        <f t="shared" si="8"/>
        <v>2040</v>
      </c>
      <c r="XF1" s="70">
        <f>+YEAR(XF3)</f>
        <v>2040</v>
      </c>
      <c r="XG1" s="70">
        <f t="shared" si="8"/>
        <v>2040</v>
      </c>
      <c r="XH1" s="70">
        <f>+YEAR(XH3)</f>
        <v>2040</v>
      </c>
      <c r="XI1" s="70">
        <f t="shared" si="8"/>
        <v>2040</v>
      </c>
      <c r="XJ1" s="70">
        <f>+YEAR(XJ3)</f>
        <v>2040</v>
      </c>
      <c r="XK1" s="70">
        <f t="shared" si="8"/>
        <v>2040</v>
      </c>
      <c r="XL1" s="70">
        <f>+YEAR(XL3)</f>
        <v>2040</v>
      </c>
      <c r="XM1" s="70">
        <f t="shared" si="8"/>
        <v>2040</v>
      </c>
      <c r="XN1" s="70">
        <f>+YEAR(XN3)</f>
        <v>2040</v>
      </c>
      <c r="XO1" s="70">
        <f t="shared" si="8"/>
        <v>2040</v>
      </c>
      <c r="XP1" s="70">
        <f>+YEAR(XP3)</f>
        <v>2040</v>
      </c>
      <c r="XQ1" s="70">
        <f t="shared" si="8"/>
        <v>2040</v>
      </c>
      <c r="XR1" s="70">
        <f>+YEAR(XR3)</f>
        <v>2040</v>
      </c>
      <c r="XS1" s="70">
        <f t="shared" si="8"/>
        <v>2040</v>
      </c>
      <c r="XT1" s="70">
        <f>+YEAR(XT3)</f>
        <v>2040</v>
      </c>
      <c r="XU1" s="70">
        <f t="shared" si="8"/>
        <v>2040</v>
      </c>
      <c r="XV1" s="70">
        <f>+YEAR(XV3)</f>
        <v>2040</v>
      </c>
      <c r="XW1" s="70">
        <f t="shared" si="8"/>
        <v>2040</v>
      </c>
      <c r="XX1" s="70">
        <f>+YEAR(XX3)</f>
        <v>2040</v>
      </c>
      <c r="XY1" s="70">
        <f t="shared" si="8"/>
        <v>2040</v>
      </c>
      <c r="XZ1" s="70">
        <f>+YEAR(XZ3)</f>
        <v>2040</v>
      </c>
      <c r="YA1" s="70">
        <f t="shared" si="8"/>
        <v>2040</v>
      </c>
      <c r="YB1" s="70">
        <f>+YEAR(YB3)</f>
        <v>2041</v>
      </c>
      <c r="YC1" s="70">
        <f t="shared" si="8"/>
        <v>2041</v>
      </c>
      <c r="YD1" s="70">
        <f>+YEAR(YD3)</f>
        <v>2041</v>
      </c>
      <c r="YE1" s="70">
        <f t="shared" si="8"/>
        <v>2041</v>
      </c>
      <c r="YF1" s="70">
        <f>+YEAR(YF3)</f>
        <v>2041</v>
      </c>
      <c r="YG1" s="70">
        <f t="shared" si="8"/>
        <v>2041</v>
      </c>
      <c r="YH1" s="70">
        <f>+YEAR(YH3)</f>
        <v>2041</v>
      </c>
      <c r="YI1" s="70">
        <f t="shared" si="8"/>
        <v>2041</v>
      </c>
      <c r="YJ1" s="70">
        <f>+YEAR(YJ3)</f>
        <v>2041</v>
      </c>
      <c r="YK1" s="70">
        <f t="shared" si="8"/>
        <v>2041</v>
      </c>
      <c r="YL1" s="70">
        <f>+YEAR(YL3)</f>
        <v>2041</v>
      </c>
      <c r="YM1" s="70">
        <f t="shared" si="8"/>
        <v>2041</v>
      </c>
      <c r="YN1" s="70">
        <f>+YEAR(YN3)</f>
        <v>2041</v>
      </c>
      <c r="YO1" s="70">
        <f t="shared" ref="YO1:AAY1" si="9">+YEAR(YN3)</f>
        <v>2041</v>
      </c>
      <c r="YP1" s="70">
        <f>+YEAR(YP3)</f>
        <v>2041</v>
      </c>
      <c r="YQ1" s="70">
        <f t="shared" si="9"/>
        <v>2041</v>
      </c>
      <c r="YR1" s="70">
        <f>+YEAR(YR3)</f>
        <v>2041</v>
      </c>
      <c r="YS1" s="70">
        <f t="shared" si="9"/>
        <v>2041</v>
      </c>
      <c r="YT1" s="70">
        <f>+YEAR(YT3)</f>
        <v>2041</v>
      </c>
      <c r="YU1" s="70">
        <f t="shared" si="9"/>
        <v>2041</v>
      </c>
      <c r="YV1" s="70">
        <f>+YEAR(YV3)</f>
        <v>2041</v>
      </c>
      <c r="YW1" s="70">
        <f t="shared" si="9"/>
        <v>2041</v>
      </c>
      <c r="YX1" s="70">
        <f>+YEAR(YX3)</f>
        <v>2041</v>
      </c>
      <c r="YY1" s="70">
        <f t="shared" si="9"/>
        <v>2041</v>
      </c>
      <c r="YZ1" s="70">
        <f>+YEAR(YZ3)</f>
        <v>2042</v>
      </c>
      <c r="ZA1" s="70">
        <f t="shared" si="9"/>
        <v>2042</v>
      </c>
      <c r="ZB1" s="70">
        <f>+YEAR(ZB3)</f>
        <v>2042</v>
      </c>
      <c r="ZC1" s="70">
        <f t="shared" si="9"/>
        <v>2042</v>
      </c>
      <c r="ZD1" s="70">
        <f>+YEAR(ZD3)</f>
        <v>2042</v>
      </c>
      <c r="ZE1" s="70">
        <f t="shared" si="9"/>
        <v>2042</v>
      </c>
      <c r="ZF1" s="70">
        <f>+YEAR(ZF3)</f>
        <v>2042</v>
      </c>
      <c r="ZG1" s="70">
        <f t="shared" si="9"/>
        <v>2042</v>
      </c>
      <c r="ZH1" s="70">
        <f>+YEAR(ZH3)</f>
        <v>2042</v>
      </c>
      <c r="ZI1" s="70">
        <f t="shared" si="9"/>
        <v>2042</v>
      </c>
      <c r="ZJ1" s="70">
        <f>+YEAR(ZJ3)</f>
        <v>2042</v>
      </c>
      <c r="ZK1" s="70">
        <f t="shared" si="9"/>
        <v>2042</v>
      </c>
      <c r="ZL1" s="70">
        <f>+YEAR(ZL3)</f>
        <v>2042</v>
      </c>
      <c r="ZM1" s="70">
        <f t="shared" si="9"/>
        <v>2042</v>
      </c>
      <c r="ZN1" s="70">
        <f>+YEAR(ZN3)</f>
        <v>2042</v>
      </c>
      <c r="ZO1" s="70">
        <f t="shared" si="9"/>
        <v>2042</v>
      </c>
      <c r="ZP1" s="70">
        <f>+YEAR(ZP3)</f>
        <v>2042</v>
      </c>
      <c r="ZQ1" s="70">
        <f t="shared" si="9"/>
        <v>2042</v>
      </c>
      <c r="ZR1" s="70">
        <f>+YEAR(ZR3)</f>
        <v>2042</v>
      </c>
      <c r="ZS1" s="70">
        <f t="shared" si="9"/>
        <v>2042</v>
      </c>
      <c r="ZT1" s="70">
        <f>+YEAR(ZT3)</f>
        <v>2042</v>
      </c>
      <c r="ZU1" s="70">
        <f t="shared" si="9"/>
        <v>2042</v>
      </c>
      <c r="ZV1" s="70">
        <f>+YEAR(ZV3)</f>
        <v>2042</v>
      </c>
      <c r="ZW1" s="70">
        <f t="shared" si="9"/>
        <v>2042</v>
      </c>
      <c r="ZX1" s="70">
        <f>+YEAR(ZX3)</f>
        <v>2043</v>
      </c>
      <c r="ZY1" s="70">
        <f t="shared" si="9"/>
        <v>2043</v>
      </c>
      <c r="ZZ1" s="70">
        <f>+YEAR(ZZ3)</f>
        <v>2043</v>
      </c>
      <c r="AAA1" s="70">
        <f t="shared" si="9"/>
        <v>2043</v>
      </c>
      <c r="AAB1" s="70">
        <f>+YEAR(AAB3)</f>
        <v>2043</v>
      </c>
      <c r="AAC1" s="70">
        <f t="shared" si="9"/>
        <v>2043</v>
      </c>
      <c r="AAD1" s="70">
        <f>+YEAR(AAD3)</f>
        <v>2043</v>
      </c>
      <c r="AAE1" s="70">
        <f t="shared" si="9"/>
        <v>2043</v>
      </c>
      <c r="AAF1" s="70">
        <f>+YEAR(AAF3)</f>
        <v>2043</v>
      </c>
      <c r="AAG1" s="70">
        <f t="shared" si="9"/>
        <v>2043</v>
      </c>
      <c r="AAH1" s="70">
        <f>+YEAR(AAH3)</f>
        <v>2043</v>
      </c>
      <c r="AAI1" s="70">
        <f t="shared" si="9"/>
        <v>2043</v>
      </c>
      <c r="AAJ1" s="70">
        <f>+YEAR(AAJ3)</f>
        <v>2043</v>
      </c>
      <c r="AAK1" s="70">
        <f t="shared" si="9"/>
        <v>2043</v>
      </c>
      <c r="AAL1" s="70">
        <f>+YEAR(AAL3)</f>
        <v>2043</v>
      </c>
      <c r="AAM1" s="70">
        <f t="shared" si="9"/>
        <v>2043</v>
      </c>
      <c r="AAN1" s="70">
        <f>+YEAR(AAN3)</f>
        <v>2043</v>
      </c>
      <c r="AAO1" s="70">
        <f t="shared" si="9"/>
        <v>2043</v>
      </c>
      <c r="AAP1" s="70">
        <f>+YEAR(AAP3)</f>
        <v>2043</v>
      </c>
      <c r="AAQ1" s="70">
        <f t="shared" si="9"/>
        <v>2043</v>
      </c>
      <c r="AAR1" s="70">
        <f>+YEAR(AAR3)</f>
        <v>2043</v>
      </c>
      <c r="AAS1" s="70">
        <f t="shared" si="9"/>
        <v>2043</v>
      </c>
      <c r="AAT1" s="70">
        <f>+YEAR(AAT3)</f>
        <v>2043</v>
      </c>
      <c r="AAU1" s="70">
        <f t="shared" si="9"/>
        <v>2043</v>
      </c>
      <c r="AAV1" s="70">
        <f>+YEAR(AAV3)</f>
        <v>2044</v>
      </c>
      <c r="AAW1" s="70">
        <f t="shared" si="9"/>
        <v>2044</v>
      </c>
      <c r="AAX1" s="70">
        <f>+YEAR(AAX3)</f>
        <v>2044</v>
      </c>
      <c r="AAY1" s="70">
        <f t="shared" si="9"/>
        <v>2044</v>
      </c>
      <c r="AAZ1" s="70">
        <f>+YEAR(AAZ3)</f>
        <v>2044</v>
      </c>
      <c r="ABA1" s="70">
        <f>+YEAR(AAZ3)</f>
        <v>2044</v>
      </c>
      <c r="ABB1" s="70">
        <f t="shared" ref="ABB1" si="10">+YEAR(ABB3)</f>
        <v>2044</v>
      </c>
      <c r="ABC1" s="70">
        <f t="shared" ref="ABC1" si="11">+YEAR(ABB3)</f>
        <v>2044</v>
      </c>
      <c r="ABD1" s="70">
        <f t="shared" ref="ABD1" si="12">+YEAR(ABD3)</f>
        <v>2044</v>
      </c>
      <c r="ABE1" s="70">
        <f t="shared" ref="ABE1" si="13">+YEAR(ABD3)</f>
        <v>2044</v>
      </c>
      <c r="ABF1" s="70">
        <f t="shared" ref="ABF1" si="14">+YEAR(ABF3)</f>
        <v>2044</v>
      </c>
      <c r="ABG1" s="70">
        <f t="shared" ref="ABG1" si="15">+YEAR(ABF3)</f>
        <v>2044</v>
      </c>
      <c r="ABH1" s="70">
        <f t="shared" ref="ABH1" si="16">+YEAR(ABH3)</f>
        <v>2044</v>
      </c>
      <c r="ABI1" s="70">
        <f t="shared" ref="ABI1" si="17">+YEAR(ABH3)</f>
        <v>2044</v>
      </c>
      <c r="ABJ1" s="70">
        <f t="shared" ref="ABJ1" si="18">+YEAR(ABJ3)</f>
        <v>2044</v>
      </c>
      <c r="ABK1" s="70">
        <f t="shared" ref="ABK1" si="19">+YEAR(ABJ3)</f>
        <v>2044</v>
      </c>
      <c r="ABL1" s="70">
        <f t="shared" ref="ABL1" si="20">+YEAR(ABL3)</f>
        <v>2044</v>
      </c>
      <c r="ABM1" s="70">
        <f t="shared" ref="ABM1" si="21">+YEAR(ABL3)</f>
        <v>2044</v>
      </c>
      <c r="ABN1" s="70">
        <f t="shared" ref="ABN1" si="22">+YEAR(ABN3)</f>
        <v>2044</v>
      </c>
      <c r="ABO1" s="70">
        <f t="shared" ref="ABO1" si="23">+YEAR(ABN3)</f>
        <v>2044</v>
      </c>
      <c r="ABP1" s="70">
        <f t="shared" ref="ABP1" si="24">+YEAR(ABP3)</f>
        <v>2044</v>
      </c>
      <c r="ABQ1" s="70">
        <f t="shared" ref="ABQ1" si="25">+YEAR(ABP3)</f>
        <v>2044</v>
      </c>
      <c r="ABR1" s="70">
        <f t="shared" ref="ABR1" si="26">+YEAR(ABR3)</f>
        <v>2044</v>
      </c>
      <c r="ABS1" s="70">
        <f t="shared" ref="ABS1" si="27">+YEAR(ABR3)</f>
        <v>2044</v>
      </c>
      <c r="ABT1" s="70">
        <f t="shared" ref="ABT1" si="28">+YEAR(ABT3)</f>
        <v>2045</v>
      </c>
      <c r="ABU1" s="70">
        <f t="shared" ref="ABU1" si="29">+YEAR(ABT3)</f>
        <v>2045</v>
      </c>
      <c r="ABV1" s="70">
        <f t="shared" ref="ABV1" si="30">+YEAR(ABV3)</f>
        <v>2045</v>
      </c>
      <c r="ABW1" s="70">
        <f t="shared" ref="ABW1" si="31">+YEAR(ABV3)</f>
        <v>2045</v>
      </c>
    </row>
    <row r="2" spans="1:751" ht="15" customHeight="1" x14ac:dyDescent="0.25">
      <c r="A2" s="116"/>
      <c r="B2" s="119"/>
      <c r="C2" s="3">
        <v>42825</v>
      </c>
      <c r="D2" s="122"/>
      <c r="E2" s="3">
        <f>+C2</f>
        <v>42825</v>
      </c>
      <c r="F2" s="113"/>
      <c r="G2" s="113"/>
      <c r="H2" s="113"/>
      <c r="I2" s="113"/>
      <c r="J2" s="113"/>
      <c r="K2" s="113"/>
      <c r="L2" s="113"/>
      <c r="M2" s="113"/>
      <c r="BX2" s="71">
        <v>1</v>
      </c>
      <c r="BY2" s="71">
        <v>1</v>
      </c>
      <c r="BZ2" s="71">
        <v>2</v>
      </c>
      <c r="CA2" s="71">
        <v>2</v>
      </c>
      <c r="CB2" s="71">
        <f>+MONTH(CB3)</f>
        <v>3</v>
      </c>
      <c r="CC2" s="71">
        <f>+MONTH(CB3)</f>
        <v>3</v>
      </c>
      <c r="CD2" s="71">
        <f>+MONTH(CD3)</f>
        <v>4</v>
      </c>
      <c r="CE2" s="71">
        <f>+MONTH(CD3)</f>
        <v>4</v>
      </c>
      <c r="CF2" s="71">
        <f>+MONTH(CF3)</f>
        <v>5</v>
      </c>
      <c r="CG2" s="71">
        <f>+MONTH(CF3)</f>
        <v>5</v>
      </c>
      <c r="CH2" s="71">
        <f>+MONTH(CH3)</f>
        <v>6</v>
      </c>
      <c r="CI2" s="71">
        <f>+MONTH(CH3)</f>
        <v>6</v>
      </c>
      <c r="CJ2" s="71">
        <f>+MONTH(CJ3)</f>
        <v>7</v>
      </c>
      <c r="CK2" s="71">
        <f t="shared" ref="CK2:EU2" si="32">+MONTH(CJ3)</f>
        <v>7</v>
      </c>
      <c r="CL2" s="71">
        <f>+MONTH(CL3)</f>
        <v>8</v>
      </c>
      <c r="CM2" s="71">
        <f t="shared" si="32"/>
        <v>8</v>
      </c>
      <c r="CN2" s="71">
        <f>+MONTH(CN3)</f>
        <v>9</v>
      </c>
      <c r="CO2" s="71">
        <f t="shared" si="32"/>
        <v>9</v>
      </c>
      <c r="CP2" s="71">
        <f>+MONTH(CP3)</f>
        <v>10</v>
      </c>
      <c r="CQ2" s="71">
        <f t="shared" si="32"/>
        <v>10</v>
      </c>
      <c r="CR2" s="71">
        <f>+MONTH(CR3)</f>
        <v>11</v>
      </c>
      <c r="CS2" s="71">
        <f t="shared" si="32"/>
        <v>11</v>
      </c>
      <c r="CT2" s="71">
        <f>+MONTH(CT3)</f>
        <v>12</v>
      </c>
      <c r="CU2" s="71">
        <f t="shared" si="32"/>
        <v>12</v>
      </c>
      <c r="CV2" s="71">
        <f>+MONTH(CV3)</f>
        <v>1</v>
      </c>
      <c r="CW2" s="71">
        <f t="shared" si="32"/>
        <v>1</v>
      </c>
      <c r="CX2" s="71">
        <f>+MONTH(CX3)</f>
        <v>2</v>
      </c>
      <c r="CY2" s="71">
        <f t="shared" si="32"/>
        <v>2</v>
      </c>
      <c r="CZ2" s="71">
        <f>+MONTH(CZ3)</f>
        <v>3</v>
      </c>
      <c r="DA2" s="71">
        <f t="shared" si="32"/>
        <v>3</v>
      </c>
      <c r="DB2" s="71">
        <f>+MONTH(DB3)</f>
        <v>4</v>
      </c>
      <c r="DC2" s="71">
        <f t="shared" si="32"/>
        <v>4</v>
      </c>
      <c r="DD2" s="71">
        <f>+MONTH(DD3)</f>
        <v>5</v>
      </c>
      <c r="DE2" s="71">
        <f t="shared" si="32"/>
        <v>5</v>
      </c>
      <c r="DF2" s="71">
        <f>+MONTH(DF3)</f>
        <v>6</v>
      </c>
      <c r="DG2" s="71">
        <f t="shared" si="32"/>
        <v>6</v>
      </c>
      <c r="DH2" s="71">
        <f>+MONTH(DH3)</f>
        <v>7</v>
      </c>
      <c r="DI2" s="71">
        <f t="shared" si="32"/>
        <v>7</v>
      </c>
      <c r="DJ2" s="71">
        <f>+MONTH(DJ3)</f>
        <v>8</v>
      </c>
      <c r="DK2" s="71">
        <f t="shared" si="32"/>
        <v>8</v>
      </c>
      <c r="DL2" s="71">
        <f>+MONTH(DL3)</f>
        <v>9</v>
      </c>
      <c r="DM2" s="71">
        <f t="shared" si="32"/>
        <v>9</v>
      </c>
      <c r="DN2" s="71">
        <f>+MONTH(DN3)</f>
        <v>10</v>
      </c>
      <c r="DO2" s="71">
        <f t="shared" si="32"/>
        <v>10</v>
      </c>
      <c r="DP2" s="71">
        <f>+MONTH(DP3)</f>
        <v>11</v>
      </c>
      <c r="DQ2" s="71">
        <f t="shared" si="32"/>
        <v>11</v>
      </c>
      <c r="DR2" s="71">
        <f>+MONTH(DR3)</f>
        <v>12</v>
      </c>
      <c r="DS2" s="71">
        <f t="shared" si="32"/>
        <v>12</v>
      </c>
      <c r="DT2" s="71">
        <f>+MONTH(DT3)</f>
        <v>1</v>
      </c>
      <c r="DU2" s="71">
        <f t="shared" si="32"/>
        <v>1</v>
      </c>
      <c r="DV2" s="71">
        <f>+MONTH(DV3)</f>
        <v>2</v>
      </c>
      <c r="DW2" s="71">
        <f t="shared" si="32"/>
        <v>2</v>
      </c>
      <c r="DX2" s="71">
        <f>+MONTH(DX3)</f>
        <v>3</v>
      </c>
      <c r="DY2" s="71">
        <f t="shared" si="32"/>
        <v>3</v>
      </c>
      <c r="DZ2" s="71">
        <f>+MONTH(DZ3)</f>
        <v>4</v>
      </c>
      <c r="EA2" s="71">
        <f t="shared" si="32"/>
        <v>4</v>
      </c>
      <c r="EB2" s="71">
        <f>+MONTH(EB3)</f>
        <v>5</v>
      </c>
      <c r="EC2" s="71">
        <f t="shared" si="32"/>
        <v>5</v>
      </c>
      <c r="ED2" s="71">
        <f>+MONTH(ED3)</f>
        <v>6</v>
      </c>
      <c r="EE2" s="71">
        <f t="shared" si="32"/>
        <v>6</v>
      </c>
      <c r="EF2" s="71">
        <f>+MONTH(EF3)</f>
        <v>7</v>
      </c>
      <c r="EG2" s="71">
        <f t="shared" si="32"/>
        <v>7</v>
      </c>
      <c r="EH2" s="71">
        <f>+MONTH(EH3)</f>
        <v>8</v>
      </c>
      <c r="EI2" s="71">
        <f t="shared" si="32"/>
        <v>8</v>
      </c>
      <c r="EJ2" s="71">
        <f>+MONTH(EJ3)</f>
        <v>9</v>
      </c>
      <c r="EK2" s="71">
        <f t="shared" si="32"/>
        <v>9</v>
      </c>
      <c r="EL2" s="71">
        <f>+MONTH(EL3)</f>
        <v>10</v>
      </c>
      <c r="EM2" s="71">
        <f t="shared" si="32"/>
        <v>10</v>
      </c>
      <c r="EN2" s="71">
        <f>+MONTH(EN3)</f>
        <v>11</v>
      </c>
      <c r="EO2" s="71">
        <f t="shared" si="32"/>
        <v>11</v>
      </c>
      <c r="EP2" s="71">
        <f>+MONTH(EP3)</f>
        <v>12</v>
      </c>
      <c r="EQ2" s="71">
        <f t="shared" si="32"/>
        <v>12</v>
      </c>
      <c r="ER2" s="71">
        <f>+MONTH(ER3)</f>
        <v>1</v>
      </c>
      <c r="ES2" s="71">
        <f t="shared" si="32"/>
        <v>1</v>
      </c>
      <c r="ET2" s="71">
        <f>+MONTH(ET3)</f>
        <v>2</v>
      </c>
      <c r="EU2" s="71">
        <f t="shared" si="32"/>
        <v>2</v>
      </c>
      <c r="EV2" s="71">
        <f>+MONTH(EV3)</f>
        <v>3</v>
      </c>
      <c r="EW2" s="71">
        <f t="shared" ref="EW2:HG2" si="33">+MONTH(EV3)</f>
        <v>3</v>
      </c>
      <c r="EX2" s="71">
        <f>+MONTH(EX3)</f>
        <v>4</v>
      </c>
      <c r="EY2" s="71">
        <f t="shared" si="33"/>
        <v>4</v>
      </c>
      <c r="EZ2" s="71">
        <f>+MONTH(EZ3)</f>
        <v>5</v>
      </c>
      <c r="FA2" s="71">
        <f t="shared" si="33"/>
        <v>5</v>
      </c>
      <c r="FB2" s="71">
        <f>+MONTH(FB3)</f>
        <v>6</v>
      </c>
      <c r="FC2" s="71">
        <f t="shared" si="33"/>
        <v>6</v>
      </c>
      <c r="FD2" s="71">
        <f>+MONTH(FD3)</f>
        <v>7</v>
      </c>
      <c r="FE2" s="71">
        <f t="shared" si="33"/>
        <v>7</v>
      </c>
      <c r="FF2" s="71">
        <f>+MONTH(FF3)</f>
        <v>8</v>
      </c>
      <c r="FG2" s="71">
        <f t="shared" si="33"/>
        <v>8</v>
      </c>
      <c r="FH2" s="71">
        <f>+MONTH(FH3)</f>
        <v>9</v>
      </c>
      <c r="FI2" s="71">
        <f t="shared" si="33"/>
        <v>9</v>
      </c>
      <c r="FJ2" s="71">
        <f>+MONTH(FJ3)</f>
        <v>10</v>
      </c>
      <c r="FK2" s="71">
        <f t="shared" si="33"/>
        <v>10</v>
      </c>
      <c r="FL2" s="71">
        <f>+MONTH(FL3)</f>
        <v>11</v>
      </c>
      <c r="FM2" s="71">
        <f t="shared" si="33"/>
        <v>11</v>
      </c>
      <c r="FN2" s="71">
        <f>+MONTH(FN3)</f>
        <v>12</v>
      </c>
      <c r="FO2" s="71">
        <f t="shared" si="33"/>
        <v>12</v>
      </c>
      <c r="FP2" s="71">
        <f>+MONTH(FP3)</f>
        <v>1</v>
      </c>
      <c r="FQ2" s="71">
        <f t="shared" si="33"/>
        <v>1</v>
      </c>
      <c r="FR2" s="71">
        <f>+MONTH(FR3)</f>
        <v>2</v>
      </c>
      <c r="FS2" s="71">
        <f t="shared" si="33"/>
        <v>2</v>
      </c>
      <c r="FT2" s="71">
        <f>+MONTH(FT3)</f>
        <v>3</v>
      </c>
      <c r="FU2" s="71">
        <f t="shared" si="33"/>
        <v>3</v>
      </c>
      <c r="FV2" s="71">
        <f>+MONTH(FV3)</f>
        <v>4</v>
      </c>
      <c r="FW2" s="71">
        <f t="shared" si="33"/>
        <v>4</v>
      </c>
      <c r="FX2" s="71">
        <f>+MONTH(FX3)</f>
        <v>5</v>
      </c>
      <c r="FY2" s="71">
        <f t="shared" si="33"/>
        <v>5</v>
      </c>
      <c r="FZ2" s="71">
        <f>+MONTH(FZ3)</f>
        <v>6</v>
      </c>
      <c r="GA2" s="71">
        <f t="shared" si="33"/>
        <v>6</v>
      </c>
      <c r="GB2" s="71">
        <f>+MONTH(GB3)</f>
        <v>7</v>
      </c>
      <c r="GC2" s="71">
        <f t="shared" si="33"/>
        <v>7</v>
      </c>
      <c r="GD2" s="71">
        <f>+MONTH(GD3)</f>
        <v>8</v>
      </c>
      <c r="GE2" s="71">
        <f t="shared" si="33"/>
        <v>8</v>
      </c>
      <c r="GF2" s="71">
        <f>+MONTH(GF3)</f>
        <v>9</v>
      </c>
      <c r="GG2" s="71">
        <f t="shared" si="33"/>
        <v>9</v>
      </c>
      <c r="GH2" s="71">
        <f>+MONTH(GH3)</f>
        <v>10</v>
      </c>
      <c r="GI2" s="71">
        <f t="shared" si="33"/>
        <v>10</v>
      </c>
      <c r="GJ2" s="71">
        <f>+MONTH(GJ3)</f>
        <v>11</v>
      </c>
      <c r="GK2" s="71">
        <f t="shared" si="33"/>
        <v>11</v>
      </c>
      <c r="GL2" s="71">
        <f>+MONTH(GL3)</f>
        <v>12</v>
      </c>
      <c r="GM2" s="71">
        <f t="shared" si="33"/>
        <v>12</v>
      </c>
      <c r="GN2" s="71">
        <f>+MONTH(GN3)</f>
        <v>1</v>
      </c>
      <c r="GO2" s="71">
        <f t="shared" si="33"/>
        <v>1</v>
      </c>
      <c r="GP2" s="71">
        <f>+MONTH(GP3)</f>
        <v>2</v>
      </c>
      <c r="GQ2" s="71">
        <f t="shared" si="33"/>
        <v>2</v>
      </c>
      <c r="GR2" s="71">
        <f>+MONTH(GR3)</f>
        <v>3</v>
      </c>
      <c r="GS2" s="71">
        <f t="shared" si="33"/>
        <v>3</v>
      </c>
      <c r="GT2" s="71">
        <f>+MONTH(GT3)</f>
        <v>4</v>
      </c>
      <c r="GU2" s="71">
        <f t="shared" si="33"/>
        <v>4</v>
      </c>
      <c r="GV2" s="71">
        <f>+MONTH(GV3)</f>
        <v>5</v>
      </c>
      <c r="GW2" s="71">
        <f t="shared" si="33"/>
        <v>5</v>
      </c>
      <c r="GX2" s="71">
        <f>+MONTH(GX3)</f>
        <v>6</v>
      </c>
      <c r="GY2" s="71">
        <f t="shared" si="33"/>
        <v>6</v>
      </c>
      <c r="GZ2" s="71">
        <f>+MONTH(GZ3)</f>
        <v>7</v>
      </c>
      <c r="HA2" s="71">
        <f t="shared" si="33"/>
        <v>7</v>
      </c>
      <c r="HB2" s="71">
        <f>+MONTH(HB3)</f>
        <v>8</v>
      </c>
      <c r="HC2" s="71">
        <f t="shared" si="33"/>
        <v>8</v>
      </c>
      <c r="HD2" s="71">
        <f>+MONTH(HD3)</f>
        <v>9</v>
      </c>
      <c r="HE2" s="71">
        <f t="shared" si="33"/>
        <v>9</v>
      </c>
      <c r="HF2" s="71">
        <f>+MONTH(HF3)</f>
        <v>10</v>
      </c>
      <c r="HG2" s="71">
        <f t="shared" si="33"/>
        <v>10</v>
      </c>
      <c r="HH2" s="71">
        <f>+MONTH(HH3)</f>
        <v>11</v>
      </c>
      <c r="HI2" s="71">
        <f t="shared" ref="HI2:JS2" si="34">+MONTH(HH3)</f>
        <v>11</v>
      </c>
      <c r="HJ2" s="71">
        <f>+MONTH(HJ3)</f>
        <v>12</v>
      </c>
      <c r="HK2" s="71">
        <f t="shared" si="34"/>
        <v>12</v>
      </c>
      <c r="HL2" s="71">
        <f>+MONTH(HL3)</f>
        <v>1</v>
      </c>
      <c r="HM2" s="71">
        <f t="shared" si="34"/>
        <v>1</v>
      </c>
      <c r="HN2" s="71">
        <f>+MONTH(HN3)</f>
        <v>2</v>
      </c>
      <c r="HO2" s="71">
        <f t="shared" si="34"/>
        <v>2</v>
      </c>
      <c r="HP2" s="71">
        <f>+MONTH(HP3)</f>
        <v>3</v>
      </c>
      <c r="HQ2" s="71">
        <f t="shared" si="34"/>
        <v>3</v>
      </c>
      <c r="HR2" s="71">
        <f>+MONTH(HR3)</f>
        <v>4</v>
      </c>
      <c r="HS2" s="71">
        <f t="shared" si="34"/>
        <v>4</v>
      </c>
      <c r="HT2" s="71">
        <f>+MONTH(HT3)</f>
        <v>5</v>
      </c>
      <c r="HU2" s="71">
        <f t="shared" si="34"/>
        <v>5</v>
      </c>
      <c r="HV2" s="71">
        <f>+MONTH(HV3)</f>
        <v>6</v>
      </c>
      <c r="HW2" s="71">
        <f t="shared" si="34"/>
        <v>6</v>
      </c>
      <c r="HX2" s="71">
        <f>+MONTH(HX3)</f>
        <v>7</v>
      </c>
      <c r="HY2" s="71">
        <f t="shared" si="34"/>
        <v>7</v>
      </c>
      <c r="HZ2" s="71">
        <f>+MONTH(HZ3)</f>
        <v>8</v>
      </c>
      <c r="IA2" s="71">
        <f t="shared" si="34"/>
        <v>8</v>
      </c>
      <c r="IB2" s="71">
        <f>+MONTH(IB3)</f>
        <v>9</v>
      </c>
      <c r="IC2" s="71">
        <f t="shared" si="34"/>
        <v>9</v>
      </c>
      <c r="ID2" s="71">
        <f>+MONTH(ID3)</f>
        <v>10</v>
      </c>
      <c r="IE2" s="71">
        <f t="shared" si="34"/>
        <v>10</v>
      </c>
      <c r="IF2" s="71">
        <f>+MONTH(IF3)</f>
        <v>11</v>
      </c>
      <c r="IG2" s="71">
        <f t="shared" si="34"/>
        <v>11</v>
      </c>
      <c r="IH2" s="71">
        <f>+MONTH(IH3)</f>
        <v>12</v>
      </c>
      <c r="II2" s="71">
        <f t="shared" si="34"/>
        <v>12</v>
      </c>
      <c r="IJ2" s="71">
        <f>+MONTH(IJ3)</f>
        <v>1</v>
      </c>
      <c r="IK2" s="71">
        <f t="shared" si="34"/>
        <v>1</v>
      </c>
      <c r="IL2" s="71">
        <f>+MONTH(IL3)</f>
        <v>2</v>
      </c>
      <c r="IM2" s="71">
        <f t="shared" si="34"/>
        <v>2</v>
      </c>
      <c r="IN2" s="71">
        <f>+MONTH(IN3)</f>
        <v>3</v>
      </c>
      <c r="IO2" s="71">
        <f t="shared" si="34"/>
        <v>3</v>
      </c>
      <c r="IP2" s="71">
        <f>+MONTH(IP3)</f>
        <v>4</v>
      </c>
      <c r="IQ2" s="71">
        <f t="shared" si="34"/>
        <v>4</v>
      </c>
      <c r="IR2" s="71">
        <f>+MONTH(IR3)</f>
        <v>5</v>
      </c>
      <c r="IS2" s="71">
        <f t="shared" si="34"/>
        <v>5</v>
      </c>
      <c r="IT2" s="71">
        <f>+MONTH(IT3)</f>
        <v>6</v>
      </c>
      <c r="IU2" s="71">
        <f t="shared" si="34"/>
        <v>6</v>
      </c>
      <c r="IV2" s="71">
        <f>+MONTH(IV3)</f>
        <v>7</v>
      </c>
      <c r="IW2" s="71">
        <f t="shared" si="34"/>
        <v>7</v>
      </c>
      <c r="IX2" s="71">
        <f>+MONTH(IX3)</f>
        <v>8</v>
      </c>
      <c r="IY2" s="71">
        <f t="shared" si="34"/>
        <v>8</v>
      </c>
      <c r="IZ2" s="71">
        <f>+MONTH(IZ3)</f>
        <v>9</v>
      </c>
      <c r="JA2" s="71">
        <f t="shared" si="34"/>
        <v>9</v>
      </c>
      <c r="JB2" s="71">
        <f>+MONTH(JB3)</f>
        <v>10</v>
      </c>
      <c r="JC2" s="71">
        <f t="shared" si="34"/>
        <v>10</v>
      </c>
      <c r="JD2" s="71">
        <f>+MONTH(JD3)</f>
        <v>11</v>
      </c>
      <c r="JE2" s="71">
        <f t="shared" si="34"/>
        <v>11</v>
      </c>
      <c r="JF2" s="71">
        <f>+MONTH(JF3)</f>
        <v>12</v>
      </c>
      <c r="JG2" s="71">
        <f t="shared" si="34"/>
        <v>12</v>
      </c>
      <c r="JH2" s="71">
        <f>+MONTH(JH3)</f>
        <v>1</v>
      </c>
      <c r="JI2" s="71">
        <f t="shared" si="34"/>
        <v>1</v>
      </c>
      <c r="JJ2" s="71">
        <f>+MONTH(JJ3)</f>
        <v>2</v>
      </c>
      <c r="JK2" s="71">
        <f t="shared" si="34"/>
        <v>2</v>
      </c>
      <c r="JL2" s="71">
        <f>+MONTH(JL3)</f>
        <v>3</v>
      </c>
      <c r="JM2" s="71">
        <f t="shared" si="34"/>
        <v>3</v>
      </c>
      <c r="JN2" s="71">
        <f>+MONTH(JN3)</f>
        <v>4</v>
      </c>
      <c r="JO2" s="71">
        <f t="shared" si="34"/>
        <v>4</v>
      </c>
      <c r="JP2" s="71">
        <f>+MONTH(JP3)</f>
        <v>5</v>
      </c>
      <c r="JQ2" s="71">
        <f t="shared" si="34"/>
        <v>5</v>
      </c>
      <c r="JR2" s="71">
        <f>+MONTH(JR3)</f>
        <v>6</v>
      </c>
      <c r="JS2" s="71">
        <f t="shared" si="34"/>
        <v>6</v>
      </c>
      <c r="JT2" s="71">
        <f>+MONTH(JT3)</f>
        <v>7</v>
      </c>
      <c r="JU2" s="71">
        <f t="shared" ref="JU2:ME2" si="35">+MONTH(JT3)</f>
        <v>7</v>
      </c>
      <c r="JV2" s="71">
        <f>+MONTH(JV3)</f>
        <v>8</v>
      </c>
      <c r="JW2" s="71">
        <f t="shared" si="35"/>
        <v>8</v>
      </c>
      <c r="JX2" s="71">
        <f>+MONTH(JX3)</f>
        <v>9</v>
      </c>
      <c r="JY2" s="71">
        <f t="shared" si="35"/>
        <v>9</v>
      </c>
      <c r="JZ2" s="71">
        <f>+MONTH(JZ3)</f>
        <v>10</v>
      </c>
      <c r="KA2" s="71">
        <f t="shared" si="35"/>
        <v>10</v>
      </c>
      <c r="KB2" s="71">
        <f>+MONTH(KB3)</f>
        <v>11</v>
      </c>
      <c r="KC2" s="71">
        <f t="shared" si="35"/>
        <v>11</v>
      </c>
      <c r="KD2" s="71">
        <f>+MONTH(KD3)</f>
        <v>12</v>
      </c>
      <c r="KE2" s="71">
        <f t="shared" si="35"/>
        <v>12</v>
      </c>
      <c r="KF2" s="71">
        <f>+MONTH(KF3)</f>
        <v>1</v>
      </c>
      <c r="KG2" s="71">
        <f t="shared" si="35"/>
        <v>1</v>
      </c>
      <c r="KH2" s="71">
        <f>+MONTH(KH3)</f>
        <v>2</v>
      </c>
      <c r="KI2" s="71">
        <f t="shared" si="35"/>
        <v>2</v>
      </c>
      <c r="KJ2" s="71">
        <f>+MONTH(KJ3)</f>
        <v>3</v>
      </c>
      <c r="KK2" s="71">
        <f t="shared" si="35"/>
        <v>3</v>
      </c>
      <c r="KL2" s="71">
        <f>+MONTH(KL3)</f>
        <v>4</v>
      </c>
      <c r="KM2" s="71">
        <f t="shared" si="35"/>
        <v>4</v>
      </c>
      <c r="KN2" s="71">
        <f>+MONTH(KN3)</f>
        <v>5</v>
      </c>
      <c r="KO2" s="71">
        <f t="shared" si="35"/>
        <v>5</v>
      </c>
      <c r="KP2" s="71">
        <f>+MONTH(KP3)</f>
        <v>6</v>
      </c>
      <c r="KQ2" s="71">
        <f t="shared" si="35"/>
        <v>6</v>
      </c>
      <c r="KR2" s="71">
        <f>+MONTH(KR3)</f>
        <v>7</v>
      </c>
      <c r="KS2" s="71">
        <f t="shared" si="35"/>
        <v>7</v>
      </c>
      <c r="KT2" s="71">
        <f>+MONTH(KT3)</f>
        <v>8</v>
      </c>
      <c r="KU2" s="71">
        <f t="shared" si="35"/>
        <v>8</v>
      </c>
      <c r="KV2" s="71">
        <f>+MONTH(KV3)</f>
        <v>9</v>
      </c>
      <c r="KW2" s="71">
        <f t="shared" si="35"/>
        <v>9</v>
      </c>
      <c r="KX2" s="71">
        <f>+MONTH(KX3)</f>
        <v>10</v>
      </c>
      <c r="KY2" s="71">
        <f t="shared" si="35"/>
        <v>10</v>
      </c>
      <c r="KZ2" s="71">
        <f>+MONTH(KZ3)</f>
        <v>11</v>
      </c>
      <c r="LA2" s="71">
        <f t="shared" si="35"/>
        <v>11</v>
      </c>
      <c r="LB2" s="71">
        <f>+MONTH(LB3)</f>
        <v>12</v>
      </c>
      <c r="LC2" s="71">
        <f t="shared" si="35"/>
        <v>12</v>
      </c>
      <c r="LD2" s="71">
        <f>+MONTH(LD3)</f>
        <v>1</v>
      </c>
      <c r="LE2" s="71">
        <f t="shared" si="35"/>
        <v>1</v>
      </c>
      <c r="LF2" s="71">
        <f>+MONTH(LF3)</f>
        <v>2</v>
      </c>
      <c r="LG2" s="71">
        <f t="shared" si="35"/>
        <v>2</v>
      </c>
      <c r="LH2" s="71">
        <f>+MONTH(LH3)</f>
        <v>3</v>
      </c>
      <c r="LI2" s="71">
        <f t="shared" si="35"/>
        <v>3</v>
      </c>
      <c r="LJ2" s="71">
        <f>+MONTH(LJ3)</f>
        <v>4</v>
      </c>
      <c r="LK2" s="71">
        <f t="shared" si="35"/>
        <v>4</v>
      </c>
      <c r="LL2" s="71">
        <f>+MONTH(LL3)</f>
        <v>5</v>
      </c>
      <c r="LM2" s="71">
        <f t="shared" si="35"/>
        <v>5</v>
      </c>
      <c r="LN2" s="71">
        <f>+MONTH(LN3)</f>
        <v>6</v>
      </c>
      <c r="LO2" s="71">
        <f t="shared" si="35"/>
        <v>6</v>
      </c>
      <c r="LP2" s="71">
        <f>+MONTH(LP3)</f>
        <v>7</v>
      </c>
      <c r="LQ2" s="71">
        <f t="shared" si="35"/>
        <v>7</v>
      </c>
      <c r="LR2" s="71">
        <f>+MONTH(LR3)</f>
        <v>8</v>
      </c>
      <c r="LS2" s="71">
        <f t="shared" si="35"/>
        <v>8</v>
      </c>
      <c r="LT2" s="71">
        <f>+MONTH(LT3)</f>
        <v>9</v>
      </c>
      <c r="LU2" s="71">
        <f t="shared" si="35"/>
        <v>9</v>
      </c>
      <c r="LV2" s="71">
        <f>+MONTH(LV3)</f>
        <v>10</v>
      </c>
      <c r="LW2" s="71">
        <f t="shared" si="35"/>
        <v>10</v>
      </c>
      <c r="LX2" s="71">
        <f>+MONTH(LX3)</f>
        <v>11</v>
      </c>
      <c r="LY2" s="71">
        <f t="shared" si="35"/>
        <v>11</v>
      </c>
      <c r="LZ2" s="71">
        <f>+MONTH(LZ3)</f>
        <v>12</v>
      </c>
      <c r="MA2" s="71">
        <f t="shared" si="35"/>
        <v>12</v>
      </c>
      <c r="MB2" s="71">
        <f>+MONTH(MB3)</f>
        <v>1</v>
      </c>
      <c r="MC2" s="71">
        <f t="shared" si="35"/>
        <v>1</v>
      </c>
      <c r="MD2" s="71">
        <f>+MONTH(MD3)</f>
        <v>2</v>
      </c>
      <c r="ME2" s="71">
        <f t="shared" si="35"/>
        <v>2</v>
      </c>
      <c r="MF2" s="71">
        <f>+MONTH(MF3)</f>
        <v>3</v>
      </c>
      <c r="MG2" s="71">
        <f t="shared" ref="MG2:OQ2" si="36">+MONTH(MF3)</f>
        <v>3</v>
      </c>
      <c r="MH2" s="71">
        <f>+MONTH(MH3)</f>
        <v>4</v>
      </c>
      <c r="MI2" s="71">
        <f t="shared" si="36"/>
        <v>4</v>
      </c>
      <c r="MJ2" s="71">
        <f>+MONTH(MJ3)</f>
        <v>5</v>
      </c>
      <c r="MK2" s="71">
        <f t="shared" si="36"/>
        <v>5</v>
      </c>
      <c r="ML2" s="71">
        <f>+MONTH(ML3)</f>
        <v>6</v>
      </c>
      <c r="MM2" s="71">
        <f t="shared" si="36"/>
        <v>6</v>
      </c>
      <c r="MN2" s="71">
        <f>+MONTH(MN3)</f>
        <v>7</v>
      </c>
      <c r="MO2" s="71">
        <f t="shared" si="36"/>
        <v>7</v>
      </c>
      <c r="MP2" s="71">
        <f>+MONTH(MP3)</f>
        <v>8</v>
      </c>
      <c r="MQ2" s="71">
        <f t="shared" si="36"/>
        <v>8</v>
      </c>
      <c r="MR2" s="71">
        <f>+MONTH(MR3)</f>
        <v>9</v>
      </c>
      <c r="MS2" s="71">
        <f t="shared" si="36"/>
        <v>9</v>
      </c>
      <c r="MT2" s="71">
        <f>+MONTH(MT3)</f>
        <v>10</v>
      </c>
      <c r="MU2" s="71">
        <f t="shared" si="36"/>
        <v>10</v>
      </c>
      <c r="MV2" s="71">
        <f>+MONTH(MV3)</f>
        <v>11</v>
      </c>
      <c r="MW2" s="71">
        <f t="shared" si="36"/>
        <v>11</v>
      </c>
      <c r="MX2" s="71">
        <f>+MONTH(MX3)</f>
        <v>12</v>
      </c>
      <c r="MY2" s="71">
        <f t="shared" si="36"/>
        <v>12</v>
      </c>
      <c r="MZ2" s="71">
        <f>+MONTH(MZ3)</f>
        <v>1</v>
      </c>
      <c r="NA2" s="71">
        <f t="shared" si="36"/>
        <v>1</v>
      </c>
      <c r="NB2" s="71">
        <f>+MONTH(NB3)</f>
        <v>2</v>
      </c>
      <c r="NC2" s="71">
        <f t="shared" si="36"/>
        <v>2</v>
      </c>
      <c r="ND2" s="71">
        <f>+MONTH(ND3)</f>
        <v>3</v>
      </c>
      <c r="NE2" s="71">
        <f t="shared" si="36"/>
        <v>3</v>
      </c>
      <c r="NF2" s="71">
        <f>+MONTH(NF3)</f>
        <v>4</v>
      </c>
      <c r="NG2" s="71">
        <f t="shared" si="36"/>
        <v>4</v>
      </c>
      <c r="NH2" s="71">
        <f>+MONTH(NH3)</f>
        <v>5</v>
      </c>
      <c r="NI2" s="71">
        <f t="shared" si="36"/>
        <v>5</v>
      </c>
      <c r="NJ2" s="71">
        <f>+MONTH(NJ3)</f>
        <v>6</v>
      </c>
      <c r="NK2" s="71">
        <f t="shared" si="36"/>
        <v>6</v>
      </c>
      <c r="NL2" s="71">
        <f>+MONTH(NL3)</f>
        <v>7</v>
      </c>
      <c r="NM2" s="71">
        <f t="shared" si="36"/>
        <v>7</v>
      </c>
      <c r="NN2" s="71">
        <f>+MONTH(NN3)</f>
        <v>8</v>
      </c>
      <c r="NO2" s="71">
        <f t="shared" si="36"/>
        <v>8</v>
      </c>
      <c r="NP2" s="71">
        <f>+MONTH(NP3)</f>
        <v>9</v>
      </c>
      <c r="NQ2" s="71">
        <f t="shared" si="36"/>
        <v>9</v>
      </c>
      <c r="NR2" s="71">
        <f>+MONTH(NR3)</f>
        <v>10</v>
      </c>
      <c r="NS2" s="71">
        <f t="shared" si="36"/>
        <v>10</v>
      </c>
      <c r="NT2" s="71">
        <f>+MONTH(NT3)</f>
        <v>11</v>
      </c>
      <c r="NU2" s="71">
        <f t="shared" si="36"/>
        <v>11</v>
      </c>
      <c r="NV2" s="71">
        <f>+MONTH(NV3)</f>
        <v>12</v>
      </c>
      <c r="NW2" s="71">
        <f t="shared" si="36"/>
        <v>12</v>
      </c>
      <c r="NX2" s="71">
        <f>+MONTH(NX3)</f>
        <v>1</v>
      </c>
      <c r="NY2" s="71">
        <f t="shared" si="36"/>
        <v>1</v>
      </c>
      <c r="NZ2" s="71">
        <f>+MONTH(NZ3)</f>
        <v>2</v>
      </c>
      <c r="OA2" s="71">
        <f t="shared" si="36"/>
        <v>2</v>
      </c>
      <c r="OB2" s="71">
        <f>+MONTH(OB3)</f>
        <v>3</v>
      </c>
      <c r="OC2" s="71">
        <f t="shared" si="36"/>
        <v>3</v>
      </c>
      <c r="OD2" s="71">
        <f>+MONTH(OD3)</f>
        <v>4</v>
      </c>
      <c r="OE2" s="71">
        <f t="shared" si="36"/>
        <v>4</v>
      </c>
      <c r="OF2" s="71">
        <f>+MONTH(OF3)</f>
        <v>5</v>
      </c>
      <c r="OG2" s="71">
        <f t="shared" si="36"/>
        <v>5</v>
      </c>
      <c r="OH2" s="71">
        <f>+MONTH(OH3)</f>
        <v>6</v>
      </c>
      <c r="OI2" s="71">
        <f t="shared" si="36"/>
        <v>6</v>
      </c>
      <c r="OJ2" s="71">
        <f>+MONTH(OJ3)</f>
        <v>7</v>
      </c>
      <c r="OK2" s="71">
        <f t="shared" si="36"/>
        <v>7</v>
      </c>
      <c r="OL2" s="71">
        <f>+MONTH(OL3)</f>
        <v>8</v>
      </c>
      <c r="OM2" s="71">
        <f t="shared" si="36"/>
        <v>8</v>
      </c>
      <c r="ON2" s="71">
        <f>+MONTH(ON3)</f>
        <v>9</v>
      </c>
      <c r="OO2" s="71">
        <f t="shared" si="36"/>
        <v>9</v>
      </c>
      <c r="OP2" s="71">
        <f>+MONTH(OP3)</f>
        <v>10</v>
      </c>
      <c r="OQ2" s="71">
        <f t="shared" si="36"/>
        <v>10</v>
      </c>
      <c r="OR2" s="71">
        <f>+MONTH(OR3)</f>
        <v>11</v>
      </c>
      <c r="OS2" s="71">
        <f t="shared" ref="OS2:RC2" si="37">+MONTH(OR3)</f>
        <v>11</v>
      </c>
      <c r="OT2" s="71">
        <f>+MONTH(OT3)</f>
        <v>12</v>
      </c>
      <c r="OU2" s="71">
        <f t="shared" si="37"/>
        <v>12</v>
      </c>
      <c r="OV2" s="71">
        <f>+MONTH(OV3)</f>
        <v>1</v>
      </c>
      <c r="OW2" s="71">
        <f t="shared" si="37"/>
        <v>1</v>
      </c>
      <c r="OX2" s="71">
        <f>+MONTH(OX3)</f>
        <v>2</v>
      </c>
      <c r="OY2" s="71">
        <f t="shared" si="37"/>
        <v>2</v>
      </c>
      <c r="OZ2" s="71">
        <f>+MONTH(OZ3)</f>
        <v>3</v>
      </c>
      <c r="PA2" s="71">
        <f t="shared" si="37"/>
        <v>3</v>
      </c>
      <c r="PB2" s="71">
        <f>+MONTH(PB3)</f>
        <v>4</v>
      </c>
      <c r="PC2" s="71">
        <f t="shared" si="37"/>
        <v>4</v>
      </c>
      <c r="PD2" s="71">
        <f>+MONTH(PD3)</f>
        <v>5</v>
      </c>
      <c r="PE2" s="71">
        <f t="shared" si="37"/>
        <v>5</v>
      </c>
      <c r="PF2" s="71">
        <f>+MONTH(PF3)</f>
        <v>6</v>
      </c>
      <c r="PG2" s="71">
        <f t="shared" si="37"/>
        <v>6</v>
      </c>
      <c r="PH2" s="71">
        <f>+MONTH(PH3)</f>
        <v>7</v>
      </c>
      <c r="PI2" s="71">
        <f t="shared" si="37"/>
        <v>7</v>
      </c>
      <c r="PJ2" s="71">
        <f>+MONTH(PJ3)</f>
        <v>8</v>
      </c>
      <c r="PK2" s="71">
        <f t="shared" si="37"/>
        <v>8</v>
      </c>
      <c r="PL2" s="71">
        <f>+MONTH(PL3)</f>
        <v>9</v>
      </c>
      <c r="PM2" s="71">
        <f t="shared" si="37"/>
        <v>9</v>
      </c>
      <c r="PN2" s="71">
        <f>+MONTH(PN3)</f>
        <v>10</v>
      </c>
      <c r="PO2" s="71">
        <f t="shared" si="37"/>
        <v>10</v>
      </c>
      <c r="PP2" s="71">
        <f>+MONTH(PP3)</f>
        <v>11</v>
      </c>
      <c r="PQ2" s="71">
        <f t="shared" si="37"/>
        <v>11</v>
      </c>
      <c r="PR2" s="71">
        <f>+MONTH(PR3)</f>
        <v>12</v>
      </c>
      <c r="PS2" s="71">
        <f t="shared" si="37"/>
        <v>12</v>
      </c>
      <c r="PT2" s="71">
        <f>+MONTH(PT3)</f>
        <v>1</v>
      </c>
      <c r="PU2" s="71">
        <f t="shared" si="37"/>
        <v>1</v>
      </c>
      <c r="PV2" s="71">
        <f>+MONTH(PV3)</f>
        <v>2</v>
      </c>
      <c r="PW2" s="71">
        <f t="shared" si="37"/>
        <v>2</v>
      </c>
      <c r="PX2" s="71">
        <f>+MONTH(PX3)</f>
        <v>3</v>
      </c>
      <c r="PY2" s="71">
        <f t="shared" si="37"/>
        <v>3</v>
      </c>
      <c r="PZ2" s="71">
        <f>+MONTH(PZ3)</f>
        <v>4</v>
      </c>
      <c r="QA2" s="71">
        <f t="shared" si="37"/>
        <v>4</v>
      </c>
      <c r="QB2" s="71">
        <f>+MONTH(QB3)</f>
        <v>5</v>
      </c>
      <c r="QC2" s="71">
        <f t="shared" si="37"/>
        <v>5</v>
      </c>
      <c r="QD2" s="71">
        <f>+MONTH(QD3)</f>
        <v>6</v>
      </c>
      <c r="QE2" s="71">
        <f t="shared" si="37"/>
        <v>6</v>
      </c>
      <c r="QF2" s="71">
        <f>+MONTH(QF3)</f>
        <v>7</v>
      </c>
      <c r="QG2" s="71">
        <f t="shared" si="37"/>
        <v>7</v>
      </c>
      <c r="QH2" s="71">
        <f>+MONTH(QH3)</f>
        <v>8</v>
      </c>
      <c r="QI2" s="71">
        <f t="shared" si="37"/>
        <v>8</v>
      </c>
      <c r="QJ2" s="71">
        <f>+MONTH(QJ3)</f>
        <v>9</v>
      </c>
      <c r="QK2" s="71">
        <f t="shared" si="37"/>
        <v>9</v>
      </c>
      <c r="QL2" s="71">
        <f>+MONTH(QL3)</f>
        <v>10</v>
      </c>
      <c r="QM2" s="71">
        <f t="shared" si="37"/>
        <v>10</v>
      </c>
      <c r="QN2" s="71">
        <f>+MONTH(QN3)</f>
        <v>11</v>
      </c>
      <c r="QO2" s="71">
        <f t="shared" si="37"/>
        <v>11</v>
      </c>
      <c r="QP2" s="71">
        <f>+MONTH(QP3)</f>
        <v>12</v>
      </c>
      <c r="QQ2" s="71">
        <f t="shared" si="37"/>
        <v>12</v>
      </c>
      <c r="QR2" s="71">
        <f>+MONTH(QR3)</f>
        <v>1</v>
      </c>
      <c r="QS2" s="71">
        <f t="shared" si="37"/>
        <v>1</v>
      </c>
      <c r="QT2" s="71">
        <f>+MONTH(QT3)</f>
        <v>2</v>
      </c>
      <c r="QU2" s="71">
        <f t="shared" si="37"/>
        <v>2</v>
      </c>
      <c r="QV2" s="71">
        <f>+MONTH(QV3)</f>
        <v>3</v>
      </c>
      <c r="QW2" s="71">
        <f t="shared" si="37"/>
        <v>3</v>
      </c>
      <c r="QX2" s="71">
        <f>+MONTH(QX3)</f>
        <v>4</v>
      </c>
      <c r="QY2" s="71">
        <f t="shared" si="37"/>
        <v>4</v>
      </c>
      <c r="QZ2" s="71">
        <f>+MONTH(QZ3)</f>
        <v>5</v>
      </c>
      <c r="RA2" s="71">
        <f t="shared" si="37"/>
        <v>5</v>
      </c>
      <c r="RB2" s="71">
        <f>+MONTH(RB3)</f>
        <v>6</v>
      </c>
      <c r="RC2" s="71">
        <f t="shared" si="37"/>
        <v>6</v>
      </c>
      <c r="RD2" s="71">
        <f>+MONTH(RD3)</f>
        <v>7</v>
      </c>
      <c r="RE2" s="71">
        <f t="shared" ref="RE2:TO2" si="38">+MONTH(RD3)</f>
        <v>7</v>
      </c>
      <c r="RF2" s="71">
        <f>+MONTH(RF3)</f>
        <v>8</v>
      </c>
      <c r="RG2" s="71">
        <f t="shared" si="38"/>
        <v>8</v>
      </c>
      <c r="RH2" s="71">
        <f>+MONTH(RH3)</f>
        <v>9</v>
      </c>
      <c r="RI2" s="71">
        <f t="shared" si="38"/>
        <v>9</v>
      </c>
      <c r="RJ2" s="71">
        <f>+MONTH(RJ3)</f>
        <v>10</v>
      </c>
      <c r="RK2" s="71">
        <f t="shared" si="38"/>
        <v>10</v>
      </c>
      <c r="RL2" s="71">
        <f>+MONTH(RL3)</f>
        <v>11</v>
      </c>
      <c r="RM2" s="71">
        <f t="shared" si="38"/>
        <v>11</v>
      </c>
      <c r="RN2" s="71">
        <f>+MONTH(RN3)</f>
        <v>12</v>
      </c>
      <c r="RO2" s="71">
        <f t="shared" si="38"/>
        <v>12</v>
      </c>
      <c r="RP2" s="71">
        <f>+MONTH(RP3)</f>
        <v>1</v>
      </c>
      <c r="RQ2" s="71">
        <f t="shared" si="38"/>
        <v>1</v>
      </c>
      <c r="RR2" s="71">
        <f>+MONTH(RR3)</f>
        <v>2</v>
      </c>
      <c r="RS2" s="71">
        <f t="shared" si="38"/>
        <v>2</v>
      </c>
      <c r="RT2" s="71">
        <f>+MONTH(RT3)</f>
        <v>3</v>
      </c>
      <c r="RU2" s="71">
        <f t="shared" si="38"/>
        <v>3</v>
      </c>
      <c r="RV2" s="71">
        <f>+MONTH(RV3)</f>
        <v>4</v>
      </c>
      <c r="RW2" s="71">
        <f t="shared" si="38"/>
        <v>4</v>
      </c>
      <c r="RX2" s="71">
        <f>+MONTH(RX3)</f>
        <v>5</v>
      </c>
      <c r="RY2" s="71">
        <f t="shared" si="38"/>
        <v>5</v>
      </c>
      <c r="RZ2" s="71">
        <f>+MONTH(RZ3)</f>
        <v>6</v>
      </c>
      <c r="SA2" s="71">
        <f t="shared" si="38"/>
        <v>6</v>
      </c>
      <c r="SB2" s="71">
        <f>+MONTH(SB3)</f>
        <v>7</v>
      </c>
      <c r="SC2" s="71">
        <f t="shared" si="38"/>
        <v>7</v>
      </c>
      <c r="SD2" s="71">
        <f>+MONTH(SD3)</f>
        <v>8</v>
      </c>
      <c r="SE2" s="71">
        <f t="shared" si="38"/>
        <v>8</v>
      </c>
      <c r="SF2" s="71">
        <f>+MONTH(SF3)</f>
        <v>9</v>
      </c>
      <c r="SG2" s="71">
        <f t="shared" si="38"/>
        <v>9</v>
      </c>
      <c r="SH2" s="71">
        <f>+MONTH(SH3)</f>
        <v>10</v>
      </c>
      <c r="SI2" s="71">
        <f t="shared" si="38"/>
        <v>10</v>
      </c>
      <c r="SJ2" s="71">
        <f>+MONTH(SJ3)</f>
        <v>11</v>
      </c>
      <c r="SK2" s="71">
        <f t="shared" si="38"/>
        <v>11</v>
      </c>
      <c r="SL2" s="71">
        <f>+MONTH(SL3)</f>
        <v>12</v>
      </c>
      <c r="SM2" s="71">
        <f t="shared" si="38"/>
        <v>12</v>
      </c>
      <c r="SN2" s="71">
        <f>+MONTH(SN3)</f>
        <v>1</v>
      </c>
      <c r="SO2" s="71">
        <f t="shared" si="38"/>
        <v>1</v>
      </c>
      <c r="SP2" s="71">
        <f>+MONTH(SP3)</f>
        <v>2</v>
      </c>
      <c r="SQ2" s="71">
        <f t="shared" si="38"/>
        <v>2</v>
      </c>
      <c r="SR2" s="71">
        <f>+MONTH(SR3)</f>
        <v>3</v>
      </c>
      <c r="SS2" s="71">
        <f t="shared" si="38"/>
        <v>3</v>
      </c>
      <c r="ST2" s="71">
        <f>+MONTH(ST3)</f>
        <v>4</v>
      </c>
      <c r="SU2" s="71">
        <f t="shared" si="38"/>
        <v>4</v>
      </c>
      <c r="SV2" s="71">
        <f>+MONTH(SV3)</f>
        <v>5</v>
      </c>
      <c r="SW2" s="71">
        <f t="shared" si="38"/>
        <v>5</v>
      </c>
      <c r="SX2" s="71">
        <f>+MONTH(SX3)</f>
        <v>6</v>
      </c>
      <c r="SY2" s="71">
        <f t="shared" si="38"/>
        <v>6</v>
      </c>
      <c r="SZ2" s="71">
        <f>+MONTH(SZ3)</f>
        <v>7</v>
      </c>
      <c r="TA2" s="71">
        <f t="shared" si="38"/>
        <v>7</v>
      </c>
      <c r="TB2" s="71">
        <f>+MONTH(TB3)</f>
        <v>8</v>
      </c>
      <c r="TC2" s="71">
        <f t="shared" si="38"/>
        <v>8</v>
      </c>
      <c r="TD2" s="71">
        <f>+MONTH(TD3)</f>
        <v>9</v>
      </c>
      <c r="TE2" s="71">
        <f t="shared" si="38"/>
        <v>9</v>
      </c>
      <c r="TF2" s="71">
        <f>+MONTH(TF3)</f>
        <v>10</v>
      </c>
      <c r="TG2" s="71">
        <f t="shared" si="38"/>
        <v>10</v>
      </c>
      <c r="TH2" s="71">
        <f>+MONTH(TH3)</f>
        <v>11</v>
      </c>
      <c r="TI2" s="71">
        <f t="shared" si="38"/>
        <v>11</v>
      </c>
      <c r="TJ2" s="71">
        <f>+MONTH(TJ3)</f>
        <v>12</v>
      </c>
      <c r="TK2" s="71">
        <f t="shared" si="38"/>
        <v>12</v>
      </c>
      <c r="TL2" s="71">
        <f>+MONTH(TL3)</f>
        <v>1</v>
      </c>
      <c r="TM2" s="71">
        <f t="shared" si="38"/>
        <v>1</v>
      </c>
      <c r="TN2" s="71">
        <f>+MONTH(TN3)</f>
        <v>2</v>
      </c>
      <c r="TO2" s="71">
        <f t="shared" si="38"/>
        <v>2</v>
      </c>
      <c r="TP2" s="71">
        <f>+MONTH(TP3)</f>
        <v>3</v>
      </c>
      <c r="TQ2" s="71">
        <f t="shared" ref="TQ2:WA2" si="39">+MONTH(TP3)</f>
        <v>3</v>
      </c>
      <c r="TR2" s="71">
        <f>+MONTH(TR3)</f>
        <v>4</v>
      </c>
      <c r="TS2" s="71">
        <f t="shared" si="39"/>
        <v>4</v>
      </c>
      <c r="TT2" s="71">
        <f>+MONTH(TT3)</f>
        <v>5</v>
      </c>
      <c r="TU2" s="71">
        <f t="shared" si="39"/>
        <v>5</v>
      </c>
      <c r="TV2" s="71">
        <f>+MONTH(TV3)</f>
        <v>6</v>
      </c>
      <c r="TW2" s="71">
        <f t="shared" si="39"/>
        <v>6</v>
      </c>
      <c r="TX2" s="71">
        <f>+MONTH(TX3)</f>
        <v>7</v>
      </c>
      <c r="TY2" s="71">
        <f t="shared" si="39"/>
        <v>7</v>
      </c>
      <c r="TZ2" s="71">
        <f>+MONTH(TZ3)</f>
        <v>8</v>
      </c>
      <c r="UA2" s="71">
        <f t="shared" si="39"/>
        <v>8</v>
      </c>
      <c r="UB2" s="71">
        <f>+MONTH(UB3)</f>
        <v>9</v>
      </c>
      <c r="UC2" s="71">
        <f t="shared" si="39"/>
        <v>9</v>
      </c>
      <c r="UD2" s="71">
        <f>+MONTH(UD3)</f>
        <v>10</v>
      </c>
      <c r="UE2" s="71">
        <f t="shared" si="39"/>
        <v>10</v>
      </c>
      <c r="UF2" s="71">
        <f>+MONTH(UF3)</f>
        <v>11</v>
      </c>
      <c r="UG2" s="71">
        <f t="shared" si="39"/>
        <v>11</v>
      </c>
      <c r="UH2" s="71">
        <f>+MONTH(UH3)</f>
        <v>12</v>
      </c>
      <c r="UI2" s="71">
        <f t="shared" si="39"/>
        <v>12</v>
      </c>
      <c r="UJ2" s="71">
        <f>+MONTH(UJ3)</f>
        <v>1</v>
      </c>
      <c r="UK2" s="71">
        <f t="shared" si="39"/>
        <v>1</v>
      </c>
      <c r="UL2" s="71">
        <f>+MONTH(UL3)</f>
        <v>2</v>
      </c>
      <c r="UM2" s="71">
        <f t="shared" si="39"/>
        <v>2</v>
      </c>
      <c r="UN2" s="71">
        <f>+MONTH(UN3)</f>
        <v>3</v>
      </c>
      <c r="UO2" s="71">
        <f t="shared" si="39"/>
        <v>3</v>
      </c>
      <c r="UP2" s="71">
        <f>+MONTH(UP3)</f>
        <v>4</v>
      </c>
      <c r="UQ2" s="71">
        <f t="shared" si="39"/>
        <v>4</v>
      </c>
      <c r="UR2" s="71">
        <f>+MONTH(UR3)</f>
        <v>5</v>
      </c>
      <c r="US2" s="71">
        <f t="shared" si="39"/>
        <v>5</v>
      </c>
      <c r="UT2" s="71">
        <f>+MONTH(UT3)</f>
        <v>6</v>
      </c>
      <c r="UU2" s="71">
        <f t="shared" si="39"/>
        <v>6</v>
      </c>
      <c r="UV2" s="71">
        <f>+MONTH(UV3)</f>
        <v>7</v>
      </c>
      <c r="UW2" s="71">
        <f t="shared" si="39"/>
        <v>7</v>
      </c>
      <c r="UX2" s="71">
        <f>+MONTH(UX3)</f>
        <v>8</v>
      </c>
      <c r="UY2" s="71">
        <f t="shared" si="39"/>
        <v>8</v>
      </c>
      <c r="UZ2" s="71">
        <f>+MONTH(UZ3)</f>
        <v>9</v>
      </c>
      <c r="VA2" s="71">
        <f t="shared" si="39"/>
        <v>9</v>
      </c>
      <c r="VB2" s="71">
        <f>+MONTH(VB3)</f>
        <v>10</v>
      </c>
      <c r="VC2" s="71">
        <f t="shared" si="39"/>
        <v>10</v>
      </c>
      <c r="VD2" s="71">
        <f>+MONTH(VD3)</f>
        <v>11</v>
      </c>
      <c r="VE2" s="71">
        <f t="shared" si="39"/>
        <v>11</v>
      </c>
      <c r="VF2" s="71">
        <f>+MONTH(VF3)</f>
        <v>12</v>
      </c>
      <c r="VG2" s="71">
        <f t="shared" si="39"/>
        <v>12</v>
      </c>
      <c r="VH2" s="71">
        <f>+MONTH(VH3)</f>
        <v>1</v>
      </c>
      <c r="VI2" s="71">
        <f t="shared" si="39"/>
        <v>1</v>
      </c>
      <c r="VJ2" s="71">
        <f>+MONTH(VJ3)</f>
        <v>2</v>
      </c>
      <c r="VK2" s="71">
        <f t="shared" si="39"/>
        <v>2</v>
      </c>
      <c r="VL2" s="71">
        <f>+MONTH(VL3)</f>
        <v>3</v>
      </c>
      <c r="VM2" s="71">
        <f t="shared" si="39"/>
        <v>3</v>
      </c>
      <c r="VN2" s="71">
        <f>+MONTH(VN3)</f>
        <v>4</v>
      </c>
      <c r="VO2" s="71">
        <f t="shared" si="39"/>
        <v>4</v>
      </c>
      <c r="VP2" s="71">
        <f>+MONTH(VP3)</f>
        <v>5</v>
      </c>
      <c r="VQ2" s="71">
        <f t="shared" si="39"/>
        <v>5</v>
      </c>
      <c r="VR2" s="71">
        <f>+MONTH(VR3)</f>
        <v>6</v>
      </c>
      <c r="VS2" s="71">
        <f t="shared" si="39"/>
        <v>6</v>
      </c>
      <c r="VT2" s="71">
        <f>+MONTH(VT3)</f>
        <v>7</v>
      </c>
      <c r="VU2" s="71">
        <f t="shared" si="39"/>
        <v>7</v>
      </c>
      <c r="VV2" s="71">
        <f>+MONTH(VV3)</f>
        <v>8</v>
      </c>
      <c r="VW2" s="71">
        <f t="shared" si="39"/>
        <v>8</v>
      </c>
      <c r="VX2" s="71">
        <f>+MONTH(VX3)</f>
        <v>9</v>
      </c>
      <c r="VY2" s="71">
        <f t="shared" si="39"/>
        <v>9</v>
      </c>
      <c r="VZ2" s="71">
        <f>+MONTH(VZ3)</f>
        <v>10</v>
      </c>
      <c r="WA2" s="71">
        <f t="shared" si="39"/>
        <v>10</v>
      </c>
      <c r="WB2" s="71">
        <f>+MONTH(WB3)</f>
        <v>11</v>
      </c>
      <c r="WC2" s="71">
        <f t="shared" ref="WC2:YM2" si="40">+MONTH(WB3)</f>
        <v>11</v>
      </c>
      <c r="WD2" s="71">
        <f>+MONTH(WD3)</f>
        <v>12</v>
      </c>
      <c r="WE2" s="71">
        <f t="shared" si="40"/>
        <v>12</v>
      </c>
      <c r="WF2" s="71">
        <f>+MONTH(WF3)</f>
        <v>1</v>
      </c>
      <c r="WG2" s="71">
        <f t="shared" si="40"/>
        <v>1</v>
      </c>
      <c r="WH2" s="71">
        <f>+MONTH(WH3)</f>
        <v>2</v>
      </c>
      <c r="WI2" s="71">
        <f t="shared" si="40"/>
        <v>2</v>
      </c>
      <c r="WJ2" s="71">
        <f>+MONTH(WJ3)</f>
        <v>3</v>
      </c>
      <c r="WK2" s="71">
        <f t="shared" si="40"/>
        <v>3</v>
      </c>
      <c r="WL2" s="71">
        <f>+MONTH(WL3)</f>
        <v>4</v>
      </c>
      <c r="WM2" s="71">
        <f t="shared" si="40"/>
        <v>4</v>
      </c>
      <c r="WN2" s="71">
        <f>+MONTH(WN3)</f>
        <v>5</v>
      </c>
      <c r="WO2" s="71">
        <f t="shared" si="40"/>
        <v>5</v>
      </c>
      <c r="WP2" s="71">
        <f>+MONTH(WP3)</f>
        <v>6</v>
      </c>
      <c r="WQ2" s="71">
        <f t="shared" si="40"/>
        <v>6</v>
      </c>
      <c r="WR2" s="71">
        <f>+MONTH(WR3)</f>
        <v>7</v>
      </c>
      <c r="WS2" s="71">
        <f t="shared" si="40"/>
        <v>7</v>
      </c>
      <c r="WT2" s="71">
        <f>+MONTH(WT3)</f>
        <v>8</v>
      </c>
      <c r="WU2" s="71">
        <f t="shared" si="40"/>
        <v>8</v>
      </c>
      <c r="WV2" s="71">
        <f>+MONTH(WV3)</f>
        <v>9</v>
      </c>
      <c r="WW2" s="71">
        <f t="shared" si="40"/>
        <v>9</v>
      </c>
      <c r="WX2" s="71">
        <f>+MONTH(WX3)</f>
        <v>10</v>
      </c>
      <c r="WY2" s="71">
        <f t="shared" si="40"/>
        <v>10</v>
      </c>
      <c r="WZ2" s="71">
        <f>+MONTH(WZ3)</f>
        <v>11</v>
      </c>
      <c r="XA2" s="71">
        <f t="shared" si="40"/>
        <v>11</v>
      </c>
      <c r="XB2" s="71">
        <f>+MONTH(XB3)</f>
        <v>12</v>
      </c>
      <c r="XC2" s="71">
        <f t="shared" si="40"/>
        <v>12</v>
      </c>
      <c r="XD2" s="71">
        <f>+MONTH(XD3)</f>
        <v>1</v>
      </c>
      <c r="XE2" s="71">
        <f t="shared" si="40"/>
        <v>1</v>
      </c>
      <c r="XF2" s="71">
        <f>+MONTH(XF3)</f>
        <v>2</v>
      </c>
      <c r="XG2" s="71">
        <f t="shared" si="40"/>
        <v>2</v>
      </c>
      <c r="XH2" s="71">
        <f>+MONTH(XH3)</f>
        <v>3</v>
      </c>
      <c r="XI2" s="71">
        <f t="shared" si="40"/>
        <v>3</v>
      </c>
      <c r="XJ2" s="71">
        <f>+MONTH(XJ3)</f>
        <v>4</v>
      </c>
      <c r="XK2" s="71">
        <f t="shared" si="40"/>
        <v>4</v>
      </c>
      <c r="XL2" s="71">
        <f>+MONTH(XL3)</f>
        <v>5</v>
      </c>
      <c r="XM2" s="71">
        <f t="shared" si="40"/>
        <v>5</v>
      </c>
      <c r="XN2" s="71">
        <f>+MONTH(XN3)</f>
        <v>6</v>
      </c>
      <c r="XO2" s="71">
        <f t="shared" si="40"/>
        <v>6</v>
      </c>
      <c r="XP2" s="71">
        <f>+MONTH(XP3)</f>
        <v>7</v>
      </c>
      <c r="XQ2" s="71">
        <f t="shared" si="40"/>
        <v>7</v>
      </c>
      <c r="XR2" s="71">
        <f>+MONTH(XR3)</f>
        <v>8</v>
      </c>
      <c r="XS2" s="71">
        <f t="shared" si="40"/>
        <v>8</v>
      </c>
      <c r="XT2" s="71">
        <f>+MONTH(XT3)</f>
        <v>9</v>
      </c>
      <c r="XU2" s="71">
        <f t="shared" si="40"/>
        <v>9</v>
      </c>
      <c r="XV2" s="71">
        <f>+MONTH(XV3)</f>
        <v>10</v>
      </c>
      <c r="XW2" s="71">
        <f t="shared" si="40"/>
        <v>10</v>
      </c>
      <c r="XX2" s="71">
        <f>+MONTH(XX3)</f>
        <v>11</v>
      </c>
      <c r="XY2" s="71">
        <f t="shared" si="40"/>
        <v>11</v>
      </c>
      <c r="XZ2" s="71">
        <f>+MONTH(XZ3)</f>
        <v>12</v>
      </c>
      <c r="YA2" s="71">
        <f t="shared" si="40"/>
        <v>12</v>
      </c>
      <c r="YB2" s="71">
        <f>+MONTH(YB3)</f>
        <v>1</v>
      </c>
      <c r="YC2" s="71">
        <f t="shared" si="40"/>
        <v>1</v>
      </c>
      <c r="YD2" s="71">
        <f>+MONTH(YD3)</f>
        <v>2</v>
      </c>
      <c r="YE2" s="71">
        <f t="shared" si="40"/>
        <v>2</v>
      </c>
      <c r="YF2" s="71">
        <f>+MONTH(YF3)</f>
        <v>3</v>
      </c>
      <c r="YG2" s="71">
        <f t="shared" si="40"/>
        <v>3</v>
      </c>
      <c r="YH2" s="71">
        <f>+MONTH(YH3)</f>
        <v>4</v>
      </c>
      <c r="YI2" s="71">
        <f t="shared" si="40"/>
        <v>4</v>
      </c>
      <c r="YJ2" s="71">
        <f>+MONTH(YJ3)</f>
        <v>5</v>
      </c>
      <c r="YK2" s="71">
        <f t="shared" si="40"/>
        <v>5</v>
      </c>
      <c r="YL2" s="71">
        <f>+MONTH(YL3)</f>
        <v>6</v>
      </c>
      <c r="YM2" s="71">
        <f t="shared" si="40"/>
        <v>6</v>
      </c>
      <c r="YN2" s="71">
        <f>+MONTH(YN3)</f>
        <v>7</v>
      </c>
      <c r="YO2" s="71">
        <f t="shared" ref="YO2:AAY2" si="41">+MONTH(YN3)</f>
        <v>7</v>
      </c>
      <c r="YP2" s="71">
        <f>+MONTH(YP3)</f>
        <v>8</v>
      </c>
      <c r="YQ2" s="71">
        <f t="shared" si="41"/>
        <v>8</v>
      </c>
      <c r="YR2" s="71">
        <f>+MONTH(YR3)</f>
        <v>9</v>
      </c>
      <c r="YS2" s="71">
        <f t="shared" si="41"/>
        <v>9</v>
      </c>
      <c r="YT2" s="71">
        <f>+MONTH(YT3)</f>
        <v>10</v>
      </c>
      <c r="YU2" s="71">
        <f t="shared" si="41"/>
        <v>10</v>
      </c>
      <c r="YV2" s="71">
        <f>+MONTH(YV3)</f>
        <v>11</v>
      </c>
      <c r="YW2" s="71">
        <f t="shared" si="41"/>
        <v>11</v>
      </c>
      <c r="YX2" s="71">
        <f>+MONTH(YX3)</f>
        <v>12</v>
      </c>
      <c r="YY2" s="71">
        <f t="shared" si="41"/>
        <v>12</v>
      </c>
      <c r="YZ2" s="71">
        <f>+MONTH(YZ3)</f>
        <v>1</v>
      </c>
      <c r="ZA2" s="71">
        <f t="shared" si="41"/>
        <v>1</v>
      </c>
      <c r="ZB2" s="71">
        <f>+MONTH(ZB3)</f>
        <v>2</v>
      </c>
      <c r="ZC2" s="71">
        <f t="shared" si="41"/>
        <v>2</v>
      </c>
      <c r="ZD2" s="71">
        <f>+MONTH(ZD3)</f>
        <v>3</v>
      </c>
      <c r="ZE2" s="71">
        <f t="shared" si="41"/>
        <v>3</v>
      </c>
      <c r="ZF2" s="71">
        <f>+MONTH(ZF3)</f>
        <v>4</v>
      </c>
      <c r="ZG2" s="71">
        <f t="shared" si="41"/>
        <v>4</v>
      </c>
      <c r="ZH2" s="71">
        <f>+MONTH(ZH3)</f>
        <v>5</v>
      </c>
      <c r="ZI2" s="71">
        <f t="shared" si="41"/>
        <v>5</v>
      </c>
      <c r="ZJ2" s="71">
        <f>+MONTH(ZJ3)</f>
        <v>6</v>
      </c>
      <c r="ZK2" s="71">
        <f t="shared" si="41"/>
        <v>6</v>
      </c>
      <c r="ZL2" s="71">
        <f>+MONTH(ZL3)</f>
        <v>7</v>
      </c>
      <c r="ZM2" s="71">
        <f t="shared" si="41"/>
        <v>7</v>
      </c>
      <c r="ZN2" s="71">
        <f>+MONTH(ZN3)</f>
        <v>8</v>
      </c>
      <c r="ZO2" s="71">
        <f t="shared" si="41"/>
        <v>8</v>
      </c>
      <c r="ZP2" s="71">
        <f>+MONTH(ZP3)</f>
        <v>9</v>
      </c>
      <c r="ZQ2" s="71">
        <f t="shared" si="41"/>
        <v>9</v>
      </c>
      <c r="ZR2" s="71">
        <f>+MONTH(ZR3)</f>
        <v>10</v>
      </c>
      <c r="ZS2" s="71">
        <f t="shared" si="41"/>
        <v>10</v>
      </c>
      <c r="ZT2" s="71">
        <f>+MONTH(ZT3)</f>
        <v>11</v>
      </c>
      <c r="ZU2" s="71">
        <f t="shared" si="41"/>
        <v>11</v>
      </c>
      <c r="ZV2" s="71">
        <f>+MONTH(ZV3)</f>
        <v>12</v>
      </c>
      <c r="ZW2" s="71">
        <f t="shared" si="41"/>
        <v>12</v>
      </c>
      <c r="ZX2" s="71">
        <f>+MONTH(ZX3)</f>
        <v>1</v>
      </c>
      <c r="ZY2" s="71">
        <f t="shared" si="41"/>
        <v>1</v>
      </c>
      <c r="ZZ2" s="71">
        <f>+MONTH(ZZ3)</f>
        <v>2</v>
      </c>
      <c r="AAA2" s="71">
        <f t="shared" si="41"/>
        <v>2</v>
      </c>
      <c r="AAB2" s="71">
        <f>+MONTH(AAB3)</f>
        <v>3</v>
      </c>
      <c r="AAC2" s="71">
        <f t="shared" si="41"/>
        <v>3</v>
      </c>
      <c r="AAD2" s="71">
        <f>+MONTH(AAD3)</f>
        <v>4</v>
      </c>
      <c r="AAE2" s="71">
        <f t="shared" si="41"/>
        <v>4</v>
      </c>
      <c r="AAF2" s="71">
        <f>+MONTH(AAF3)</f>
        <v>5</v>
      </c>
      <c r="AAG2" s="71">
        <f t="shared" si="41"/>
        <v>5</v>
      </c>
      <c r="AAH2" s="71">
        <f>+MONTH(AAH3)</f>
        <v>6</v>
      </c>
      <c r="AAI2" s="71">
        <f t="shared" si="41"/>
        <v>6</v>
      </c>
      <c r="AAJ2" s="71">
        <f>+MONTH(AAJ3)</f>
        <v>7</v>
      </c>
      <c r="AAK2" s="71">
        <f t="shared" si="41"/>
        <v>7</v>
      </c>
      <c r="AAL2" s="71">
        <f>+MONTH(AAL3)</f>
        <v>8</v>
      </c>
      <c r="AAM2" s="71">
        <f t="shared" si="41"/>
        <v>8</v>
      </c>
      <c r="AAN2" s="71">
        <f>+MONTH(AAN3)</f>
        <v>9</v>
      </c>
      <c r="AAO2" s="71">
        <f t="shared" si="41"/>
        <v>9</v>
      </c>
      <c r="AAP2" s="71">
        <f>+MONTH(AAP3)</f>
        <v>10</v>
      </c>
      <c r="AAQ2" s="71">
        <f t="shared" si="41"/>
        <v>10</v>
      </c>
      <c r="AAR2" s="71">
        <f>+MONTH(AAR3)</f>
        <v>11</v>
      </c>
      <c r="AAS2" s="71">
        <f t="shared" si="41"/>
        <v>11</v>
      </c>
      <c r="AAT2" s="71">
        <f>+MONTH(AAT3)</f>
        <v>12</v>
      </c>
      <c r="AAU2" s="71">
        <f t="shared" si="41"/>
        <v>12</v>
      </c>
      <c r="AAV2" s="71">
        <f>+MONTH(AAV3)</f>
        <v>1</v>
      </c>
      <c r="AAW2" s="71">
        <f t="shared" si="41"/>
        <v>1</v>
      </c>
      <c r="AAX2" s="71">
        <f>+MONTH(AAX3)</f>
        <v>2</v>
      </c>
      <c r="AAY2" s="71">
        <f t="shared" si="41"/>
        <v>2</v>
      </c>
      <c r="AAZ2" s="71">
        <f>+MONTH(AAZ3)</f>
        <v>3</v>
      </c>
      <c r="ABA2" s="71">
        <f>+MONTH(AAZ3)</f>
        <v>3</v>
      </c>
      <c r="ABB2" s="71">
        <f t="shared" ref="ABB2" si="42">+MONTH(ABB3)</f>
        <v>4</v>
      </c>
      <c r="ABC2" s="71">
        <f t="shared" ref="ABC2" si="43">+MONTH(ABB3)</f>
        <v>4</v>
      </c>
      <c r="ABD2" s="71">
        <f t="shared" ref="ABD2" si="44">+MONTH(ABD3)</f>
        <v>5</v>
      </c>
      <c r="ABE2" s="71">
        <f t="shared" ref="ABE2" si="45">+MONTH(ABD3)</f>
        <v>5</v>
      </c>
      <c r="ABF2" s="71">
        <f t="shared" ref="ABF2" si="46">+MONTH(ABF3)</f>
        <v>6</v>
      </c>
      <c r="ABG2" s="71">
        <f t="shared" ref="ABG2" si="47">+MONTH(ABF3)</f>
        <v>6</v>
      </c>
      <c r="ABH2" s="71">
        <f t="shared" ref="ABH2" si="48">+MONTH(ABH3)</f>
        <v>7</v>
      </c>
      <c r="ABI2" s="71">
        <f t="shared" ref="ABI2" si="49">+MONTH(ABH3)</f>
        <v>7</v>
      </c>
      <c r="ABJ2" s="71">
        <f t="shared" ref="ABJ2" si="50">+MONTH(ABJ3)</f>
        <v>8</v>
      </c>
      <c r="ABK2" s="71">
        <f t="shared" ref="ABK2" si="51">+MONTH(ABJ3)</f>
        <v>8</v>
      </c>
      <c r="ABL2" s="71">
        <f t="shared" ref="ABL2" si="52">+MONTH(ABL3)</f>
        <v>9</v>
      </c>
      <c r="ABM2" s="71">
        <f t="shared" ref="ABM2" si="53">+MONTH(ABL3)</f>
        <v>9</v>
      </c>
      <c r="ABN2" s="71">
        <f t="shared" ref="ABN2" si="54">+MONTH(ABN3)</f>
        <v>10</v>
      </c>
      <c r="ABO2" s="71">
        <f t="shared" ref="ABO2" si="55">+MONTH(ABN3)</f>
        <v>10</v>
      </c>
      <c r="ABP2" s="71">
        <f t="shared" ref="ABP2" si="56">+MONTH(ABP3)</f>
        <v>11</v>
      </c>
      <c r="ABQ2" s="71">
        <f t="shared" ref="ABQ2" si="57">+MONTH(ABP3)</f>
        <v>11</v>
      </c>
      <c r="ABR2" s="71">
        <f t="shared" ref="ABR2" si="58">+MONTH(ABR3)</f>
        <v>12</v>
      </c>
      <c r="ABS2" s="71">
        <f t="shared" ref="ABS2" si="59">+MONTH(ABR3)</f>
        <v>12</v>
      </c>
      <c r="ABT2" s="71">
        <f t="shared" ref="ABT2" si="60">+MONTH(ABT3)</f>
        <v>1</v>
      </c>
      <c r="ABU2" s="71">
        <f t="shared" ref="ABU2" si="61">+MONTH(ABT3)</f>
        <v>1</v>
      </c>
      <c r="ABV2" s="71">
        <f t="shared" ref="ABV2" si="62">+MONTH(ABV3)</f>
        <v>2</v>
      </c>
      <c r="ABW2" s="71">
        <f t="shared" ref="ABW2" si="63">+MONTH(ABV3)</f>
        <v>2</v>
      </c>
    </row>
    <row r="3" spans="1:751" ht="15" customHeight="1" x14ac:dyDescent="0.25">
      <c r="A3" s="116"/>
      <c r="B3" s="119"/>
      <c r="C3" s="4" t="s">
        <v>150</v>
      </c>
      <c r="D3" s="122"/>
      <c r="E3" s="4" t="s">
        <v>151</v>
      </c>
      <c r="F3" s="113"/>
      <c r="G3" s="113"/>
      <c r="H3" s="113"/>
      <c r="I3" s="113"/>
      <c r="J3" s="113"/>
      <c r="K3" s="113"/>
      <c r="L3" s="113"/>
      <c r="M3" s="113"/>
      <c r="P3" s="68">
        <v>2017</v>
      </c>
      <c r="Q3" s="72">
        <v>2017</v>
      </c>
      <c r="R3" s="68">
        <v>2018</v>
      </c>
      <c r="S3" s="72">
        <v>2018</v>
      </c>
      <c r="T3" s="68">
        <v>2019</v>
      </c>
      <c r="U3" s="72">
        <v>2019</v>
      </c>
      <c r="V3" s="68">
        <v>2020</v>
      </c>
      <c r="W3" s="72">
        <v>2020</v>
      </c>
      <c r="X3" s="68">
        <v>2021</v>
      </c>
      <c r="Y3" s="72">
        <v>2021</v>
      </c>
      <c r="Z3" s="68">
        <v>2022</v>
      </c>
      <c r="AA3" s="72">
        <v>2022</v>
      </c>
      <c r="AB3" s="68">
        <v>2023</v>
      </c>
      <c r="AC3" s="72">
        <v>2023</v>
      </c>
      <c r="AD3" s="68">
        <v>2024</v>
      </c>
      <c r="AE3" s="72">
        <v>2024</v>
      </c>
      <c r="AF3" s="68">
        <v>2025</v>
      </c>
      <c r="AG3" s="72">
        <v>2025</v>
      </c>
      <c r="AH3" s="68">
        <v>2026</v>
      </c>
      <c r="AI3" s="72">
        <v>2026</v>
      </c>
      <c r="AJ3" s="68">
        <v>2027</v>
      </c>
      <c r="AK3" s="72">
        <v>2027</v>
      </c>
      <c r="AL3" s="68">
        <v>2028</v>
      </c>
      <c r="AM3" s="72">
        <v>2028</v>
      </c>
      <c r="AN3" s="68">
        <v>2029</v>
      </c>
      <c r="AO3" s="72">
        <v>2029</v>
      </c>
      <c r="AP3" s="68">
        <v>2030</v>
      </c>
      <c r="AQ3" s="72">
        <v>2030</v>
      </c>
      <c r="AR3" s="68">
        <v>2031</v>
      </c>
      <c r="AS3" s="72">
        <v>2031</v>
      </c>
      <c r="AT3" s="68">
        <v>2032</v>
      </c>
      <c r="AU3" s="72">
        <v>2032</v>
      </c>
      <c r="AV3" s="68">
        <v>2033</v>
      </c>
      <c r="AW3" s="72">
        <v>2033</v>
      </c>
      <c r="AX3" s="68">
        <v>2034</v>
      </c>
      <c r="AY3" s="72">
        <v>2034</v>
      </c>
      <c r="AZ3" s="68">
        <v>2035</v>
      </c>
      <c r="BA3" s="72">
        <v>2035</v>
      </c>
      <c r="BB3" s="68">
        <v>2036</v>
      </c>
      <c r="BC3" s="72">
        <v>2036</v>
      </c>
      <c r="BD3" s="68">
        <v>2037</v>
      </c>
      <c r="BE3" s="72">
        <v>2037</v>
      </c>
      <c r="BF3" s="68">
        <v>2038</v>
      </c>
      <c r="BG3" s="72">
        <v>2038</v>
      </c>
      <c r="BH3" s="68">
        <v>2039</v>
      </c>
      <c r="BI3" s="72">
        <v>2039</v>
      </c>
      <c r="BJ3" s="68">
        <v>2040</v>
      </c>
      <c r="BK3" s="72">
        <v>2040</v>
      </c>
      <c r="BL3" s="68">
        <v>2041</v>
      </c>
      <c r="BM3" s="72">
        <v>2041</v>
      </c>
      <c r="BN3" s="68">
        <v>2042</v>
      </c>
      <c r="BO3" s="72">
        <v>2042</v>
      </c>
      <c r="BP3" s="68">
        <v>2043</v>
      </c>
      <c r="BQ3" s="72">
        <v>2043</v>
      </c>
      <c r="BR3" s="68">
        <v>2044</v>
      </c>
      <c r="BS3" s="72">
        <v>2044</v>
      </c>
      <c r="BT3" s="68">
        <v>2045</v>
      </c>
      <c r="BU3" s="72">
        <v>2045</v>
      </c>
      <c r="BV3" s="53"/>
      <c r="BW3" s="53"/>
      <c r="BX3" s="110">
        <v>42766</v>
      </c>
      <c r="BY3" s="111"/>
      <c r="BZ3" s="110">
        <v>42794</v>
      </c>
      <c r="CA3" s="111"/>
      <c r="CB3" s="110">
        <f>EOMONTH(C2,0)</f>
        <v>42825</v>
      </c>
      <c r="CC3" s="111"/>
      <c r="CD3" s="108">
        <f>+EOMONTH(CB3,1)</f>
        <v>42855</v>
      </c>
      <c r="CE3" s="109"/>
      <c r="CF3" s="108">
        <f>+EOMONTH(CD3,1)</f>
        <v>42886</v>
      </c>
      <c r="CG3" s="109"/>
      <c r="CH3" s="108">
        <f>+EOMONTH(CF3,1)</f>
        <v>42916</v>
      </c>
      <c r="CI3" s="109"/>
      <c r="CJ3" s="108">
        <f>+EOMONTH(CH3,1)</f>
        <v>42947</v>
      </c>
      <c r="CK3" s="109"/>
      <c r="CL3" s="108">
        <f>+EOMONTH(CJ3,1)</f>
        <v>42978</v>
      </c>
      <c r="CM3" s="109"/>
      <c r="CN3" s="108">
        <f>+EOMONTH(CL3,1)</f>
        <v>43008</v>
      </c>
      <c r="CO3" s="109"/>
      <c r="CP3" s="108">
        <f>+EOMONTH(CN3,1)</f>
        <v>43039</v>
      </c>
      <c r="CQ3" s="109"/>
      <c r="CR3" s="108">
        <f>+EOMONTH(CP3,1)</f>
        <v>43069</v>
      </c>
      <c r="CS3" s="109"/>
      <c r="CT3" s="108">
        <f>+EOMONTH(CR3,1)</f>
        <v>43100</v>
      </c>
      <c r="CU3" s="109"/>
      <c r="CV3" s="108">
        <f>+EOMONTH(CT3,1)</f>
        <v>43131</v>
      </c>
      <c r="CW3" s="109"/>
      <c r="CX3" s="108">
        <f>+EOMONTH(CV3,1)</f>
        <v>43159</v>
      </c>
      <c r="CY3" s="109"/>
      <c r="CZ3" s="108">
        <f>+EOMONTH(CX3,1)</f>
        <v>43190</v>
      </c>
      <c r="DA3" s="109"/>
      <c r="DB3" s="108">
        <f>+EOMONTH(CZ3,1)</f>
        <v>43220</v>
      </c>
      <c r="DC3" s="109"/>
      <c r="DD3" s="108">
        <f>+EOMONTH(DB3,1)</f>
        <v>43251</v>
      </c>
      <c r="DE3" s="109"/>
      <c r="DF3" s="108">
        <f>+EOMONTH(DD3,1)</f>
        <v>43281</v>
      </c>
      <c r="DG3" s="109"/>
      <c r="DH3" s="108">
        <f>+EOMONTH(DF3,1)</f>
        <v>43312</v>
      </c>
      <c r="DI3" s="109"/>
      <c r="DJ3" s="108">
        <f>+EOMONTH(DH3,1)</f>
        <v>43343</v>
      </c>
      <c r="DK3" s="109"/>
      <c r="DL3" s="108">
        <f>+EOMONTH(DJ3,1)</f>
        <v>43373</v>
      </c>
      <c r="DM3" s="109"/>
      <c r="DN3" s="108">
        <f>+EOMONTH(DL3,1)</f>
        <v>43404</v>
      </c>
      <c r="DO3" s="109"/>
      <c r="DP3" s="108">
        <f>+EOMONTH(DN3,1)</f>
        <v>43434</v>
      </c>
      <c r="DQ3" s="109"/>
      <c r="DR3" s="108">
        <f>+EOMONTH(DP3,1)</f>
        <v>43465</v>
      </c>
      <c r="DS3" s="109"/>
      <c r="DT3" s="108">
        <f>+EOMONTH(DR3,1)</f>
        <v>43496</v>
      </c>
      <c r="DU3" s="109"/>
      <c r="DV3" s="108">
        <f>+EOMONTH(DT3,1)</f>
        <v>43524</v>
      </c>
      <c r="DW3" s="109"/>
      <c r="DX3" s="108">
        <f>+EOMONTH(DV3,1)</f>
        <v>43555</v>
      </c>
      <c r="DY3" s="109"/>
      <c r="DZ3" s="108">
        <f>+EOMONTH(DX3,1)</f>
        <v>43585</v>
      </c>
      <c r="EA3" s="109"/>
      <c r="EB3" s="108">
        <f>+EOMONTH(DZ3,1)</f>
        <v>43616</v>
      </c>
      <c r="EC3" s="109"/>
      <c r="ED3" s="108">
        <f>+EOMONTH(EB3,1)</f>
        <v>43646</v>
      </c>
      <c r="EE3" s="109"/>
      <c r="EF3" s="108">
        <f>+EOMONTH(ED3,1)</f>
        <v>43677</v>
      </c>
      <c r="EG3" s="109"/>
      <c r="EH3" s="108">
        <f>+EOMONTH(EF3,1)</f>
        <v>43708</v>
      </c>
      <c r="EI3" s="109"/>
      <c r="EJ3" s="108">
        <f>+EOMONTH(EH3,1)</f>
        <v>43738</v>
      </c>
      <c r="EK3" s="109"/>
      <c r="EL3" s="108">
        <f>+EOMONTH(EJ3,1)</f>
        <v>43769</v>
      </c>
      <c r="EM3" s="109"/>
      <c r="EN3" s="108">
        <f>+EOMONTH(EL3,1)</f>
        <v>43799</v>
      </c>
      <c r="EO3" s="109"/>
      <c r="EP3" s="108">
        <f>+EOMONTH(EN3,1)</f>
        <v>43830</v>
      </c>
      <c r="EQ3" s="109"/>
      <c r="ER3" s="108">
        <f>+EOMONTH(EP3,1)</f>
        <v>43861</v>
      </c>
      <c r="ES3" s="109"/>
      <c r="ET3" s="108">
        <f>+EOMONTH(ER3,1)</f>
        <v>43890</v>
      </c>
      <c r="EU3" s="109"/>
      <c r="EV3" s="108">
        <f>+EOMONTH(ET3,1)</f>
        <v>43921</v>
      </c>
      <c r="EW3" s="109"/>
      <c r="EX3" s="108">
        <f>+EOMONTH(EV3,1)</f>
        <v>43951</v>
      </c>
      <c r="EY3" s="109"/>
      <c r="EZ3" s="108">
        <f>+EOMONTH(EX3,1)</f>
        <v>43982</v>
      </c>
      <c r="FA3" s="109"/>
      <c r="FB3" s="108">
        <f>+EOMONTH(EZ3,1)</f>
        <v>44012</v>
      </c>
      <c r="FC3" s="109"/>
      <c r="FD3" s="108">
        <f>+EOMONTH(FB3,1)</f>
        <v>44043</v>
      </c>
      <c r="FE3" s="109"/>
      <c r="FF3" s="108">
        <f>+EOMONTH(FD3,1)</f>
        <v>44074</v>
      </c>
      <c r="FG3" s="109"/>
      <c r="FH3" s="108">
        <f>+EOMONTH(FF3,1)</f>
        <v>44104</v>
      </c>
      <c r="FI3" s="109"/>
      <c r="FJ3" s="108">
        <f>+EOMONTH(FH3,1)</f>
        <v>44135</v>
      </c>
      <c r="FK3" s="109"/>
      <c r="FL3" s="108">
        <f>+EOMONTH(FJ3,1)</f>
        <v>44165</v>
      </c>
      <c r="FM3" s="109"/>
      <c r="FN3" s="108">
        <f>+EOMONTH(FL3,1)</f>
        <v>44196</v>
      </c>
      <c r="FO3" s="109"/>
      <c r="FP3" s="108">
        <f>+EOMONTH(FN3,1)</f>
        <v>44227</v>
      </c>
      <c r="FQ3" s="109"/>
      <c r="FR3" s="108">
        <f>+EOMONTH(FP3,1)</f>
        <v>44255</v>
      </c>
      <c r="FS3" s="109"/>
      <c r="FT3" s="108">
        <f>+EOMONTH(FR3,1)</f>
        <v>44286</v>
      </c>
      <c r="FU3" s="109"/>
      <c r="FV3" s="108">
        <f>+EOMONTH(FT3,1)</f>
        <v>44316</v>
      </c>
      <c r="FW3" s="109"/>
      <c r="FX3" s="108">
        <f>+EOMONTH(FV3,1)</f>
        <v>44347</v>
      </c>
      <c r="FY3" s="109"/>
      <c r="FZ3" s="108">
        <f>+EOMONTH(FX3,1)</f>
        <v>44377</v>
      </c>
      <c r="GA3" s="109"/>
      <c r="GB3" s="108">
        <f>+EOMONTH(FZ3,1)</f>
        <v>44408</v>
      </c>
      <c r="GC3" s="109"/>
      <c r="GD3" s="108">
        <f>+EOMONTH(GB3,1)</f>
        <v>44439</v>
      </c>
      <c r="GE3" s="109"/>
      <c r="GF3" s="108">
        <f>+EOMONTH(GD3,1)</f>
        <v>44469</v>
      </c>
      <c r="GG3" s="109"/>
      <c r="GH3" s="108">
        <f>+EOMONTH(GF3,1)</f>
        <v>44500</v>
      </c>
      <c r="GI3" s="109"/>
      <c r="GJ3" s="108">
        <f>+EOMONTH(GH3,1)</f>
        <v>44530</v>
      </c>
      <c r="GK3" s="109"/>
      <c r="GL3" s="108">
        <f>+EOMONTH(GJ3,1)</f>
        <v>44561</v>
      </c>
      <c r="GM3" s="109"/>
      <c r="GN3" s="108">
        <f>+EOMONTH(GL3,1)</f>
        <v>44592</v>
      </c>
      <c r="GO3" s="109"/>
      <c r="GP3" s="108">
        <f>+EOMONTH(GN3,1)</f>
        <v>44620</v>
      </c>
      <c r="GQ3" s="109"/>
      <c r="GR3" s="108">
        <f>+EOMONTH(GP3,1)</f>
        <v>44651</v>
      </c>
      <c r="GS3" s="109"/>
      <c r="GT3" s="108">
        <f>+EOMONTH(GR3,1)</f>
        <v>44681</v>
      </c>
      <c r="GU3" s="109"/>
      <c r="GV3" s="108">
        <f>+EOMONTH(GT3,1)</f>
        <v>44712</v>
      </c>
      <c r="GW3" s="109"/>
      <c r="GX3" s="108">
        <f>+EOMONTH(GV3,1)</f>
        <v>44742</v>
      </c>
      <c r="GY3" s="109"/>
      <c r="GZ3" s="108">
        <f>+EOMONTH(GX3,1)</f>
        <v>44773</v>
      </c>
      <c r="HA3" s="109"/>
      <c r="HB3" s="108">
        <f>+EOMONTH(GZ3,1)</f>
        <v>44804</v>
      </c>
      <c r="HC3" s="109"/>
      <c r="HD3" s="108">
        <f>+EOMONTH(HB3,1)</f>
        <v>44834</v>
      </c>
      <c r="HE3" s="109"/>
      <c r="HF3" s="108">
        <f>+EOMONTH(HD3,1)</f>
        <v>44865</v>
      </c>
      <c r="HG3" s="109"/>
      <c r="HH3" s="108">
        <f>+EOMONTH(HF3,1)</f>
        <v>44895</v>
      </c>
      <c r="HI3" s="109"/>
      <c r="HJ3" s="108">
        <f>+EOMONTH(HH3,1)</f>
        <v>44926</v>
      </c>
      <c r="HK3" s="109"/>
      <c r="HL3" s="108">
        <f>+EOMONTH(HJ3,1)</f>
        <v>44957</v>
      </c>
      <c r="HM3" s="109"/>
      <c r="HN3" s="108">
        <f>+EOMONTH(HL3,1)</f>
        <v>44985</v>
      </c>
      <c r="HO3" s="109"/>
      <c r="HP3" s="108">
        <f>+EOMONTH(HN3,1)</f>
        <v>45016</v>
      </c>
      <c r="HQ3" s="109"/>
      <c r="HR3" s="108">
        <f>+EOMONTH(HP3,1)</f>
        <v>45046</v>
      </c>
      <c r="HS3" s="109"/>
      <c r="HT3" s="108">
        <f>+EOMONTH(HR3,1)</f>
        <v>45077</v>
      </c>
      <c r="HU3" s="109"/>
      <c r="HV3" s="108">
        <f>+EOMONTH(HT3,1)</f>
        <v>45107</v>
      </c>
      <c r="HW3" s="109"/>
      <c r="HX3" s="108">
        <f>+EOMONTH(HV3,1)</f>
        <v>45138</v>
      </c>
      <c r="HY3" s="109"/>
      <c r="HZ3" s="108">
        <f>+EOMONTH(HX3,1)</f>
        <v>45169</v>
      </c>
      <c r="IA3" s="109"/>
      <c r="IB3" s="108">
        <f>+EOMONTH(HZ3,1)</f>
        <v>45199</v>
      </c>
      <c r="IC3" s="109"/>
      <c r="ID3" s="108">
        <f>+EOMONTH(IB3,1)</f>
        <v>45230</v>
      </c>
      <c r="IE3" s="109"/>
      <c r="IF3" s="108">
        <f>+EOMONTH(ID3,1)</f>
        <v>45260</v>
      </c>
      <c r="IG3" s="109"/>
      <c r="IH3" s="108">
        <f>+EOMONTH(IF3,1)</f>
        <v>45291</v>
      </c>
      <c r="II3" s="109"/>
      <c r="IJ3" s="108">
        <f>+EOMONTH(IH3,1)</f>
        <v>45322</v>
      </c>
      <c r="IK3" s="109"/>
      <c r="IL3" s="108">
        <f>+EOMONTH(IJ3,1)</f>
        <v>45351</v>
      </c>
      <c r="IM3" s="109"/>
      <c r="IN3" s="108">
        <f>+EOMONTH(IL3,1)</f>
        <v>45382</v>
      </c>
      <c r="IO3" s="109"/>
      <c r="IP3" s="108">
        <f>+EOMONTH(IN3,1)</f>
        <v>45412</v>
      </c>
      <c r="IQ3" s="109"/>
      <c r="IR3" s="108">
        <f>+EOMONTH(IP3,1)</f>
        <v>45443</v>
      </c>
      <c r="IS3" s="109"/>
      <c r="IT3" s="108">
        <f>+EOMONTH(IR3,1)</f>
        <v>45473</v>
      </c>
      <c r="IU3" s="109"/>
      <c r="IV3" s="108">
        <f>+EOMONTH(IT3,1)</f>
        <v>45504</v>
      </c>
      <c r="IW3" s="109"/>
      <c r="IX3" s="108">
        <f>+EOMONTH(IV3,1)</f>
        <v>45535</v>
      </c>
      <c r="IY3" s="109"/>
      <c r="IZ3" s="108">
        <f>+EOMONTH(IX3,1)</f>
        <v>45565</v>
      </c>
      <c r="JA3" s="109"/>
      <c r="JB3" s="108">
        <f>+EOMONTH(IZ3,1)</f>
        <v>45596</v>
      </c>
      <c r="JC3" s="109"/>
      <c r="JD3" s="108">
        <f>+EOMONTH(JB3,1)</f>
        <v>45626</v>
      </c>
      <c r="JE3" s="109"/>
      <c r="JF3" s="108">
        <f>+EOMONTH(JD3,1)</f>
        <v>45657</v>
      </c>
      <c r="JG3" s="109"/>
      <c r="JH3" s="108">
        <f>+EOMONTH(JF3,1)</f>
        <v>45688</v>
      </c>
      <c r="JI3" s="109"/>
      <c r="JJ3" s="108">
        <f>+EOMONTH(JH3,1)</f>
        <v>45716</v>
      </c>
      <c r="JK3" s="109"/>
      <c r="JL3" s="108">
        <f>+EOMONTH(JJ3,1)</f>
        <v>45747</v>
      </c>
      <c r="JM3" s="109"/>
      <c r="JN3" s="108">
        <f>+EOMONTH(JL3,1)</f>
        <v>45777</v>
      </c>
      <c r="JO3" s="109"/>
      <c r="JP3" s="108">
        <f>+EOMONTH(JN3,1)</f>
        <v>45808</v>
      </c>
      <c r="JQ3" s="109"/>
      <c r="JR3" s="108">
        <f>+EOMONTH(JP3,1)</f>
        <v>45838</v>
      </c>
      <c r="JS3" s="109"/>
      <c r="JT3" s="108">
        <f>+EOMONTH(JR3,1)</f>
        <v>45869</v>
      </c>
      <c r="JU3" s="109"/>
      <c r="JV3" s="108">
        <f>+EOMONTH(JT3,1)</f>
        <v>45900</v>
      </c>
      <c r="JW3" s="109"/>
      <c r="JX3" s="108">
        <f>+EOMONTH(JV3,1)</f>
        <v>45930</v>
      </c>
      <c r="JY3" s="109"/>
      <c r="JZ3" s="108">
        <f>+EOMONTH(JX3,1)</f>
        <v>45961</v>
      </c>
      <c r="KA3" s="109"/>
      <c r="KB3" s="108">
        <f>+EOMONTH(JZ3,1)</f>
        <v>45991</v>
      </c>
      <c r="KC3" s="109"/>
      <c r="KD3" s="108">
        <f>+EOMONTH(KB3,1)</f>
        <v>46022</v>
      </c>
      <c r="KE3" s="109"/>
      <c r="KF3" s="108">
        <f>+EOMONTH(KD3,1)</f>
        <v>46053</v>
      </c>
      <c r="KG3" s="109"/>
      <c r="KH3" s="108">
        <f>+EOMONTH(KF3,1)</f>
        <v>46081</v>
      </c>
      <c r="KI3" s="109"/>
      <c r="KJ3" s="108">
        <f>+EOMONTH(KH3,1)</f>
        <v>46112</v>
      </c>
      <c r="KK3" s="109"/>
      <c r="KL3" s="108">
        <f>+EOMONTH(KJ3,1)</f>
        <v>46142</v>
      </c>
      <c r="KM3" s="109"/>
      <c r="KN3" s="108">
        <f>+EOMONTH(KL3,1)</f>
        <v>46173</v>
      </c>
      <c r="KO3" s="109"/>
      <c r="KP3" s="108">
        <f>+EOMONTH(KN3,1)</f>
        <v>46203</v>
      </c>
      <c r="KQ3" s="109"/>
      <c r="KR3" s="108">
        <f>+EOMONTH(KP3,1)</f>
        <v>46234</v>
      </c>
      <c r="KS3" s="109"/>
      <c r="KT3" s="108">
        <f>+EOMONTH(KR3,1)</f>
        <v>46265</v>
      </c>
      <c r="KU3" s="109"/>
      <c r="KV3" s="108">
        <f>+EOMONTH(KT3,1)</f>
        <v>46295</v>
      </c>
      <c r="KW3" s="109"/>
      <c r="KX3" s="108">
        <f>+EOMONTH(KV3,1)</f>
        <v>46326</v>
      </c>
      <c r="KY3" s="109"/>
      <c r="KZ3" s="108">
        <f>+EOMONTH(KX3,1)</f>
        <v>46356</v>
      </c>
      <c r="LA3" s="109"/>
      <c r="LB3" s="108">
        <f>+EOMONTH(KZ3,1)</f>
        <v>46387</v>
      </c>
      <c r="LC3" s="109"/>
      <c r="LD3" s="108">
        <f>+EOMONTH(LB3,1)</f>
        <v>46418</v>
      </c>
      <c r="LE3" s="109"/>
      <c r="LF3" s="108">
        <f>+EOMONTH(LD3,1)</f>
        <v>46446</v>
      </c>
      <c r="LG3" s="109"/>
      <c r="LH3" s="108">
        <f>+EOMONTH(LF3,1)</f>
        <v>46477</v>
      </c>
      <c r="LI3" s="109"/>
      <c r="LJ3" s="108">
        <f>+EOMONTH(LH3,1)</f>
        <v>46507</v>
      </c>
      <c r="LK3" s="109"/>
      <c r="LL3" s="108">
        <f>+EOMONTH(LJ3,1)</f>
        <v>46538</v>
      </c>
      <c r="LM3" s="109"/>
      <c r="LN3" s="108">
        <f>+EOMONTH(LL3,1)</f>
        <v>46568</v>
      </c>
      <c r="LO3" s="109"/>
      <c r="LP3" s="108">
        <f>+EOMONTH(LN3,1)</f>
        <v>46599</v>
      </c>
      <c r="LQ3" s="109"/>
      <c r="LR3" s="108">
        <f>+EOMONTH(LP3,1)</f>
        <v>46630</v>
      </c>
      <c r="LS3" s="109"/>
      <c r="LT3" s="108">
        <f>+EOMONTH(LR3,1)</f>
        <v>46660</v>
      </c>
      <c r="LU3" s="109"/>
      <c r="LV3" s="108">
        <f>+EOMONTH(LT3,1)</f>
        <v>46691</v>
      </c>
      <c r="LW3" s="109"/>
      <c r="LX3" s="108">
        <f>+EOMONTH(LV3,1)</f>
        <v>46721</v>
      </c>
      <c r="LY3" s="109"/>
      <c r="LZ3" s="108">
        <f>+EOMONTH(LX3,1)</f>
        <v>46752</v>
      </c>
      <c r="MA3" s="109"/>
      <c r="MB3" s="108">
        <f>+EOMONTH(LZ3,1)</f>
        <v>46783</v>
      </c>
      <c r="MC3" s="109"/>
      <c r="MD3" s="108">
        <f>+EOMONTH(MB3,1)</f>
        <v>46812</v>
      </c>
      <c r="ME3" s="109"/>
      <c r="MF3" s="108">
        <f>+EOMONTH(MD3,1)</f>
        <v>46843</v>
      </c>
      <c r="MG3" s="109"/>
      <c r="MH3" s="108">
        <f>+EOMONTH(MF3,1)</f>
        <v>46873</v>
      </c>
      <c r="MI3" s="109"/>
      <c r="MJ3" s="108">
        <f>+EOMONTH(MH3,1)</f>
        <v>46904</v>
      </c>
      <c r="MK3" s="109"/>
      <c r="ML3" s="108">
        <f>+EOMONTH(MJ3,1)</f>
        <v>46934</v>
      </c>
      <c r="MM3" s="109"/>
      <c r="MN3" s="108">
        <f>+EOMONTH(ML3,1)</f>
        <v>46965</v>
      </c>
      <c r="MO3" s="109"/>
      <c r="MP3" s="108">
        <f>+EOMONTH(MN3,1)</f>
        <v>46996</v>
      </c>
      <c r="MQ3" s="109"/>
      <c r="MR3" s="108">
        <f>+EOMONTH(MP3,1)</f>
        <v>47026</v>
      </c>
      <c r="MS3" s="109"/>
      <c r="MT3" s="108">
        <f>+EOMONTH(MR3,1)</f>
        <v>47057</v>
      </c>
      <c r="MU3" s="109"/>
      <c r="MV3" s="108">
        <f>+EOMONTH(MT3,1)</f>
        <v>47087</v>
      </c>
      <c r="MW3" s="109"/>
      <c r="MX3" s="108">
        <f>+EOMONTH(MV3,1)</f>
        <v>47118</v>
      </c>
      <c r="MY3" s="109"/>
      <c r="MZ3" s="108">
        <f>+EOMONTH(MX3,1)</f>
        <v>47149</v>
      </c>
      <c r="NA3" s="109"/>
      <c r="NB3" s="108">
        <f>+EOMONTH(MZ3,1)</f>
        <v>47177</v>
      </c>
      <c r="NC3" s="109"/>
      <c r="ND3" s="108">
        <f>+EOMONTH(NB3,1)</f>
        <v>47208</v>
      </c>
      <c r="NE3" s="109"/>
      <c r="NF3" s="108">
        <f>+EOMONTH(ND3,1)</f>
        <v>47238</v>
      </c>
      <c r="NG3" s="109"/>
      <c r="NH3" s="108">
        <f>+EOMONTH(NF3,1)</f>
        <v>47269</v>
      </c>
      <c r="NI3" s="109"/>
      <c r="NJ3" s="108">
        <f>+EOMONTH(NH3,1)</f>
        <v>47299</v>
      </c>
      <c r="NK3" s="109"/>
      <c r="NL3" s="108">
        <f>+EOMONTH(NJ3,1)</f>
        <v>47330</v>
      </c>
      <c r="NM3" s="109"/>
      <c r="NN3" s="108">
        <f>+EOMONTH(NL3,1)</f>
        <v>47361</v>
      </c>
      <c r="NO3" s="109"/>
      <c r="NP3" s="108">
        <f>+EOMONTH(NN3,1)</f>
        <v>47391</v>
      </c>
      <c r="NQ3" s="109"/>
      <c r="NR3" s="108">
        <f>+EOMONTH(NP3,1)</f>
        <v>47422</v>
      </c>
      <c r="NS3" s="109"/>
      <c r="NT3" s="108">
        <f>+EOMONTH(NR3,1)</f>
        <v>47452</v>
      </c>
      <c r="NU3" s="109"/>
      <c r="NV3" s="108">
        <f>+EOMONTH(NT3,1)</f>
        <v>47483</v>
      </c>
      <c r="NW3" s="109"/>
      <c r="NX3" s="108">
        <f>+EOMONTH(NV3,1)</f>
        <v>47514</v>
      </c>
      <c r="NY3" s="109"/>
      <c r="NZ3" s="108">
        <f>+EOMONTH(NX3,1)</f>
        <v>47542</v>
      </c>
      <c r="OA3" s="109"/>
      <c r="OB3" s="108">
        <f>+EOMONTH(NZ3,1)</f>
        <v>47573</v>
      </c>
      <c r="OC3" s="109"/>
      <c r="OD3" s="108">
        <f>+EOMONTH(OB3,1)</f>
        <v>47603</v>
      </c>
      <c r="OE3" s="109"/>
      <c r="OF3" s="108">
        <f>+EOMONTH(OD3,1)</f>
        <v>47634</v>
      </c>
      <c r="OG3" s="109"/>
      <c r="OH3" s="108">
        <f>+EOMONTH(OF3,1)</f>
        <v>47664</v>
      </c>
      <c r="OI3" s="109"/>
      <c r="OJ3" s="108">
        <f>+EOMONTH(OH3,1)</f>
        <v>47695</v>
      </c>
      <c r="OK3" s="109"/>
      <c r="OL3" s="108">
        <f>+EOMONTH(OJ3,1)</f>
        <v>47726</v>
      </c>
      <c r="OM3" s="109"/>
      <c r="ON3" s="108">
        <f>+EOMONTH(OL3,1)</f>
        <v>47756</v>
      </c>
      <c r="OO3" s="109"/>
      <c r="OP3" s="108">
        <f>+EOMONTH(ON3,1)</f>
        <v>47787</v>
      </c>
      <c r="OQ3" s="109"/>
      <c r="OR3" s="108">
        <f>+EOMONTH(OP3,1)</f>
        <v>47817</v>
      </c>
      <c r="OS3" s="109"/>
      <c r="OT3" s="108">
        <f>+EOMONTH(OR3,1)</f>
        <v>47848</v>
      </c>
      <c r="OU3" s="109"/>
      <c r="OV3" s="108">
        <f>+EOMONTH(OT3,1)</f>
        <v>47879</v>
      </c>
      <c r="OW3" s="109"/>
      <c r="OX3" s="108">
        <f>+EOMONTH(OV3,1)</f>
        <v>47907</v>
      </c>
      <c r="OY3" s="109"/>
      <c r="OZ3" s="108">
        <f>+EOMONTH(OX3,1)</f>
        <v>47938</v>
      </c>
      <c r="PA3" s="109"/>
      <c r="PB3" s="108">
        <f>+EOMONTH(OZ3,1)</f>
        <v>47968</v>
      </c>
      <c r="PC3" s="109"/>
      <c r="PD3" s="108">
        <f>+EOMONTH(PB3,1)</f>
        <v>47999</v>
      </c>
      <c r="PE3" s="109"/>
      <c r="PF3" s="108">
        <f>+EOMONTH(PD3,1)</f>
        <v>48029</v>
      </c>
      <c r="PG3" s="109"/>
      <c r="PH3" s="108">
        <f>+EOMONTH(PF3,1)</f>
        <v>48060</v>
      </c>
      <c r="PI3" s="109"/>
      <c r="PJ3" s="108">
        <f>+EOMONTH(PH3,1)</f>
        <v>48091</v>
      </c>
      <c r="PK3" s="109"/>
      <c r="PL3" s="108">
        <f>+EOMONTH(PJ3,1)</f>
        <v>48121</v>
      </c>
      <c r="PM3" s="109"/>
      <c r="PN3" s="108">
        <f>+EOMONTH(PL3,1)</f>
        <v>48152</v>
      </c>
      <c r="PO3" s="109"/>
      <c r="PP3" s="108">
        <f>+EOMONTH(PN3,1)</f>
        <v>48182</v>
      </c>
      <c r="PQ3" s="109"/>
      <c r="PR3" s="108">
        <f>+EOMONTH(PP3,1)</f>
        <v>48213</v>
      </c>
      <c r="PS3" s="109"/>
      <c r="PT3" s="108">
        <f>+EOMONTH(PR3,1)</f>
        <v>48244</v>
      </c>
      <c r="PU3" s="109"/>
      <c r="PV3" s="108">
        <f>+EOMONTH(PT3,1)</f>
        <v>48273</v>
      </c>
      <c r="PW3" s="109"/>
      <c r="PX3" s="108">
        <f>+EOMONTH(PV3,1)</f>
        <v>48304</v>
      </c>
      <c r="PY3" s="109"/>
      <c r="PZ3" s="108">
        <f>+EOMONTH(PX3,1)</f>
        <v>48334</v>
      </c>
      <c r="QA3" s="109"/>
      <c r="QB3" s="108">
        <f>+EOMONTH(PZ3,1)</f>
        <v>48365</v>
      </c>
      <c r="QC3" s="109"/>
      <c r="QD3" s="108">
        <f>+EOMONTH(QB3,1)</f>
        <v>48395</v>
      </c>
      <c r="QE3" s="109"/>
      <c r="QF3" s="108">
        <f>+EOMONTH(QD3,1)</f>
        <v>48426</v>
      </c>
      <c r="QG3" s="109"/>
      <c r="QH3" s="108">
        <f>+EOMONTH(QF3,1)</f>
        <v>48457</v>
      </c>
      <c r="QI3" s="109"/>
      <c r="QJ3" s="108">
        <f>+EOMONTH(QH3,1)</f>
        <v>48487</v>
      </c>
      <c r="QK3" s="109"/>
      <c r="QL3" s="108">
        <f>+EOMONTH(QJ3,1)</f>
        <v>48518</v>
      </c>
      <c r="QM3" s="109"/>
      <c r="QN3" s="108">
        <f>+EOMONTH(QL3,1)</f>
        <v>48548</v>
      </c>
      <c r="QO3" s="109"/>
      <c r="QP3" s="108">
        <f>+EOMONTH(QN3,1)</f>
        <v>48579</v>
      </c>
      <c r="QQ3" s="109"/>
      <c r="QR3" s="108">
        <f>+EOMONTH(QP3,1)</f>
        <v>48610</v>
      </c>
      <c r="QS3" s="109"/>
      <c r="QT3" s="108">
        <f>+EOMONTH(QR3,1)</f>
        <v>48638</v>
      </c>
      <c r="QU3" s="109"/>
      <c r="QV3" s="108">
        <f>+EOMONTH(QT3,1)</f>
        <v>48669</v>
      </c>
      <c r="QW3" s="109"/>
      <c r="QX3" s="108">
        <f>+EOMONTH(QV3,1)</f>
        <v>48699</v>
      </c>
      <c r="QY3" s="109"/>
      <c r="QZ3" s="108">
        <f>+EOMONTH(QX3,1)</f>
        <v>48730</v>
      </c>
      <c r="RA3" s="109"/>
      <c r="RB3" s="108">
        <f>+EOMONTH(QZ3,1)</f>
        <v>48760</v>
      </c>
      <c r="RC3" s="109"/>
      <c r="RD3" s="108">
        <f>+EOMONTH(RB3,1)</f>
        <v>48791</v>
      </c>
      <c r="RE3" s="109"/>
      <c r="RF3" s="108">
        <f>+EOMONTH(RD3,1)</f>
        <v>48822</v>
      </c>
      <c r="RG3" s="109"/>
      <c r="RH3" s="108">
        <f>+EOMONTH(RF3,1)</f>
        <v>48852</v>
      </c>
      <c r="RI3" s="109"/>
      <c r="RJ3" s="108">
        <f>+EOMONTH(RH3,1)</f>
        <v>48883</v>
      </c>
      <c r="RK3" s="109"/>
      <c r="RL3" s="108">
        <f>+EOMONTH(RJ3,1)</f>
        <v>48913</v>
      </c>
      <c r="RM3" s="109"/>
      <c r="RN3" s="108">
        <f>+EOMONTH(RL3,1)</f>
        <v>48944</v>
      </c>
      <c r="RO3" s="109"/>
      <c r="RP3" s="108">
        <f>+EOMONTH(RN3,1)</f>
        <v>48975</v>
      </c>
      <c r="RQ3" s="109"/>
      <c r="RR3" s="108">
        <f>+EOMONTH(RP3,1)</f>
        <v>49003</v>
      </c>
      <c r="RS3" s="109"/>
      <c r="RT3" s="108">
        <f>+EOMONTH(RR3,1)</f>
        <v>49034</v>
      </c>
      <c r="RU3" s="109"/>
      <c r="RV3" s="108">
        <f>+EOMONTH(RT3,1)</f>
        <v>49064</v>
      </c>
      <c r="RW3" s="109"/>
      <c r="RX3" s="108">
        <f>+EOMONTH(RV3,1)</f>
        <v>49095</v>
      </c>
      <c r="RY3" s="109"/>
      <c r="RZ3" s="108">
        <f>+EOMONTH(RX3,1)</f>
        <v>49125</v>
      </c>
      <c r="SA3" s="109"/>
      <c r="SB3" s="108">
        <f>+EOMONTH(RZ3,1)</f>
        <v>49156</v>
      </c>
      <c r="SC3" s="109"/>
      <c r="SD3" s="108">
        <f>+EOMONTH(SB3,1)</f>
        <v>49187</v>
      </c>
      <c r="SE3" s="109"/>
      <c r="SF3" s="108">
        <f>+EOMONTH(SD3,1)</f>
        <v>49217</v>
      </c>
      <c r="SG3" s="109"/>
      <c r="SH3" s="108">
        <f>+EOMONTH(SF3,1)</f>
        <v>49248</v>
      </c>
      <c r="SI3" s="109"/>
      <c r="SJ3" s="108">
        <f>+EOMONTH(SH3,1)</f>
        <v>49278</v>
      </c>
      <c r="SK3" s="109"/>
      <c r="SL3" s="108">
        <f>+EOMONTH(SJ3,1)</f>
        <v>49309</v>
      </c>
      <c r="SM3" s="109"/>
      <c r="SN3" s="108">
        <f>+EOMONTH(SL3,1)</f>
        <v>49340</v>
      </c>
      <c r="SO3" s="109"/>
      <c r="SP3" s="108">
        <f>+EOMONTH(SN3,1)</f>
        <v>49368</v>
      </c>
      <c r="SQ3" s="109"/>
      <c r="SR3" s="108">
        <f>+EOMONTH(SP3,1)</f>
        <v>49399</v>
      </c>
      <c r="SS3" s="109"/>
      <c r="ST3" s="108">
        <f>+EOMONTH(SR3,1)</f>
        <v>49429</v>
      </c>
      <c r="SU3" s="109"/>
      <c r="SV3" s="108">
        <f>+EOMONTH(ST3,1)</f>
        <v>49460</v>
      </c>
      <c r="SW3" s="109"/>
      <c r="SX3" s="108">
        <f>+EOMONTH(SV3,1)</f>
        <v>49490</v>
      </c>
      <c r="SY3" s="109"/>
      <c r="SZ3" s="108">
        <f>+EOMONTH(SX3,1)</f>
        <v>49521</v>
      </c>
      <c r="TA3" s="109"/>
      <c r="TB3" s="108">
        <f>+EOMONTH(SZ3,1)</f>
        <v>49552</v>
      </c>
      <c r="TC3" s="109"/>
      <c r="TD3" s="108">
        <f>+EOMONTH(TB3,1)</f>
        <v>49582</v>
      </c>
      <c r="TE3" s="109"/>
      <c r="TF3" s="108">
        <f>+EOMONTH(TD3,1)</f>
        <v>49613</v>
      </c>
      <c r="TG3" s="109"/>
      <c r="TH3" s="108">
        <f>+EOMONTH(TF3,1)</f>
        <v>49643</v>
      </c>
      <c r="TI3" s="109"/>
      <c r="TJ3" s="108">
        <f>+EOMONTH(TH3,1)</f>
        <v>49674</v>
      </c>
      <c r="TK3" s="109"/>
      <c r="TL3" s="108">
        <f>+EOMONTH(TJ3,1)</f>
        <v>49705</v>
      </c>
      <c r="TM3" s="109"/>
      <c r="TN3" s="108">
        <f>+EOMONTH(TL3,1)</f>
        <v>49734</v>
      </c>
      <c r="TO3" s="109"/>
      <c r="TP3" s="108">
        <f>+EOMONTH(TN3,1)</f>
        <v>49765</v>
      </c>
      <c r="TQ3" s="109"/>
      <c r="TR3" s="108">
        <f>+EOMONTH(TP3,1)</f>
        <v>49795</v>
      </c>
      <c r="TS3" s="109"/>
      <c r="TT3" s="108">
        <f>+EOMONTH(TR3,1)</f>
        <v>49826</v>
      </c>
      <c r="TU3" s="109"/>
      <c r="TV3" s="108">
        <f>+EOMONTH(TT3,1)</f>
        <v>49856</v>
      </c>
      <c r="TW3" s="109"/>
      <c r="TX3" s="108">
        <f>+EOMONTH(TV3,1)</f>
        <v>49887</v>
      </c>
      <c r="TY3" s="109"/>
      <c r="TZ3" s="108">
        <f>+EOMONTH(TX3,1)</f>
        <v>49918</v>
      </c>
      <c r="UA3" s="109"/>
      <c r="UB3" s="108">
        <f>+EOMONTH(TZ3,1)</f>
        <v>49948</v>
      </c>
      <c r="UC3" s="109"/>
      <c r="UD3" s="108">
        <f>+EOMONTH(UB3,1)</f>
        <v>49979</v>
      </c>
      <c r="UE3" s="109"/>
      <c r="UF3" s="108">
        <f>+EOMONTH(UD3,1)</f>
        <v>50009</v>
      </c>
      <c r="UG3" s="109"/>
      <c r="UH3" s="108">
        <f>+EOMONTH(UF3,1)</f>
        <v>50040</v>
      </c>
      <c r="UI3" s="109"/>
      <c r="UJ3" s="108">
        <f>+EOMONTH(UH3,1)</f>
        <v>50071</v>
      </c>
      <c r="UK3" s="109"/>
      <c r="UL3" s="108">
        <f>+EOMONTH(UJ3,1)</f>
        <v>50099</v>
      </c>
      <c r="UM3" s="109"/>
      <c r="UN3" s="108">
        <f>+EOMONTH(UL3,1)</f>
        <v>50130</v>
      </c>
      <c r="UO3" s="109"/>
      <c r="UP3" s="108">
        <f>+EOMONTH(UN3,1)</f>
        <v>50160</v>
      </c>
      <c r="UQ3" s="109"/>
      <c r="UR3" s="108">
        <f>+EOMONTH(UP3,1)</f>
        <v>50191</v>
      </c>
      <c r="US3" s="109"/>
      <c r="UT3" s="108">
        <f>+EOMONTH(UR3,1)</f>
        <v>50221</v>
      </c>
      <c r="UU3" s="109"/>
      <c r="UV3" s="108">
        <f>+EOMONTH(UT3,1)</f>
        <v>50252</v>
      </c>
      <c r="UW3" s="109"/>
      <c r="UX3" s="108">
        <f>+EOMONTH(UV3,1)</f>
        <v>50283</v>
      </c>
      <c r="UY3" s="109"/>
      <c r="UZ3" s="108">
        <f>+EOMONTH(UX3,1)</f>
        <v>50313</v>
      </c>
      <c r="VA3" s="109"/>
      <c r="VB3" s="108">
        <f>+EOMONTH(UZ3,1)</f>
        <v>50344</v>
      </c>
      <c r="VC3" s="109"/>
      <c r="VD3" s="108">
        <f>+EOMONTH(VB3,1)</f>
        <v>50374</v>
      </c>
      <c r="VE3" s="109"/>
      <c r="VF3" s="108">
        <f>+EOMONTH(VD3,1)</f>
        <v>50405</v>
      </c>
      <c r="VG3" s="109"/>
      <c r="VH3" s="108">
        <f>+EOMONTH(VF3,1)</f>
        <v>50436</v>
      </c>
      <c r="VI3" s="109"/>
      <c r="VJ3" s="108">
        <f>+EOMONTH(VH3,1)</f>
        <v>50464</v>
      </c>
      <c r="VK3" s="109"/>
      <c r="VL3" s="108">
        <f>+EOMONTH(VJ3,1)</f>
        <v>50495</v>
      </c>
      <c r="VM3" s="109"/>
      <c r="VN3" s="108">
        <f>+EOMONTH(VL3,1)</f>
        <v>50525</v>
      </c>
      <c r="VO3" s="109"/>
      <c r="VP3" s="108">
        <f>+EOMONTH(VN3,1)</f>
        <v>50556</v>
      </c>
      <c r="VQ3" s="109"/>
      <c r="VR3" s="108">
        <f>+EOMONTH(VP3,1)</f>
        <v>50586</v>
      </c>
      <c r="VS3" s="109"/>
      <c r="VT3" s="108">
        <f>+EOMONTH(VR3,1)</f>
        <v>50617</v>
      </c>
      <c r="VU3" s="109"/>
      <c r="VV3" s="108">
        <f>+EOMONTH(VT3,1)</f>
        <v>50648</v>
      </c>
      <c r="VW3" s="109"/>
      <c r="VX3" s="108">
        <f>+EOMONTH(VV3,1)</f>
        <v>50678</v>
      </c>
      <c r="VY3" s="109"/>
      <c r="VZ3" s="108">
        <f>+EOMONTH(VX3,1)</f>
        <v>50709</v>
      </c>
      <c r="WA3" s="109"/>
      <c r="WB3" s="108">
        <f>+EOMONTH(VZ3,1)</f>
        <v>50739</v>
      </c>
      <c r="WC3" s="109"/>
      <c r="WD3" s="108">
        <f>+EOMONTH(WB3,1)</f>
        <v>50770</v>
      </c>
      <c r="WE3" s="109"/>
      <c r="WF3" s="108">
        <f>+EOMONTH(WD3,1)</f>
        <v>50801</v>
      </c>
      <c r="WG3" s="109"/>
      <c r="WH3" s="108">
        <f>+EOMONTH(WF3,1)</f>
        <v>50829</v>
      </c>
      <c r="WI3" s="109"/>
      <c r="WJ3" s="108">
        <f>+EOMONTH(WH3,1)</f>
        <v>50860</v>
      </c>
      <c r="WK3" s="109"/>
      <c r="WL3" s="108">
        <f>+EOMONTH(WJ3,1)</f>
        <v>50890</v>
      </c>
      <c r="WM3" s="109"/>
      <c r="WN3" s="108">
        <f>+EOMONTH(WL3,1)</f>
        <v>50921</v>
      </c>
      <c r="WO3" s="109"/>
      <c r="WP3" s="108">
        <f>+EOMONTH(WN3,1)</f>
        <v>50951</v>
      </c>
      <c r="WQ3" s="109"/>
      <c r="WR3" s="108">
        <f>+EOMONTH(WP3,1)</f>
        <v>50982</v>
      </c>
      <c r="WS3" s="109"/>
      <c r="WT3" s="108">
        <f>+EOMONTH(WR3,1)</f>
        <v>51013</v>
      </c>
      <c r="WU3" s="109"/>
      <c r="WV3" s="108">
        <f>+EOMONTH(WT3,1)</f>
        <v>51043</v>
      </c>
      <c r="WW3" s="109"/>
      <c r="WX3" s="108">
        <f>+EOMONTH(WV3,1)</f>
        <v>51074</v>
      </c>
      <c r="WY3" s="109"/>
      <c r="WZ3" s="108">
        <f>+EOMONTH(WX3,1)</f>
        <v>51104</v>
      </c>
      <c r="XA3" s="109"/>
      <c r="XB3" s="108">
        <f>+EOMONTH(WZ3,1)</f>
        <v>51135</v>
      </c>
      <c r="XC3" s="109"/>
      <c r="XD3" s="108">
        <f>+EOMONTH(XB3,1)</f>
        <v>51166</v>
      </c>
      <c r="XE3" s="109"/>
      <c r="XF3" s="108">
        <f>+EOMONTH(XD3,1)</f>
        <v>51195</v>
      </c>
      <c r="XG3" s="109"/>
      <c r="XH3" s="108">
        <f>+EOMONTH(XF3,1)</f>
        <v>51226</v>
      </c>
      <c r="XI3" s="109"/>
      <c r="XJ3" s="108">
        <f>+EOMONTH(XH3,1)</f>
        <v>51256</v>
      </c>
      <c r="XK3" s="109"/>
      <c r="XL3" s="108">
        <f>+EOMONTH(XJ3,1)</f>
        <v>51287</v>
      </c>
      <c r="XM3" s="109"/>
      <c r="XN3" s="108">
        <f>+EOMONTH(XL3,1)</f>
        <v>51317</v>
      </c>
      <c r="XO3" s="109"/>
      <c r="XP3" s="108">
        <f>+EOMONTH(XN3,1)</f>
        <v>51348</v>
      </c>
      <c r="XQ3" s="109"/>
      <c r="XR3" s="108">
        <f>+EOMONTH(XP3,1)</f>
        <v>51379</v>
      </c>
      <c r="XS3" s="109"/>
      <c r="XT3" s="108">
        <f>+EOMONTH(XR3,1)</f>
        <v>51409</v>
      </c>
      <c r="XU3" s="109"/>
      <c r="XV3" s="108">
        <f>+EOMONTH(XT3,1)</f>
        <v>51440</v>
      </c>
      <c r="XW3" s="109"/>
      <c r="XX3" s="108">
        <f>+EOMONTH(XV3,1)</f>
        <v>51470</v>
      </c>
      <c r="XY3" s="109"/>
      <c r="XZ3" s="108">
        <f>+EOMONTH(XX3,1)</f>
        <v>51501</v>
      </c>
      <c r="YA3" s="109"/>
      <c r="YB3" s="108">
        <f>+EOMONTH(XZ3,1)</f>
        <v>51532</v>
      </c>
      <c r="YC3" s="109"/>
      <c r="YD3" s="108">
        <f>+EOMONTH(YB3,1)</f>
        <v>51560</v>
      </c>
      <c r="YE3" s="109"/>
      <c r="YF3" s="108">
        <f>+EOMONTH(YD3,1)</f>
        <v>51591</v>
      </c>
      <c r="YG3" s="109"/>
      <c r="YH3" s="108">
        <f>+EOMONTH(YF3,1)</f>
        <v>51621</v>
      </c>
      <c r="YI3" s="109"/>
      <c r="YJ3" s="108">
        <f>+EOMONTH(YH3,1)</f>
        <v>51652</v>
      </c>
      <c r="YK3" s="109"/>
      <c r="YL3" s="108">
        <f>+EOMONTH(YJ3,1)</f>
        <v>51682</v>
      </c>
      <c r="YM3" s="109"/>
      <c r="YN3" s="108">
        <f>+EOMONTH(YL3,1)</f>
        <v>51713</v>
      </c>
      <c r="YO3" s="109"/>
      <c r="YP3" s="108">
        <f>+EOMONTH(YN3,1)</f>
        <v>51744</v>
      </c>
      <c r="YQ3" s="109"/>
      <c r="YR3" s="108">
        <f>+EOMONTH(YP3,1)</f>
        <v>51774</v>
      </c>
      <c r="YS3" s="109"/>
      <c r="YT3" s="108">
        <f>+EOMONTH(YR3,1)</f>
        <v>51805</v>
      </c>
      <c r="YU3" s="109"/>
      <c r="YV3" s="108">
        <f>+EOMONTH(YT3,1)</f>
        <v>51835</v>
      </c>
      <c r="YW3" s="109"/>
      <c r="YX3" s="108">
        <f>+EOMONTH(YV3,1)</f>
        <v>51866</v>
      </c>
      <c r="YY3" s="109"/>
      <c r="YZ3" s="108">
        <f>+EOMONTH(YX3,1)</f>
        <v>51897</v>
      </c>
      <c r="ZA3" s="109"/>
      <c r="ZB3" s="108">
        <f>+EOMONTH(YZ3,1)</f>
        <v>51925</v>
      </c>
      <c r="ZC3" s="109"/>
      <c r="ZD3" s="108">
        <f>+EOMONTH(ZB3,1)</f>
        <v>51956</v>
      </c>
      <c r="ZE3" s="109"/>
      <c r="ZF3" s="108">
        <f>+EOMONTH(ZD3,1)</f>
        <v>51986</v>
      </c>
      <c r="ZG3" s="109"/>
      <c r="ZH3" s="108">
        <f>+EOMONTH(ZF3,1)</f>
        <v>52017</v>
      </c>
      <c r="ZI3" s="109"/>
      <c r="ZJ3" s="108">
        <f>+EOMONTH(ZH3,1)</f>
        <v>52047</v>
      </c>
      <c r="ZK3" s="109"/>
      <c r="ZL3" s="108">
        <f>+EOMONTH(ZJ3,1)</f>
        <v>52078</v>
      </c>
      <c r="ZM3" s="109"/>
      <c r="ZN3" s="108">
        <f>+EOMONTH(ZL3,1)</f>
        <v>52109</v>
      </c>
      <c r="ZO3" s="109"/>
      <c r="ZP3" s="108">
        <f>+EOMONTH(ZN3,1)</f>
        <v>52139</v>
      </c>
      <c r="ZQ3" s="109"/>
      <c r="ZR3" s="108">
        <f>+EOMONTH(ZP3,1)</f>
        <v>52170</v>
      </c>
      <c r="ZS3" s="109"/>
      <c r="ZT3" s="108">
        <f>+EOMONTH(ZR3,1)</f>
        <v>52200</v>
      </c>
      <c r="ZU3" s="109"/>
      <c r="ZV3" s="108">
        <f>+EOMONTH(ZT3,1)</f>
        <v>52231</v>
      </c>
      <c r="ZW3" s="109"/>
      <c r="ZX3" s="108">
        <f>+EOMONTH(ZV3,1)</f>
        <v>52262</v>
      </c>
      <c r="ZY3" s="109"/>
      <c r="ZZ3" s="108">
        <f>+EOMONTH(ZX3,1)</f>
        <v>52290</v>
      </c>
      <c r="AAA3" s="109"/>
      <c r="AAB3" s="108">
        <f>+EOMONTH(ZZ3,1)</f>
        <v>52321</v>
      </c>
      <c r="AAC3" s="109"/>
      <c r="AAD3" s="108">
        <f>+EOMONTH(AAB3,1)</f>
        <v>52351</v>
      </c>
      <c r="AAE3" s="109"/>
      <c r="AAF3" s="108">
        <f>+EOMONTH(AAD3,1)</f>
        <v>52382</v>
      </c>
      <c r="AAG3" s="109"/>
      <c r="AAH3" s="108">
        <f>+EOMONTH(AAF3,1)</f>
        <v>52412</v>
      </c>
      <c r="AAI3" s="109"/>
      <c r="AAJ3" s="108">
        <f>+EOMONTH(AAH3,1)</f>
        <v>52443</v>
      </c>
      <c r="AAK3" s="109"/>
      <c r="AAL3" s="108">
        <f>+EOMONTH(AAJ3,1)</f>
        <v>52474</v>
      </c>
      <c r="AAM3" s="109"/>
      <c r="AAN3" s="108">
        <f>+EOMONTH(AAL3,1)</f>
        <v>52504</v>
      </c>
      <c r="AAO3" s="109"/>
      <c r="AAP3" s="108">
        <f>+EOMONTH(AAN3,1)</f>
        <v>52535</v>
      </c>
      <c r="AAQ3" s="109"/>
      <c r="AAR3" s="108">
        <f>+EOMONTH(AAP3,1)</f>
        <v>52565</v>
      </c>
      <c r="AAS3" s="109"/>
      <c r="AAT3" s="108">
        <f>+EOMONTH(AAR3,1)</f>
        <v>52596</v>
      </c>
      <c r="AAU3" s="109"/>
      <c r="AAV3" s="108">
        <f>+EOMONTH(AAT3,1)</f>
        <v>52627</v>
      </c>
      <c r="AAW3" s="109"/>
      <c r="AAX3" s="108">
        <f>+EOMONTH(AAV3,1)</f>
        <v>52656</v>
      </c>
      <c r="AAY3" s="109"/>
      <c r="AAZ3" s="108">
        <f>+EOMONTH(AAX3,1)</f>
        <v>52687</v>
      </c>
      <c r="ABA3" s="109"/>
      <c r="ABB3" s="108">
        <f t="shared" ref="ABB3" si="64">+EOMONTH(AAZ3,1)</f>
        <v>52717</v>
      </c>
      <c r="ABC3" s="109"/>
      <c r="ABD3" s="108">
        <f t="shared" ref="ABD3" si="65">+EOMONTH(ABB3,1)</f>
        <v>52748</v>
      </c>
      <c r="ABE3" s="109"/>
      <c r="ABF3" s="108">
        <f t="shared" ref="ABF3" si="66">+EOMONTH(ABD3,1)</f>
        <v>52778</v>
      </c>
      <c r="ABG3" s="109"/>
      <c r="ABH3" s="108">
        <f t="shared" ref="ABH3" si="67">+EOMONTH(ABF3,1)</f>
        <v>52809</v>
      </c>
      <c r="ABI3" s="109"/>
      <c r="ABJ3" s="108">
        <f t="shared" ref="ABJ3" si="68">+EOMONTH(ABH3,1)</f>
        <v>52840</v>
      </c>
      <c r="ABK3" s="109"/>
      <c r="ABL3" s="108">
        <f t="shared" ref="ABL3" si="69">+EOMONTH(ABJ3,1)</f>
        <v>52870</v>
      </c>
      <c r="ABM3" s="109"/>
      <c r="ABN3" s="108">
        <f t="shared" ref="ABN3" si="70">+EOMONTH(ABL3,1)</f>
        <v>52901</v>
      </c>
      <c r="ABO3" s="109"/>
      <c r="ABP3" s="108">
        <f t="shared" ref="ABP3" si="71">+EOMONTH(ABN3,1)</f>
        <v>52931</v>
      </c>
      <c r="ABQ3" s="109"/>
      <c r="ABR3" s="108">
        <f t="shared" ref="ABR3" si="72">+EOMONTH(ABP3,1)</f>
        <v>52962</v>
      </c>
      <c r="ABS3" s="109"/>
      <c r="ABT3" s="108">
        <f t="shared" ref="ABT3" si="73">+EOMONTH(ABR3,1)</f>
        <v>52993</v>
      </c>
      <c r="ABU3" s="109"/>
      <c r="ABV3" s="108">
        <f t="shared" ref="ABV3" si="74">+EOMONTH(ABT3,1)</f>
        <v>53021</v>
      </c>
      <c r="ABW3" s="109"/>
    </row>
    <row r="4" spans="1:751" ht="15" customHeight="1" x14ac:dyDescent="0.25">
      <c r="A4" s="117"/>
      <c r="B4" s="120"/>
      <c r="C4" s="5"/>
      <c r="D4" s="123"/>
      <c r="E4" s="6"/>
      <c r="F4" s="114"/>
      <c r="G4" s="114"/>
      <c r="H4" s="114"/>
      <c r="I4" s="114"/>
      <c r="J4" s="114"/>
      <c r="K4" s="114"/>
      <c r="L4" s="114"/>
      <c r="M4" s="114"/>
      <c r="P4" s="67" t="s">
        <v>2</v>
      </c>
      <c r="Q4" s="67" t="str">
        <f>+CB4</f>
        <v>Interés</v>
      </c>
      <c r="R4" s="67" t="s">
        <v>2</v>
      </c>
      <c r="S4" s="67" t="str">
        <f>+CD4</f>
        <v>Interés</v>
      </c>
      <c r="T4" s="67" t="s">
        <v>2</v>
      </c>
      <c r="U4" s="67" t="str">
        <f>+CF4</f>
        <v>Interés</v>
      </c>
      <c r="V4" s="67" t="s">
        <v>2</v>
      </c>
      <c r="W4" s="67" t="str">
        <f>+CH4</f>
        <v>Interés</v>
      </c>
      <c r="X4" s="67" t="s">
        <v>2</v>
      </c>
      <c r="Y4" s="67" t="str">
        <f>+CJ4</f>
        <v>Interés</v>
      </c>
      <c r="Z4" s="67" t="s">
        <v>2</v>
      </c>
      <c r="AA4" s="67" t="str">
        <f>+CL4</f>
        <v>Interés</v>
      </c>
      <c r="AB4" s="67" t="s">
        <v>2</v>
      </c>
      <c r="AC4" s="67" t="str">
        <f>+CN4</f>
        <v>Interés</v>
      </c>
      <c r="AD4" s="67" t="s">
        <v>2</v>
      </c>
      <c r="AE4" s="67" t="str">
        <f>+CP4</f>
        <v>Interés</v>
      </c>
      <c r="AF4" s="67" t="s">
        <v>2</v>
      </c>
      <c r="AG4" s="67" t="str">
        <f>+CR4</f>
        <v>Interés</v>
      </c>
      <c r="AH4" s="67" t="s">
        <v>2</v>
      </c>
      <c r="AI4" s="67" t="str">
        <f>+CT4</f>
        <v>Interés</v>
      </c>
      <c r="AJ4" s="67" t="s">
        <v>2</v>
      </c>
      <c r="AK4" s="67" t="str">
        <f>+CV4</f>
        <v>Interés</v>
      </c>
      <c r="AL4" s="67" t="s">
        <v>2</v>
      </c>
      <c r="AM4" s="67" t="str">
        <f t="shared" ref="AM4" si="75">+CX4</f>
        <v>Interés</v>
      </c>
      <c r="AN4" s="67" t="s">
        <v>2</v>
      </c>
      <c r="AO4" s="67" t="str">
        <f t="shared" ref="AO4" si="76">+CZ4</f>
        <v>Interés</v>
      </c>
      <c r="AP4" s="67" t="s">
        <v>2</v>
      </c>
      <c r="AQ4" s="67" t="str">
        <f t="shared" ref="AQ4" si="77">+DB4</f>
        <v>Interés</v>
      </c>
      <c r="AR4" s="67" t="s">
        <v>2</v>
      </c>
      <c r="AS4" s="67" t="str">
        <f t="shared" ref="AS4" si="78">+DD4</f>
        <v>Interés</v>
      </c>
      <c r="AT4" s="67" t="s">
        <v>2</v>
      </c>
      <c r="AU4" s="67" t="str">
        <f t="shared" ref="AU4" si="79">+DF4</f>
        <v>Interés</v>
      </c>
      <c r="AV4" s="67" t="s">
        <v>2</v>
      </c>
      <c r="AW4" s="67" t="str">
        <f t="shared" ref="AW4" si="80">+DH4</f>
        <v>Interés</v>
      </c>
      <c r="AX4" s="67" t="s">
        <v>2</v>
      </c>
      <c r="AY4" s="67" t="str">
        <f t="shared" ref="AY4" si="81">+DJ4</f>
        <v>Interés</v>
      </c>
      <c r="AZ4" s="67" t="s">
        <v>2</v>
      </c>
      <c r="BA4" s="67" t="str">
        <f t="shared" ref="BA4" si="82">+DL4</f>
        <v>Interés</v>
      </c>
      <c r="BB4" s="67" t="s">
        <v>2</v>
      </c>
      <c r="BC4" s="67" t="str">
        <f t="shared" ref="BC4" si="83">+DN4</f>
        <v>Interés</v>
      </c>
      <c r="BD4" s="67" t="s">
        <v>2</v>
      </c>
      <c r="BE4" s="67" t="str">
        <f t="shared" ref="BE4" si="84">+DP4</f>
        <v>Interés</v>
      </c>
      <c r="BF4" s="67" t="s">
        <v>2</v>
      </c>
      <c r="BG4" s="67" t="str">
        <f t="shared" ref="BG4" si="85">+DR4</f>
        <v>Interés</v>
      </c>
      <c r="BH4" s="67" t="s">
        <v>2</v>
      </c>
      <c r="BI4" s="67" t="str">
        <f t="shared" ref="BI4" si="86">+DT4</f>
        <v>Interés</v>
      </c>
      <c r="BJ4" s="67" t="s">
        <v>2</v>
      </c>
      <c r="BK4" s="67" t="str">
        <f t="shared" ref="BK4" si="87">+DV4</f>
        <v>Interés</v>
      </c>
      <c r="BL4" s="67" t="s">
        <v>2</v>
      </c>
      <c r="BM4" s="67" t="str">
        <f t="shared" ref="BM4" si="88">+DX4</f>
        <v>Interés</v>
      </c>
      <c r="BN4" s="67" t="s">
        <v>2</v>
      </c>
      <c r="BO4" s="67" t="str">
        <f t="shared" ref="BO4" si="89">+DZ4</f>
        <v>Interés</v>
      </c>
      <c r="BP4" s="67" t="s">
        <v>2</v>
      </c>
      <c r="BQ4" s="67" t="str">
        <f t="shared" ref="BQ4" si="90">+EB4</f>
        <v>Interés</v>
      </c>
      <c r="BR4" s="67" t="s">
        <v>2</v>
      </c>
      <c r="BS4" s="67" t="str">
        <f t="shared" ref="BS4" si="91">+ED4</f>
        <v>Interés</v>
      </c>
      <c r="BT4" s="67" t="s">
        <v>2</v>
      </c>
      <c r="BU4" s="67" t="str">
        <f t="shared" ref="BU4" si="92">+EF4</f>
        <v>Interés</v>
      </c>
      <c r="BV4" s="53"/>
      <c r="BW4" s="53"/>
      <c r="BX4" s="69" t="s">
        <v>3</v>
      </c>
      <c r="BY4" s="69" t="s">
        <v>2</v>
      </c>
      <c r="BZ4" s="69" t="s">
        <v>3</v>
      </c>
      <c r="CA4" s="69" t="s">
        <v>2</v>
      </c>
      <c r="CB4" s="69" t="s">
        <v>3</v>
      </c>
      <c r="CC4" s="69" t="s">
        <v>2</v>
      </c>
      <c r="CD4" s="69" t="s">
        <v>3</v>
      </c>
      <c r="CE4" s="69" t="s">
        <v>2</v>
      </c>
      <c r="CF4" s="69" t="s">
        <v>3</v>
      </c>
      <c r="CG4" s="69" t="s">
        <v>2</v>
      </c>
      <c r="CH4" s="69" t="s">
        <v>3</v>
      </c>
      <c r="CI4" s="69" t="s">
        <v>2</v>
      </c>
      <c r="CJ4" s="69" t="s">
        <v>3</v>
      </c>
      <c r="CK4" s="69" t="s">
        <v>2</v>
      </c>
      <c r="CL4" s="69" t="s">
        <v>3</v>
      </c>
      <c r="CM4" s="69" t="s">
        <v>2</v>
      </c>
      <c r="CN4" s="69" t="s">
        <v>3</v>
      </c>
      <c r="CO4" s="69" t="s">
        <v>2</v>
      </c>
      <c r="CP4" s="69" t="s">
        <v>3</v>
      </c>
      <c r="CQ4" s="69" t="s">
        <v>2</v>
      </c>
      <c r="CR4" s="69" t="s">
        <v>3</v>
      </c>
      <c r="CS4" s="69" t="s">
        <v>2</v>
      </c>
      <c r="CT4" s="69" t="s">
        <v>3</v>
      </c>
      <c r="CU4" s="69" t="s">
        <v>2</v>
      </c>
      <c r="CV4" s="69" t="s">
        <v>3</v>
      </c>
      <c r="CW4" s="69" t="s">
        <v>2</v>
      </c>
      <c r="CX4" s="69" t="s">
        <v>3</v>
      </c>
      <c r="CY4" s="69" t="s">
        <v>2</v>
      </c>
      <c r="CZ4" s="69" t="s">
        <v>3</v>
      </c>
      <c r="DA4" s="69" t="s">
        <v>2</v>
      </c>
      <c r="DB4" s="69" t="s">
        <v>3</v>
      </c>
      <c r="DC4" s="69" t="s">
        <v>2</v>
      </c>
      <c r="DD4" s="69" t="s">
        <v>3</v>
      </c>
      <c r="DE4" s="69" t="s">
        <v>2</v>
      </c>
      <c r="DF4" s="69" t="s">
        <v>3</v>
      </c>
      <c r="DG4" s="69" t="s">
        <v>2</v>
      </c>
      <c r="DH4" s="69" t="s">
        <v>3</v>
      </c>
      <c r="DI4" s="69" t="s">
        <v>2</v>
      </c>
      <c r="DJ4" s="69" t="s">
        <v>3</v>
      </c>
      <c r="DK4" s="69" t="s">
        <v>2</v>
      </c>
      <c r="DL4" s="69" t="s">
        <v>3</v>
      </c>
      <c r="DM4" s="69" t="s">
        <v>2</v>
      </c>
      <c r="DN4" s="69" t="s">
        <v>3</v>
      </c>
      <c r="DO4" s="69" t="s">
        <v>2</v>
      </c>
      <c r="DP4" s="69" t="s">
        <v>3</v>
      </c>
      <c r="DQ4" s="69" t="s">
        <v>2</v>
      </c>
      <c r="DR4" s="69" t="s">
        <v>3</v>
      </c>
      <c r="DS4" s="69" t="s">
        <v>2</v>
      </c>
      <c r="DT4" s="69" t="s">
        <v>3</v>
      </c>
      <c r="DU4" s="69" t="s">
        <v>2</v>
      </c>
      <c r="DV4" s="69" t="s">
        <v>3</v>
      </c>
      <c r="DW4" s="69" t="s">
        <v>2</v>
      </c>
      <c r="DX4" s="69" t="s">
        <v>3</v>
      </c>
      <c r="DY4" s="69" t="s">
        <v>2</v>
      </c>
      <c r="DZ4" s="69" t="s">
        <v>3</v>
      </c>
      <c r="EA4" s="69" t="s">
        <v>2</v>
      </c>
      <c r="EB4" s="69" t="s">
        <v>3</v>
      </c>
      <c r="EC4" s="69" t="s">
        <v>2</v>
      </c>
      <c r="ED4" s="69" t="s">
        <v>3</v>
      </c>
      <c r="EE4" s="69" t="s">
        <v>2</v>
      </c>
      <c r="EF4" s="69" t="s">
        <v>3</v>
      </c>
      <c r="EG4" s="69" t="s">
        <v>2</v>
      </c>
      <c r="EH4" s="69" t="s">
        <v>3</v>
      </c>
      <c r="EI4" s="69" t="s">
        <v>2</v>
      </c>
      <c r="EJ4" s="69" t="s">
        <v>3</v>
      </c>
      <c r="EK4" s="69" t="s">
        <v>2</v>
      </c>
      <c r="EL4" s="69" t="s">
        <v>3</v>
      </c>
      <c r="EM4" s="69" t="s">
        <v>2</v>
      </c>
      <c r="EN4" s="69" t="s">
        <v>3</v>
      </c>
      <c r="EO4" s="69" t="s">
        <v>2</v>
      </c>
      <c r="EP4" s="69" t="s">
        <v>3</v>
      </c>
      <c r="EQ4" s="69" t="s">
        <v>2</v>
      </c>
      <c r="ER4" s="69" t="s">
        <v>3</v>
      </c>
      <c r="ES4" s="69" t="s">
        <v>2</v>
      </c>
      <c r="ET4" s="69" t="s">
        <v>3</v>
      </c>
      <c r="EU4" s="69" t="s">
        <v>2</v>
      </c>
      <c r="EV4" s="69" t="s">
        <v>3</v>
      </c>
      <c r="EW4" s="69" t="s">
        <v>2</v>
      </c>
      <c r="EX4" s="69" t="s">
        <v>3</v>
      </c>
      <c r="EY4" s="69" t="s">
        <v>2</v>
      </c>
      <c r="EZ4" s="69" t="s">
        <v>3</v>
      </c>
      <c r="FA4" s="69" t="s">
        <v>2</v>
      </c>
      <c r="FB4" s="69" t="s">
        <v>3</v>
      </c>
      <c r="FC4" s="69" t="s">
        <v>2</v>
      </c>
      <c r="FD4" s="69" t="s">
        <v>3</v>
      </c>
      <c r="FE4" s="69" t="s">
        <v>2</v>
      </c>
      <c r="FF4" s="69" t="s">
        <v>3</v>
      </c>
      <c r="FG4" s="69" t="s">
        <v>2</v>
      </c>
      <c r="FH4" s="69" t="s">
        <v>3</v>
      </c>
      <c r="FI4" s="69" t="s">
        <v>2</v>
      </c>
      <c r="FJ4" s="69" t="s">
        <v>3</v>
      </c>
      <c r="FK4" s="69" t="s">
        <v>2</v>
      </c>
      <c r="FL4" s="69" t="s">
        <v>3</v>
      </c>
      <c r="FM4" s="69" t="s">
        <v>2</v>
      </c>
      <c r="FN4" s="69" t="s">
        <v>3</v>
      </c>
      <c r="FO4" s="69" t="s">
        <v>2</v>
      </c>
      <c r="FP4" s="69" t="s">
        <v>3</v>
      </c>
      <c r="FQ4" s="69" t="s">
        <v>2</v>
      </c>
      <c r="FR4" s="69" t="s">
        <v>3</v>
      </c>
      <c r="FS4" s="69" t="s">
        <v>2</v>
      </c>
      <c r="FT4" s="69" t="s">
        <v>3</v>
      </c>
      <c r="FU4" s="69" t="s">
        <v>2</v>
      </c>
      <c r="FV4" s="69" t="s">
        <v>3</v>
      </c>
      <c r="FW4" s="69" t="s">
        <v>2</v>
      </c>
      <c r="FX4" s="69" t="s">
        <v>3</v>
      </c>
      <c r="FY4" s="69" t="s">
        <v>2</v>
      </c>
      <c r="FZ4" s="69" t="s">
        <v>3</v>
      </c>
      <c r="GA4" s="69" t="s">
        <v>2</v>
      </c>
      <c r="GB4" s="69" t="s">
        <v>3</v>
      </c>
      <c r="GC4" s="69" t="s">
        <v>2</v>
      </c>
      <c r="GD4" s="69" t="s">
        <v>3</v>
      </c>
      <c r="GE4" s="69" t="s">
        <v>2</v>
      </c>
      <c r="GF4" s="69" t="s">
        <v>3</v>
      </c>
      <c r="GG4" s="69" t="s">
        <v>2</v>
      </c>
      <c r="GH4" s="69" t="s">
        <v>3</v>
      </c>
      <c r="GI4" s="69" t="s">
        <v>2</v>
      </c>
      <c r="GJ4" s="69" t="s">
        <v>3</v>
      </c>
      <c r="GK4" s="69" t="s">
        <v>2</v>
      </c>
      <c r="GL4" s="69" t="s">
        <v>3</v>
      </c>
      <c r="GM4" s="69" t="s">
        <v>2</v>
      </c>
      <c r="GN4" s="69" t="s">
        <v>3</v>
      </c>
      <c r="GO4" s="69" t="s">
        <v>2</v>
      </c>
      <c r="GP4" s="69" t="s">
        <v>3</v>
      </c>
      <c r="GQ4" s="69" t="s">
        <v>2</v>
      </c>
      <c r="GR4" s="69" t="s">
        <v>3</v>
      </c>
      <c r="GS4" s="69" t="s">
        <v>2</v>
      </c>
      <c r="GT4" s="69" t="s">
        <v>3</v>
      </c>
      <c r="GU4" s="69" t="s">
        <v>2</v>
      </c>
      <c r="GV4" s="69" t="s">
        <v>3</v>
      </c>
      <c r="GW4" s="69" t="s">
        <v>2</v>
      </c>
      <c r="GX4" s="69" t="s">
        <v>3</v>
      </c>
      <c r="GY4" s="69" t="s">
        <v>2</v>
      </c>
      <c r="GZ4" s="69" t="s">
        <v>3</v>
      </c>
      <c r="HA4" s="69" t="s">
        <v>2</v>
      </c>
      <c r="HB4" s="69" t="s">
        <v>3</v>
      </c>
      <c r="HC4" s="69" t="s">
        <v>2</v>
      </c>
      <c r="HD4" s="69" t="s">
        <v>3</v>
      </c>
      <c r="HE4" s="69" t="s">
        <v>2</v>
      </c>
      <c r="HF4" s="69" t="s">
        <v>3</v>
      </c>
      <c r="HG4" s="69" t="s">
        <v>2</v>
      </c>
      <c r="HH4" s="69" t="s">
        <v>3</v>
      </c>
      <c r="HI4" s="69" t="s">
        <v>2</v>
      </c>
      <c r="HJ4" s="69" t="s">
        <v>3</v>
      </c>
      <c r="HK4" s="69" t="s">
        <v>2</v>
      </c>
      <c r="HL4" s="69" t="s">
        <v>3</v>
      </c>
      <c r="HM4" s="69" t="s">
        <v>2</v>
      </c>
      <c r="HN4" s="69" t="s">
        <v>3</v>
      </c>
      <c r="HO4" s="69" t="s">
        <v>2</v>
      </c>
      <c r="HP4" s="69" t="s">
        <v>3</v>
      </c>
      <c r="HQ4" s="69" t="s">
        <v>2</v>
      </c>
      <c r="HR4" s="69" t="s">
        <v>3</v>
      </c>
      <c r="HS4" s="69" t="s">
        <v>2</v>
      </c>
      <c r="HT4" s="69" t="s">
        <v>3</v>
      </c>
      <c r="HU4" s="69" t="s">
        <v>2</v>
      </c>
      <c r="HV4" s="69" t="s">
        <v>3</v>
      </c>
      <c r="HW4" s="69" t="s">
        <v>2</v>
      </c>
      <c r="HX4" s="69" t="s">
        <v>3</v>
      </c>
      <c r="HY4" s="69" t="s">
        <v>2</v>
      </c>
      <c r="HZ4" s="69" t="s">
        <v>3</v>
      </c>
      <c r="IA4" s="69" t="s">
        <v>2</v>
      </c>
      <c r="IB4" s="69" t="s">
        <v>3</v>
      </c>
      <c r="IC4" s="69" t="s">
        <v>2</v>
      </c>
      <c r="ID4" s="69" t="s">
        <v>3</v>
      </c>
      <c r="IE4" s="69" t="s">
        <v>2</v>
      </c>
      <c r="IF4" s="69" t="s">
        <v>3</v>
      </c>
      <c r="IG4" s="69" t="s">
        <v>2</v>
      </c>
      <c r="IH4" s="69" t="s">
        <v>3</v>
      </c>
      <c r="II4" s="69" t="s">
        <v>2</v>
      </c>
      <c r="IJ4" s="69" t="s">
        <v>3</v>
      </c>
      <c r="IK4" s="69" t="s">
        <v>2</v>
      </c>
      <c r="IL4" s="69" t="s">
        <v>3</v>
      </c>
      <c r="IM4" s="69" t="s">
        <v>2</v>
      </c>
      <c r="IN4" s="69" t="s">
        <v>3</v>
      </c>
      <c r="IO4" s="69" t="s">
        <v>2</v>
      </c>
      <c r="IP4" s="69" t="s">
        <v>3</v>
      </c>
      <c r="IQ4" s="69" t="s">
        <v>2</v>
      </c>
      <c r="IR4" s="69" t="s">
        <v>3</v>
      </c>
      <c r="IS4" s="69" t="s">
        <v>2</v>
      </c>
      <c r="IT4" s="69" t="s">
        <v>3</v>
      </c>
      <c r="IU4" s="69" t="s">
        <v>2</v>
      </c>
      <c r="IV4" s="69" t="s">
        <v>3</v>
      </c>
      <c r="IW4" s="69" t="s">
        <v>2</v>
      </c>
      <c r="IX4" s="69" t="s">
        <v>3</v>
      </c>
      <c r="IY4" s="69" t="s">
        <v>2</v>
      </c>
      <c r="IZ4" s="69" t="s">
        <v>3</v>
      </c>
      <c r="JA4" s="69" t="s">
        <v>2</v>
      </c>
      <c r="JB4" s="69" t="s">
        <v>3</v>
      </c>
      <c r="JC4" s="69" t="s">
        <v>2</v>
      </c>
      <c r="JD4" s="69" t="s">
        <v>3</v>
      </c>
      <c r="JE4" s="69" t="s">
        <v>2</v>
      </c>
      <c r="JF4" s="69" t="s">
        <v>3</v>
      </c>
      <c r="JG4" s="69" t="s">
        <v>2</v>
      </c>
      <c r="JH4" s="69" t="s">
        <v>3</v>
      </c>
      <c r="JI4" s="69" t="s">
        <v>2</v>
      </c>
      <c r="JJ4" s="69" t="s">
        <v>3</v>
      </c>
      <c r="JK4" s="69" t="s">
        <v>2</v>
      </c>
      <c r="JL4" s="69" t="s">
        <v>3</v>
      </c>
      <c r="JM4" s="69" t="s">
        <v>2</v>
      </c>
      <c r="JN4" s="69" t="s">
        <v>3</v>
      </c>
      <c r="JO4" s="69" t="s">
        <v>2</v>
      </c>
      <c r="JP4" s="69" t="s">
        <v>3</v>
      </c>
      <c r="JQ4" s="69" t="s">
        <v>2</v>
      </c>
      <c r="JR4" s="69" t="s">
        <v>3</v>
      </c>
      <c r="JS4" s="69" t="s">
        <v>2</v>
      </c>
      <c r="JT4" s="69" t="s">
        <v>3</v>
      </c>
      <c r="JU4" s="69" t="s">
        <v>2</v>
      </c>
      <c r="JV4" s="69" t="s">
        <v>3</v>
      </c>
      <c r="JW4" s="69" t="s">
        <v>2</v>
      </c>
      <c r="JX4" s="69" t="s">
        <v>3</v>
      </c>
      <c r="JY4" s="69" t="s">
        <v>2</v>
      </c>
      <c r="JZ4" s="69" t="s">
        <v>3</v>
      </c>
      <c r="KA4" s="69" t="s">
        <v>2</v>
      </c>
      <c r="KB4" s="69" t="s">
        <v>3</v>
      </c>
      <c r="KC4" s="69" t="s">
        <v>2</v>
      </c>
      <c r="KD4" s="69" t="s">
        <v>3</v>
      </c>
      <c r="KE4" s="69" t="s">
        <v>2</v>
      </c>
      <c r="KF4" s="69" t="s">
        <v>3</v>
      </c>
      <c r="KG4" s="69" t="s">
        <v>2</v>
      </c>
      <c r="KH4" s="69" t="s">
        <v>3</v>
      </c>
      <c r="KI4" s="69" t="s">
        <v>2</v>
      </c>
      <c r="KJ4" s="69" t="s">
        <v>3</v>
      </c>
      <c r="KK4" s="69" t="s">
        <v>2</v>
      </c>
      <c r="KL4" s="69" t="s">
        <v>3</v>
      </c>
      <c r="KM4" s="69" t="s">
        <v>2</v>
      </c>
      <c r="KN4" s="69" t="s">
        <v>3</v>
      </c>
      <c r="KO4" s="69" t="s">
        <v>2</v>
      </c>
      <c r="KP4" s="69" t="s">
        <v>3</v>
      </c>
      <c r="KQ4" s="69" t="s">
        <v>2</v>
      </c>
      <c r="KR4" s="69" t="s">
        <v>3</v>
      </c>
      <c r="KS4" s="69" t="s">
        <v>2</v>
      </c>
      <c r="KT4" s="69" t="s">
        <v>3</v>
      </c>
      <c r="KU4" s="69" t="s">
        <v>2</v>
      </c>
      <c r="KV4" s="69" t="s">
        <v>3</v>
      </c>
      <c r="KW4" s="69" t="s">
        <v>2</v>
      </c>
      <c r="KX4" s="69" t="s">
        <v>3</v>
      </c>
      <c r="KY4" s="69" t="s">
        <v>2</v>
      </c>
      <c r="KZ4" s="69" t="s">
        <v>3</v>
      </c>
      <c r="LA4" s="69" t="s">
        <v>2</v>
      </c>
      <c r="LB4" s="69" t="s">
        <v>3</v>
      </c>
      <c r="LC4" s="69" t="s">
        <v>2</v>
      </c>
      <c r="LD4" s="69" t="s">
        <v>3</v>
      </c>
      <c r="LE4" s="69" t="s">
        <v>2</v>
      </c>
      <c r="LF4" s="69" t="s">
        <v>3</v>
      </c>
      <c r="LG4" s="69" t="s">
        <v>2</v>
      </c>
      <c r="LH4" s="69" t="s">
        <v>3</v>
      </c>
      <c r="LI4" s="69" t="s">
        <v>2</v>
      </c>
      <c r="LJ4" s="69" t="s">
        <v>3</v>
      </c>
      <c r="LK4" s="69" t="s">
        <v>2</v>
      </c>
      <c r="LL4" s="69" t="s">
        <v>3</v>
      </c>
      <c r="LM4" s="69" t="s">
        <v>2</v>
      </c>
      <c r="LN4" s="69" t="s">
        <v>3</v>
      </c>
      <c r="LO4" s="69" t="s">
        <v>2</v>
      </c>
      <c r="LP4" s="69" t="s">
        <v>3</v>
      </c>
      <c r="LQ4" s="69" t="s">
        <v>2</v>
      </c>
      <c r="LR4" s="69" t="s">
        <v>3</v>
      </c>
      <c r="LS4" s="69" t="s">
        <v>2</v>
      </c>
      <c r="LT4" s="69" t="s">
        <v>3</v>
      </c>
      <c r="LU4" s="69" t="s">
        <v>2</v>
      </c>
      <c r="LV4" s="69" t="s">
        <v>3</v>
      </c>
      <c r="LW4" s="69" t="s">
        <v>2</v>
      </c>
      <c r="LX4" s="69" t="s">
        <v>3</v>
      </c>
      <c r="LY4" s="69" t="s">
        <v>2</v>
      </c>
      <c r="LZ4" s="69" t="s">
        <v>3</v>
      </c>
      <c r="MA4" s="69" t="s">
        <v>2</v>
      </c>
      <c r="MB4" s="69" t="s">
        <v>3</v>
      </c>
      <c r="MC4" s="69" t="s">
        <v>2</v>
      </c>
      <c r="MD4" s="69" t="s">
        <v>3</v>
      </c>
      <c r="ME4" s="69" t="s">
        <v>2</v>
      </c>
      <c r="MF4" s="69" t="s">
        <v>3</v>
      </c>
      <c r="MG4" s="69" t="s">
        <v>2</v>
      </c>
      <c r="MH4" s="69" t="s">
        <v>3</v>
      </c>
      <c r="MI4" s="69" t="s">
        <v>2</v>
      </c>
      <c r="MJ4" s="69" t="s">
        <v>3</v>
      </c>
      <c r="MK4" s="69" t="s">
        <v>2</v>
      </c>
      <c r="ML4" s="69" t="s">
        <v>3</v>
      </c>
      <c r="MM4" s="69" t="s">
        <v>2</v>
      </c>
      <c r="MN4" s="69" t="s">
        <v>3</v>
      </c>
      <c r="MO4" s="69" t="s">
        <v>2</v>
      </c>
      <c r="MP4" s="69" t="s">
        <v>3</v>
      </c>
      <c r="MQ4" s="69" t="s">
        <v>2</v>
      </c>
      <c r="MR4" s="69" t="s">
        <v>3</v>
      </c>
      <c r="MS4" s="69" t="s">
        <v>2</v>
      </c>
      <c r="MT4" s="69" t="s">
        <v>3</v>
      </c>
      <c r="MU4" s="69" t="s">
        <v>2</v>
      </c>
      <c r="MV4" s="69" t="s">
        <v>3</v>
      </c>
      <c r="MW4" s="69" t="s">
        <v>2</v>
      </c>
      <c r="MX4" s="69" t="s">
        <v>3</v>
      </c>
      <c r="MY4" s="69" t="s">
        <v>2</v>
      </c>
      <c r="MZ4" s="69" t="s">
        <v>3</v>
      </c>
      <c r="NA4" s="69" t="s">
        <v>2</v>
      </c>
      <c r="NB4" s="69" t="s">
        <v>3</v>
      </c>
      <c r="NC4" s="69" t="s">
        <v>2</v>
      </c>
      <c r="ND4" s="69" t="s">
        <v>3</v>
      </c>
      <c r="NE4" s="69" t="s">
        <v>2</v>
      </c>
      <c r="NF4" s="69" t="s">
        <v>3</v>
      </c>
      <c r="NG4" s="69" t="s">
        <v>2</v>
      </c>
      <c r="NH4" s="69" t="s">
        <v>3</v>
      </c>
      <c r="NI4" s="69" t="s">
        <v>2</v>
      </c>
      <c r="NJ4" s="69" t="s">
        <v>3</v>
      </c>
      <c r="NK4" s="69" t="s">
        <v>2</v>
      </c>
      <c r="NL4" s="69" t="s">
        <v>3</v>
      </c>
      <c r="NM4" s="69" t="s">
        <v>2</v>
      </c>
      <c r="NN4" s="69" t="s">
        <v>3</v>
      </c>
      <c r="NO4" s="69" t="s">
        <v>2</v>
      </c>
      <c r="NP4" s="69" t="s">
        <v>3</v>
      </c>
      <c r="NQ4" s="69" t="s">
        <v>2</v>
      </c>
      <c r="NR4" s="69" t="s">
        <v>3</v>
      </c>
      <c r="NS4" s="69" t="s">
        <v>2</v>
      </c>
      <c r="NT4" s="69" t="s">
        <v>3</v>
      </c>
      <c r="NU4" s="69" t="s">
        <v>2</v>
      </c>
      <c r="NV4" s="69" t="s">
        <v>3</v>
      </c>
      <c r="NW4" s="69" t="s">
        <v>2</v>
      </c>
      <c r="NX4" s="69" t="s">
        <v>3</v>
      </c>
      <c r="NY4" s="69" t="s">
        <v>2</v>
      </c>
      <c r="NZ4" s="69" t="s">
        <v>3</v>
      </c>
      <c r="OA4" s="69" t="s">
        <v>2</v>
      </c>
      <c r="OB4" s="69" t="s">
        <v>3</v>
      </c>
      <c r="OC4" s="69" t="s">
        <v>2</v>
      </c>
      <c r="OD4" s="69" t="s">
        <v>3</v>
      </c>
      <c r="OE4" s="69" t="s">
        <v>2</v>
      </c>
      <c r="OF4" s="69" t="s">
        <v>3</v>
      </c>
      <c r="OG4" s="69" t="s">
        <v>2</v>
      </c>
      <c r="OH4" s="69" t="s">
        <v>3</v>
      </c>
      <c r="OI4" s="69" t="s">
        <v>2</v>
      </c>
      <c r="OJ4" s="69" t="s">
        <v>3</v>
      </c>
      <c r="OK4" s="69" t="s">
        <v>2</v>
      </c>
      <c r="OL4" s="69" t="s">
        <v>3</v>
      </c>
      <c r="OM4" s="69" t="s">
        <v>2</v>
      </c>
      <c r="ON4" s="69" t="s">
        <v>3</v>
      </c>
      <c r="OO4" s="69" t="s">
        <v>2</v>
      </c>
      <c r="OP4" s="69" t="s">
        <v>3</v>
      </c>
      <c r="OQ4" s="69" t="s">
        <v>2</v>
      </c>
      <c r="OR4" s="69" t="s">
        <v>3</v>
      </c>
      <c r="OS4" s="69" t="s">
        <v>2</v>
      </c>
      <c r="OT4" s="69" t="s">
        <v>3</v>
      </c>
      <c r="OU4" s="69" t="s">
        <v>2</v>
      </c>
      <c r="OV4" s="69" t="s">
        <v>3</v>
      </c>
      <c r="OW4" s="69" t="s">
        <v>2</v>
      </c>
      <c r="OX4" s="69" t="s">
        <v>3</v>
      </c>
      <c r="OY4" s="69" t="s">
        <v>2</v>
      </c>
      <c r="OZ4" s="69" t="s">
        <v>3</v>
      </c>
      <c r="PA4" s="69" t="s">
        <v>2</v>
      </c>
      <c r="PB4" s="69" t="s">
        <v>3</v>
      </c>
      <c r="PC4" s="69" t="s">
        <v>2</v>
      </c>
      <c r="PD4" s="69" t="s">
        <v>3</v>
      </c>
      <c r="PE4" s="69" t="s">
        <v>2</v>
      </c>
      <c r="PF4" s="69" t="s">
        <v>3</v>
      </c>
      <c r="PG4" s="69" t="s">
        <v>2</v>
      </c>
      <c r="PH4" s="69" t="s">
        <v>3</v>
      </c>
      <c r="PI4" s="69" t="s">
        <v>2</v>
      </c>
      <c r="PJ4" s="69" t="s">
        <v>3</v>
      </c>
      <c r="PK4" s="69" t="s">
        <v>2</v>
      </c>
      <c r="PL4" s="69" t="s">
        <v>3</v>
      </c>
      <c r="PM4" s="69" t="s">
        <v>2</v>
      </c>
      <c r="PN4" s="69" t="s">
        <v>3</v>
      </c>
      <c r="PO4" s="69" t="s">
        <v>2</v>
      </c>
      <c r="PP4" s="69" t="s">
        <v>3</v>
      </c>
      <c r="PQ4" s="69" t="s">
        <v>2</v>
      </c>
      <c r="PR4" s="69" t="s">
        <v>3</v>
      </c>
      <c r="PS4" s="69" t="s">
        <v>2</v>
      </c>
      <c r="PT4" s="69" t="s">
        <v>3</v>
      </c>
      <c r="PU4" s="69" t="s">
        <v>2</v>
      </c>
      <c r="PV4" s="69" t="s">
        <v>3</v>
      </c>
      <c r="PW4" s="69" t="s">
        <v>2</v>
      </c>
      <c r="PX4" s="69" t="s">
        <v>3</v>
      </c>
      <c r="PY4" s="69" t="s">
        <v>2</v>
      </c>
      <c r="PZ4" s="69" t="s">
        <v>3</v>
      </c>
      <c r="QA4" s="69" t="s">
        <v>2</v>
      </c>
      <c r="QB4" s="69" t="s">
        <v>3</v>
      </c>
      <c r="QC4" s="69" t="s">
        <v>2</v>
      </c>
      <c r="QD4" s="69" t="s">
        <v>3</v>
      </c>
      <c r="QE4" s="69" t="s">
        <v>2</v>
      </c>
      <c r="QF4" s="69" t="s">
        <v>3</v>
      </c>
      <c r="QG4" s="69" t="s">
        <v>2</v>
      </c>
      <c r="QH4" s="69" t="s">
        <v>3</v>
      </c>
      <c r="QI4" s="69" t="s">
        <v>2</v>
      </c>
      <c r="QJ4" s="69" t="s">
        <v>3</v>
      </c>
      <c r="QK4" s="69" t="s">
        <v>2</v>
      </c>
      <c r="QL4" s="69" t="s">
        <v>3</v>
      </c>
      <c r="QM4" s="69" t="s">
        <v>2</v>
      </c>
      <c r="QN4" s="69" t="s">
        <v>3</v>
      </c>
      <c r="QO4" s="69" t="s">
        <v>2</v>
      </c>
      <c r="QP4" s="69" t="s">
        <v>3</v>
      </c>
      <c r="QQ4" s="69" t="s">
        <v>2</v>
      </c>
      <c r="QR4" s="69" t="s">
        <v>3</v>
      </c>
      <c r="QS4" s="69" t="s">
        <v>2</v>
      </c>
      <c r="QT4" s="69" t="s">
        <v>3</v>
      </c>
      <c r="QU4" s="69" t="s">
        <v>2</v>
      </c>
      <c r="QV4" s="69" t="s">
        <v>3</v>
      </c>
      <c r="QW4" s="69" t="s">
        <v>2</v>
      </c>
      <c r="QX4" s="69" t="s">
        <v>3</v>
      </c>
      <c r="QY4" s="69" t="s">
        <v>2</v>
      </c>
      <c r="QZ4" s="69" t="s">
        <v>3</v>
      </c>
      <c r="RA4" s="69" t="s">
        <v>2</v>
      </c>
      <c r="RB4" s="69" t="s">
        <v>3</v>
      </c>
      <c r="RC4" s="69" t="s">
        <v>2</v>
      </c>
      <c r="RD4" s="69" t="s">
        <v>3</v>
      </c>
      <c r="RE4" s="69" t="s">
        <v>2</v>
      </c>
      <c r="RF4" s="69" t="s">
        <v>3</v>
      </c>
      <c r="RG4" s="69" t="s">
        <v>2</v>
      </c>
      <c r="RH4" s="69" t="s">
        <v>3</v>
      </c>
      <c r="RI4" s="69" t="s">
        <v>2</v>
      </c>
      <c r="RJ4" s="69" t="s">
        <v>3</v>
      </c>
      <c r="RK4" s="69" t="s">
        <v>2</v>
      </c>
      <c r="RL4" s="69" t="s">
        <v>3</v>
      </c>
      <c r="RM4" s="69" t="s">
        <v>2</v>
      </c>
      <c r="RN4" s="69" t="s">
        <v>3</v>
      </c>
      <c r="RO4" s="69" t="s">
        <v>2</v>
      </c>
      <c r="RP4" s="69" t="s">
        <v>3</v>
      </c>
      <c r="RQ4" s="69" t="s">
        <v>2</v>
      </c>
      <c r="RR4" s="69" t="s">
        <v>3</v>
      </c>
      <c r="RS4" s="69" t="s">
        <v>2</v>
      </c>
      <c r="RT4" s="69" t="s">
        <v>3</v>
      </c>
      <c r="RU4" s="69" t="s">
        <v>2</v>
      </c>
      <c r="RV4" s="69" t="s">
        <v>3</v>
      </c>
      <c r="RW4" s="69" t="s">
        <v>2</v>
      </c>
      <c r="RX4" s="69" t="s">
        <v>3</v>
      </c>
      <c r="RY4" s="69" t="s">
        <v>2</v>
      </c>
      <c r="RZ4" s="69" t="s">
        <v>3</v>
      </c>
      <c r="SA4" s="69" t="s">
        <v>2</v>
      </c>
      <c r="SB4" s="69" t="s">
        <v>3</v>
      </c>
      <c r="SC4" s="69" t="s">
        <v>2</v>
      </c>
      <c r="SD4" s="69" t="s">
        <v>3</v>
      </c>
      <c r="SE4" s="69" t="s">
        <v>2</v>
      </c>
      <c r="SF4" s="69" t="s">
        <v>3</v>
      </c>
      <c r="SG4" s="69" t="s">
        <v>2</v>
      </c>
      <c r="SH4" s="69" t="s">
        <v>3</v>
      </c>
      <c r="SI4" s="69" t="s">
        <v>2</v>
      </c>
      <c r="SJ4" s="69" t="s">
        <v>3</v>
      </c>
      <c r="SK4" s="69" t="s">
        <v>2</v>
      </c>
      <c r="SL4" s="69" t="s">
        <v>3</v>
      </c>
      <c r="SM4" s="69" t="s">
        <v>2</v>
      </c>
      <c r="SN4" s="69" t="s">
        <v>3</v>
      </c>
      <c r="SO4" s="69" t="s">
        <v>2</v>
      </c>
      <c r="SP4" s="69" t="s">
        <v>3</v>
      </c>
      <c r="SQ4" s="69" t="s">
        <v>2</v>
      </c>
      <c r="SR4" s="69" t="s">
        <v>3</v>
      </c>
      <c r="SS4" s="69" t="s">
        <v>2</v>
      </c>
      <c r="ST4" s="69" t="s">
        <v>3</v>
      </c>
      <c r="SU4" s="69" t="s">
        <v>2</v>
      </c>
      <c r="SV4" s="69" t="s">
        <v>3</v>
      </c>
      <c r="SW4" s="69" t="s">
        <v>2</v>
      </c>
      <c r="SX4" s="69" t="s">
        <v>3</v>
      </c>
      <c r="SY4" s="69" t="s">
        <v>2</v>
      </c>
      <c r="SZ4" s="69" t="s">
        <v>3</v>
      </c>
      <c r="TA4" s="69" t="s">
        <v>2</v>
      </c>
      <c r="TB4" s="69" t="s">
        <v>3</v>
      </c>
      <c r="TC4" s="69" t="s">
        <v>2</v>
      </c>
      <c r="TD4" s="69" t="s">
        <v>3</v>
      </c>
      <c r="TE4" s="69" t="s">
        <v>2</v>
      </c>
      <c r="TF4" s="69" t="s">
        <v>3</v>
      </c>
      <c r="TG4" s="69" t="s">
        <v>2</v>
      </c>
      <c r="TH4" s="69" t="s">
        <v>3</v>
      </c>
      <c r="TI4" s="69" t="s">
        <v>2</v>
      </c>
      <c r="TJ4" s="69" t="s">
        <v>3</v>
      </c>
      <c r="TK4" s="69" t="s">
        <v>2</v>
      </c>
      <c r="TL4" s="69" t="s">
        <v>3</v>
      </c>
      <c r="TM4" s="69" t="s">
        <v>2</v>
      </c>
      <c r="TN4" s="69" t="s">
        <v>3</v>
      </c>
      <c r="TO4" s="69" t="s">
        <v>2</v>
      </c>
      <c r="TP4" s="69" t="s">
        <v>3</v>
      </c>
      <c r="TQ4" s="69" t="s">
        <v>2</v>
      </c>
      <c r="TR4" s="69" t="s">
        <v>3</v>
      </c>
      <c r="TS4" s="69" t="s">
        <v>2</v>
      </c>
      <c r="TT4" s="69" t="s">
        <v>3</v>
      </c>
      <c r="TU4" s="69" t="s">
        <v>2</v>
      </c>
      <c r="TV4" s="69" t="s">
        <v>3</v>
      </c>
      <c r="TW4" s="69" t="s">
        <v>2</v>
      </c>
      <c r="TX4" s="69" t="s">
        <v>3</v>
      </c>
      <c r="TY4" s="69" t="s">
        <v>2</v>
      </c>
      <c r="TZ4" s="69" t="s">
        <v>3</v>
      </c>
      <c r="UA4" s="69" t="s">
        <v>2</v>
      </c>
      <c r="UB4" s="69" t="s">
        <v>3</v>
      </c>
      <c r="UC4" s="69" t="s">
        <v>2</v>
      </c>
      <c r="UD4" s="69" t="s">
        <v>3</v>
      </c>
      <c r="UE4" s="69" t="s">
        <v>2</v>
      </c>
      <c r="UF4" s="69" t="s">
        <v>3</v>
      </c>
      <c r="UG4" s="69" t="s">
        <v>2</v>
      </c>
      <c r="UH4" s="69" t="s">
        <v>3</v>
      </c>
      <c r="UI4" s="69" t="s">
        <v>2</v>
      </c>
      <c r="UJ4" s="69" t="s">
        <v>3</v>
      </c>
      <c r="UK4" s="69" t="s">
        <v>2</v>
      </c>
      <c r="UL4" s="69" t="s">
        <v>3</v>
      </c>
      <c r="UM4" s="69" t="s">
        <v>2</v>
      </c>
      <c r="UN4" s="69" t="s">
        <v>3</v>
      </c>
      <c r="UO4" s="69" t="s">
        <v>2</v>
      </c>
      <c r="UP4" s="69" t="s">
        <v>3</v>
      </c>
      <c r="UQ4" s="69" t="s">
        <v>2</v>
      </c>
      <c r="UR4" s="69" t="s">
        <v>3</v>
      </c>
      <c r="US4" s="69" t="s">
        <v>2</v>
      </c>
      <c r="UT4" s="69" t="s">
        <v>3</v>
      </c>
      <c r="UU4" s="69" t="s">
        <v>2</v>
      </c>
      <c r="UV4" s="69" t="s">
        <v>3</v>
      </c>
      <c r="UW4" s="69" t="s">
        <v>2</v>
      </c>
      <c r="UX4" s="69" t="s">
        <v>3</v>
      </c>
      <c r="UY4" s="69" t="s">
        <v>2</v>
      </c>
      <c r="UZ4" s="69" t="s">
        <v>3</v>
      </c>
      <c r="VA4" s="69" t="s">
        <v>2</v>
      </c>
      <c r="VB4" s="69" t="s">
        <v>3</v>
      </c>
      <c r="VC4" s="69" t="s">
        <v>2</v>
      </c>
      <c r="VD4" s="69" t="s">
        <v>3</v>
      </c>
      <c r="VE4" s="69" t="s">
        <v>2</v>
      </c>
      <c r="VF4" s="69" t="s">
        <v>3</v>
      </c>
      <c r="VG4" s="69" t="s">
        <v>2</v>
      </c>
      <c r="VH4" s="69" t="s">
        <v>3</v>
      </c>
      <c r="VI4" s="69" t="s">
        <v>2</v>
      </c>
      <c r="VJ4" s="69" t="s">
        <v>3</v>
      </c>
      <c r="VK4" s="69" t="s">
        <v>2</v>
      </c>
      <c r="VL4" s="69" t="s">
        <v>3</v>
      </c>
      <c r="VM4" s="69" t="s">
        <v>2</v>
      </c>
      <c r="VN4" s="69" t="s">
        <v>3</v>
      </c>
      <c r="VO4" s="69" t="s">
        <v>2</v>
      </c>
      <c r="VP4" s="69" t="s">
        <v>3</v>
      </c>
      <c r="VQ4" s="69" t="s">
        <v>2</v>
      </c>
      <c r="VR4" s="69" t="s">
        <v>3</v>
      </c>
      <c r="VS4" s="69" t="s">
        <v>2</v>
      </c>
      <c r="VT4" s="69" t="s">
        <v>3</v>
      </c>
      <c r="VU4" s="69" t="s">
        <v>2</v>
      </c>
      <c r="VV4" s="69" t="s">
        <v>3</v>
      </c>
      <c r="VW4" s="69" t="s">
        <v>2</v>
      </c>
      <c r="VX4" s="69" t="s">
        <v>3</v>
      </c>
      <c r="VY4" s="69" t="s">
        <v>2</v>
      </c>
      <c r="VZ4" s="69" t="s">
        <v>3</v>
      </c>
      <c r="WA4" s="69" t="s">
        <v>2</v>
      </c>
      <c r="WB4" s="69" t="s">
        <v>3</v>
      </c>
      <c r="WC4" s="69" t="s">
        <v>2</v>
      </c>
      <c r="WD4" s="69" t="s">
        <v>3</v>
      </c>
      <c r="WE4" s="69" t="s">
        <v>2</v>
      </c>
      <c r="WF4" s="69" t="s">
        <v>3</v>
      </c>
      <c r="WG4" s="69" t="s">
        <v>2</v>
      </c>
      <c r="WH4" s="69" t="s">
        <v>3</v>
      </c>
      <c r="WI4" s="69" t="s">
        <v>2</v>
      </c>
      <c r="WJ4" s="69" t="s">
        <v>3</v>
      </c>
      <c r="WK4" s="69" t="s">
        <v>2</v>
      </c>
      <c r="WL4" s="69" t="s">
        <v>3</v>
      </c>
      <c r="WM4" s="69" t="s">
        <v>2</v>
      </c>
      <c r="WN4" s="69" t="s">
        <v>3</v>
      </c>
      <c r="WO4" s="69" t="s">
        <v>2</v>
      </c>
      <c r="WP4" s="69" t="s">
        <v>3</v>
      </c>
      <c r="WQ4" s="69" t="s">
        <v>2</v>
      </c>
      <c r="WR4" s="69" t="s">
        <v>3</v>
      </c>
      <c r="WS4" s="69" t="s">
        <v>2</v>
      </c>
      <c r="WT4" s="69" t="s">
        <v>3</v>
      </c>
      <c r="WU4" s="69" t="s">
        <v>2</v>
      </c>
      <c r="WV4" s="69" t="s">
        <v>3</v>
      </c>
      <c r="WW4" s="69" t="s">
        <v>2</v>
      </c>
      <c r="WX4" s="69" t="s">
        <v>3</v>
      </c>
      <c r="WY4" s="69" t="s">
        <v>2</v>
      </c>
      <c r="WZ4" s="69" t="s">
        <v>3</v>
      </c>
      <c r="XA4" s="69" t="s">
        <v>2</v>
      </c>
      <c r="XB4" s="69" t="s">
        <v>3</v>
      </c>
      <c r="XC4" s="69" t="s">
        <v>2</v>
      </c>
      <c r="XD4" s="69" t="s">
        <v>3</v>
      </c>
      <c r="XE4" s="69" t="s">
        <v>2</v>
      </c>
      <c r="XF4" s="69" t="s">
        <v>3</v>
      </c>
      <c r="XG4" s="69" t="s">
        <v>2</v>
      </c>
      <c r="XH4" s="69" t="s">
        <v>3</v>
      </c>
      <c r="XI4" s="69" t="s">
        <v>2</v>
      </c>
      <c r="XJ4" s="69" t="s">
        <v>3</v>
      </c>
      <c r="XK4" s="69" t="s">
        <v>2</v>
      </c>
      <c r="XL4" s="69" t="s">
        <v>3</v>
      </c>
      <c r="XM4" s="69" t="s">
        <v>2</v>
      </c>
      <c r="XN4" s="69" t="s">
        <v>3</v>
      </c>
      <c r="XO4" s="69" t="s">
        <v>2</v>
      </c>
      <c r="XP4" s="69" t="s">
        <v>3</v>
      </c>
      <c r="XQ4" s="69" t="s">
        <v>2</v>
      </c>
      <c r="XR4" s="69" t="s">
        <v>3</v>
      </c>
      <c r="XS4" s="69" t="s">
        <v>2</v>
      </c>
      <c r="XT4" s="69" t="s">
        <v>3</v>
      </c>
      <c r="XU4" s="69" t="s">
        <v>2</v>
      </c>
      <c r="XV4" s="69" t="s">
        <v>3</v>
      </c>
      <c r="XW4" s="69" t="s">
        <v>2</v>
      </c>
      <c r="XX4" s="69" t="s">
        <v>3</v>
      </c>
      <c r="XY4" s="69" t="s">
        <v>2</v>
      </c>
      <c r="XZ4" s="69" t="s">
        <v>3</v>
      </c>
      <c r="YA4" s="69" t="s">
        <v>2</v>
      </c>
      <c r="YB4" s="69" t="s">
        <v>3</v>
      </c>
      <c r="YC4" s="69" t="s">
        <v>2</v>
      </c>
      <c r="YD4" s="69" t="s">
        <v>3</v>
      </c>
      <c r="YE4" s="69" t="s">
        <v>2</v>
      </c>
      <c r="YF4" s="69" t="s">
        <v>3</v>
      </c>
      <c r="YG4" s="69" t="s">
        <v>2</v>
      </c>
      <c r="YH4" s="69" t="s">
        <v>3</v>
      </c>
      <c r="YI4" s="69" t="s">
        <v>2</v>
      </c>
      <c r="YJ4" s="69" t="s">
        <v>3</v>
      </c>
      <c r="YK4" s="69" t="s">
        <v>2</v>
      </c>
      <c r="YL4" s="69" t="s">
        <v>3</v>
      </c>
      <c r="YM4" s="69" t="s">
        <v>2</v>
      </c>
      <c r="YN4" s="69" t="s">
        <v>3</v>
      </c>
      <c r="YO4" s="69" t="s">
        <v>2</v>
      </c>
      <c r="YP4" s="69" t="s">
        <v>3</v>
      </c>
      <c r="YQ4" s="69" t="s">
        <v>2</v>
      </c>
      <c r="YR4" s="69" t="s">
        <v>3</v>
      </c>
      <c r="YS4" s="69" t="s">
        <v>2</v>
      </c>
      <c r="YT4" s="69" t="s">
        <v>3</v>
      </c>
      <c r="YU4" s="69" t="s">
        <v>2</v>
      </c>
      <c r="YV4" s="69" t="s">
        <v>3</v>
      </c>
      <c r="YW4" s="69" t="s">
        <v>2</v>
      </c>
      <c r="YX4" s="69" t="s">
        <v>3</v>
      </c>
      <c r="YY4" s="69" t="s">
        <v>2</v>
      </c>
      <c r="YZ4" s="69" t="s">
        <v>3</v>
      </c>
      <c r="ZA4" s="69" t="s">
        <v>2</v>
      </c>
      <c r="ZB4" s="69" t="s">
        <v>3</v>
      </c>
      <c r="ZC4" s="69" t="s">
        <v>2</v>
      </c>
      <c r="ZD4" s="69" t="s">
        <v>3</v>
      </c>
      <c r="ZE4" s="69" t="s">
        <v>2</v>
      </c>
      <c r="ZF4" s="69" t="s">
        <v>3</v>
      </c>
      <c r="ZG4" s="69" t="s">
        <v>2</v>
      </c>
      <c r="ZH4" s="69" t="s">
        <v>3</v>
      </c>
      <c r="ZI4" s="69" t="s">
        <v>2</v>
      </c>
      <c r="ZJ4" s="69" t="s">
        <v>3</v>
      </c>
      <c r="ZK4" s="69" t="s">
        <v>2</v>
      </c>
      <c r="ZL4" s="69" t="s">
        <v>3</v>
      </c>
      <c r="ZM4" s="69" t="s">
        <v>2</v>
      </c>
      <c r="ZN4" s="69" t="s">
        <v>3</v>
      </c>
      <c r="ZO4" s="69" t="s">
        <v>2</v>
      </c>
      <c r="ZP4" s="69" t="s">
        <v>3</v>
      </c>
      <c r="ZQ4" s="69" t="s">
        <v>2</v>
      </c>
      <c r="ZR4" s="69" t="s">
        <v>3</v>
      </c>
      <c r="ZS4" s="69" t="s">
        <v>2</v>
      </c>
      <c r="ZT4" s="69" t="s">
        <v>3</v>
      </c>
      <c r="ZU4" s="69" t="s">
        <v>2</v>
      </c>
      <c r="ZV4" s="69" t="s">
        <v>3</v>
      </c>
      <c r="ZW4" s="69" t="s">
        <v>2</v>
      </c>
      <c r="ZX4" s="69" t="s">
        <v>3</v>
      </c>
      <c r="ZY4" s="69" t="s">
        <v>2</v>
      </c>
      <c r="ZZ4" s="69" t="s">
        <v>3</v>
      </c>
      <c r="AAA4" s="69" t="s">
        <v>2</v>
      </c>
      <c r="AAB4" s="69" t="s">
        <v>3</v>
      </c>
      <c r="AAC4" s="69" t="s">
        <v>2</v>
      </c>
      <c r="AAD4" s="69" t="s">
        <v>3</v>
      </c>
      <c r="AAE4" s="69" t="s">
        <v>2</v>
      </c>
      <c r="AAF4" s="69" t="s">
        <v>3</v>
      </c>
      <c r="AAG4" s="69" t="s">
        <v>2</v>
      </c>
      <c r="AAH4" s="69" t="s">
        <v>3</v>
      </c>
      <c r="AAI4" s="69" t="s">
        <v>2</v>
      </c>
      <c r="AAJ4" s="69" t="s">
        <v>3</v>
      </c>
      <c r="AAK4" s="69" t="s">
        <v>2</v>
      </c>
      <c r="AAL4" s="69" t="s">
        <v>3</v>
      </c>
      <c r="AAM4" s="69" t="s">
        <v>2</v>
      </c>
      <c r="AAN4" s="69" t="s">
        <v>3</v>
      </c>
      <c r="AAO4" s="69" t="s">
        <v>2</v>
      </c>
      <c r="AAP4" s="69" t="s">
        <v>3</v>
      </c>
      <c r="AAQ4" s="69" t="s">
        <v>2</v>
      </c>
      <c r="AAR4" s="69" t="s">
        <v>3</v>
      </c>
      <c r="AAS4" s="69" t="s">
        <v>2</v>
      </c>
      <c r="AAT4" s="69" t="s">
        <v>3</v>
      </c>
      <c r="AAU4" s="69" t="s">
        <v>2</v>
      </c>
      <c r="AAV4" s="69" t="s">
        <v>3</v>
      </c>
      <c r="AAW4" s="69" t="s">
        <v>2</v>
      </c>
      <c r="AAX4" s="69" t="s">
        <v>3</v>
      </c>
      <c r="AAY4" s="69" t="s">
        <v>2</v>
      </c>
      <c r="AAZ4" s="69" t="s">
        <v>3</v>
      </c>
      <c r="ABA4" s="69" t="s">
        <v>2</v>
      </c>
      <c r="ABB4" s="69" t="s">
        <v>3</v>
      </c>
      <c r="ABC4" s="69" t="s">
        <v>2</v>
      </c>
      <c r="ABD4" s="69" t="s">
        <v>3</v>
      </c>
      <c r="ABE4" s="69" t="s">
        <v>2</v>
      </c>
      <c r="ABF4" s="69" t="s">
        <v>3</v>
      </c>
      <c r="ABG4" s="69" t="s">
        <v>2</v>
      </c>
      <c r="ABH4" s="69" t="s">
        <v>3</v>
      </c>
      <c r="ABI4" s="69" t="s">
        <v>2</v>
      </c>
      <c r="ABJ4" s="69" t="s">
        <v>3</v>
      </c>
      <c r="ABK4" s="69" t="s">
        <v>2</v>
      </c>
      <c r="ABL4" s="69" t="s">
        <v>3</v>
      </c>
      <c r="ABM4" s="69" t="s">
        <v>2</v>
      </c>
      <c r="ABN4" s="69" t="s">
        <v>3</v>
      </c>
      <c r="ABO4" s="69" t="s">
        <v>2</v>
      </c>
      <c r="ABP4" s="69" t="s">
        <v>3</v>
      </c>
      <c r="ABQ4" s="69" t="s">
        <v>2</v>
      </c>
      <c r="ABR4" s="69" t="s">
        <v>3</v>
      </c>
      <c r="ABS4" s="69" t="s">
        <v>2</v>
      </c>
      <c r="ABT4" s="69" t="s">
        <v>3</v>
      </c>
      <c r="ABU4" s="69" t="s">
        <v>2</v>
      </c>
      <c r="ABV4" s="69" t="s">
        <v>3</v>
      </c>
      <c r="ABW4" s="69" t="s">
        <v>2</v>
      </c>
    </row>
    <row r="5" spans="1:751" ht="15" customHeight="1" x14ac:dyDescent="0.25">
      <c r="A5" s="7" t="s">
        <v>4</v>
      </c>
      <c r="B5" s="7"/>
      <c r="C5" s="7">
        <f>+SUM(C6:C18)</f>
        <v>6573.1376248931319</v>
      </c>
      <c r="D5" s="8">
        <f>+C5/$C$54</f>
        <v>0.24938319089467895</v>
      </c>
      <c r="E5" s="9">
        <f>+SUM(E6:E18)</f>
        <v>427.33214740102818</v>
      </c>
      <c r="F5" s="10"/>
      <c r="G5" s="99" t="s">
        <v>8</v>
      </c>
      <c r="H5" s="11"/>
      <c r="I5" s="12"/>
      <c r="J5" s="10"/>
      <c r="K5" s="10"/>
      <c r="L5" s="11"/>
      <c r="M5" s="11"/>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row>
    <row r="6" spans="1:751" ht="15" customHeight="1" x14ac:dyDescent="0.25">
      <c r="A6" s="15" t="s">
        <v>5</v>
      </c>
      <c r="B6" s="15" t="s">
        <v>6</v>
      </c>
      <c r="C6" s="15">
        <v>2479.5043916094069</v>
      </c>
      <c r="D6" s="17"/>
      <c r="E6" s="18">
        <f t="shared" ref="E6:E18" si="93">+C6/$C$56</f>
        <v>161.19728455768549</v>
      </c>
      <c r="F6" s="19" t="s">
        <v>7</v>
      </c>
      <c r="G6" s="19" t="s">
        <v>8</v>
      </c>
      <c r="H6" s="20">
        <v>40299</v>
      </c>
      <c r="I6" s="21">
        <v>0.06</v>
      </c>
      <c r="J6" s="19">
        <v>247</v>
      </c>
      <c r="K6" s="19" t="s">
        <v>9</v>
      </c>
      <c r="L6" s="20">
        <f t="shared" ref="L6:L11" si="94">+EDATE(H6,J6)</f>
        <v>47818</v>
      </c>
      <c r="M6" s="15" t="s">
        <v>116</v>
      </c>
      <c r="N6"/>
      <c r="P6" s="22">
        <f t="shared" ref="P6:P18" si="95">+SUMPRODUCT(1*($BX$4:$ABA$4=$P$4)*($BX$1:$ABA$1=P$3)*($BX6:$ABA6))</f>
        <v>0</v>
      </c>
      <c r="Q6" s="22">
        <f t="shared" ref="Q6:Q18" si="96">+SUMPRODUCT(1*($BX$4:$ABA$4=$Q$4)*($BX$1:$ABA$1=P$3)*($BX6:$ABA6))</f>
        <v>0</v>
      </c>
      <c r="R6" s="22">
        <f t="shared" ref="R6:R18" si="97">+SUMPRODUCT(1*($BX$4:$ABA$4=$P$4)*($BX$1:$ABA$1=R$3)*($BX6:$ABA6))</f>
        <v>178712115.3679589</v>
      </c>
      <c r="S6" s="22">
        <f t="shared" ref="S6:S18" si="98">+SUMPRODUCT(1*($BX$4:$ABA$4=$Q$4)*($BX$1:$ABA$1=R$3)*($BX6:$ABA6))</f>
        <v>128208701.73630966</v>
      </c>
      <c r="T6" s="22">
        <f t="shared" ref="T6:T18" si="99">+SUMPRODUCT(1*($BX$4:$ABA$4=$P$4)*($BX$1:$ABA$1=T$3)*($BX6:$ABA6))</f>
        <v>178712115.3679589</v>
      </c>
      <c r="U6" s="22">
        <f t="shared" ref="U6:U18" si="100">+SUMPRODUCT(1*($BX$4:$ABA$4=$Q$4)*($BX$1:$ABA$1=T$3)*($BX6:$ABA6))</f>
        <v>118154563.32127708</v>
      </c>
      <c r="V6" s="22">
        <f t="shared" ref="V6:V18" si="101">+SUMPRODUCT(1*($BX$4:$ABA$4=$P$4)*($BX$1:$ABA$1=V$3)*($BX6:$ABA6))</f>
        <v>178712115.3679589</v>
      </c>
      <c r="W6" s="22">
        <f t="shared" ref="W6:W18" si="102">+SUMPRODUCT(1*($BX$4:$ABA$4=$Q$4)*($BX$1:$ABA$1=V$3)*($BX6:$ABA6))</f>
        <v>109132893.49471474</v>
      </c>
      <c r="X6" s="22">
        <f t="shared" ref="X6:X18" si="103">+SUMPRODUCT(1*($BX$4:$ABA$4=$P$4)*($BX$1:$ABA$1=X$3)*($BX6:$ABA6))</f>
        <v>178712115.3679589</v>
      </c>
      <c r="Y6" s="22">
        <f t="shared" ref="Y6:Y18" si="104">+SUMPRODUCT(1*($BX$4:$ABA$4=$Q$4)*($BX$1:$ABA$1=X$3)*($BX6:$ABA6))</f>
        <v>99494336.942626894</v>
      </c>
      <c r="Z6" s="22">
        <f t="shared" ref="Z6:Z18" si="105">+SUMPRODUCT(1*($BX$4:$ABA$4=$P$4)*($BX$1:$ABA$1=Z$3)*($BX6:$ABA6))</f>
        <v>178712115.3679589</v>
      </c>
      <c r="AA6" s="22">
        <f t="shared" ref="AA6:AA18" si="106">+SUMPRODUCT(1*($BX$4:$ABA$4=$Q$4)*($BX$1:$ABA$1=Z$3)*($BX6:$ABA6))</f>
        <v>90164223.753301799</v>
      </c>
      <c r="AB6" s="22">
        <f t="shared" ref="AB6:AB18" si="107">+SUMPRODUCT(1*($BX$4:$ABA$4=$P$4)*($BX$1:$ABA$1=AB$3)*($BX6:$ABA6))</f>
        <v>178712115.3679589</v>
      </c>
      <c r="AC6" s="22">
        <f t="shared" ref="AC6:AC18" si="108">+SUMPRODUCT(1*($BX$4:$ABA$4=$Q$4)*($BX$1:$ABA$1=AB$3)*($BX6:$ABA6))</f>
        <v>80834110.563976735</v>
      </c>
      <c r="AD6" s="22">
        <f t="shared" ref="AD6:AD18" si="109">+SUMPRODUCT(1*($BX$4:$ABA$4=$P$4)*($BX$1:$ABA$1=AD$3)*($BX6:$ABA6))</f>
        <v>178712115.3679589</v>
      </c>
      <c r="AE6" s="22">
        <f t="shared" ref="AE6:AE18" si="110">+SUMPRODUCT(1*($BX$4:$ABA$4=$Q$4)*($BX$1:$ABA$1=AD$3)*($BX6:$ABA6))</f>
        <v>71709976.033209831</v>
      </c>
      <c r="AF6" s="22">
        <f t="shared" ref="AF6:AF18" si="111">+SUMPRODUCT(1*($BX$4:$ABA$4=$P$4)*($BX$1:$ABA$1=AF$3)*($BX6:$ABA6))</f>
        <v>178712115.3679589</v>
      </c>
      <c r="AG6" s="22">
        <f t="shared" ref="AG6:AG18" si="112">+SUMPRODUCT(1*($BX$4:$ABA$4=$Q$4)*($BX$1:$ABA$1=AF$3)*($BX6:$ABA6))</f>
        <v>62173884.185326569</v>
      </c>
      <c r="AH6" s="22">
        <f t="shared" ref="AH6:AH18" si="113">+SUMPRODUCT(1*($BX$4:$ABA$4=$P$4)*($BX$1:$ABA$1=AH$3)*($BX6:$ABA6))</f>
        <v>178712115.3679589</v>
      </c>
      <c r="AI6" s="22">
        <f t="shared" ref="AI6:AI18" si="114">+SUMPRODUCT(1*($BX$4:$ABA$4=$Q$4)*($BX$1:$ABA$1=AH$3)*($BX6:$ABA6))</f>
        <v>52843770.996001482</v>
      </c>
      <c r="AJ6" s="22">
        <f t="shared" ref="AJ6:AJ18" si="115">+SUMPRODUCT(1*($BX$4:$ABA$4=$P$4)*($BX$1:$ABA$1=AJ$3)*($BX6:$ABA6))</f>
        <v>178712115.3679589</v>
      </c>
      <c r="AK6" s="22">
        <f t="shared" ref="AK6:AK18" si="116">+SUMPRODUCT(1*($BX$4:$ABA$4=$Q$4)*($BX$1:$ABA$1=AJ$3)*($BX6:$ABA6))</f>
        <v>43513657.806676395</v>
      </c>
      <c r="AL6" s="22">
        <f t="shared" ref="AL6:AL18" si="117">+SUMPRODUCT(1*($BX$4:$ABA$4=$P$4)*($BX$1:$ABA$1=AL$3)*($BX6:$ABA6))</f>
        <v>178712115.3679589</v>
      </c>
      <c r="AM6" s="22">
        <f t="shared" ref="AM6:AM18" si="118">+SUMPRODUCT(1*($BX$4:$ABA$4=$Q$4)*($BX$1:$ABA$1=AL$3)*($BX6:$ABA6))</f>
        <v>34287058.571704902</v>
      </c>
      <c r="AN6" s="22">
        <f t="shared" ref="AN6:AN18" si="119">+SUMPRODUCT(1*($BX$4:$ABA$4=$P$4)*($BX$1:$ABA$1=AN$3)*($BX6:$ABA6))</f>
        <v>178712115.3679589</v>
      </c>
      <c r="AO6" s="22">
        <f t="shared" ref="AO6:AO18" si="120">+SUMPRODUCT(1*($BX$4:$ABA$4=$Q$4)*($BX$1:$ABA$1=AN$3)*($BX6:$ABA6))</f>
        <v>24853431.428026274</v>
      </c>
      <c r="AP6" s="22">
        <f t="shared" ref="AP6:AP18" si="121">+SUMPRODUCT(1*($BX$4:$ABA$4=$P$4)*($BX$1:$ABA$1=AP$3)*($BX6:$ABA6))</f>
        <v>200924920.66793117</v>
      </c>
      <c r="AQ6" s="22">
        <f t="shared" ref="AQ6:AQ18" si="122">+SUMPRODUCT(1*($BX$4:$ABA$4=$Q$4)*($BX$1:$ABA$1=AP$3)*($BX6:$ABA6))</f>
        <v>15523318.238701234</v>
      </c>
      <c r="AR6" s="22">
        <f t="shared" ref="AR6:AR18" si="123">+SUMPRODUCT(1*($BX$4:$ABA$4=$P$4)*($BX$1:$ABA$1=AR$3)*($BX6:$ABA6))</f>
        <v>0</v>
      </c>
      <c r="AS6" s="22">
        <f t="shared" ref="AS6:AS18" si="124">+SUMPRODUCT(1*($BX$4:$ABA$4=$Q$4)*($BX$1:$ABA$1=AR$3)*($BX6:$ABA6))</f>
        <v>0</v>
      </c>
      <c r="AT6" s="22">
        <f t="shared" ref="AT6:AT18" si="125">+SUMPRODUCT(1*($BX$4:$ABA$4=$P$4)*($BX$1:$ABA$1=AT$3)*($BX6:$ABA6))</f>
        <v>0</v>
      </c>
      <c r="AU6" s="22">
        <f t="shared" ref="AU6:AU18" si="126">+SUMPRODUCT(1*($BX$4:$ABA$4=$Q$4)*($BX$1:$ABA$1=AT$3)*($BX6:$ABA6))</f>
        <v>0</v>
      </c>
      <c r="AV6" s="22">
        <f t="shared" ref="AV6:AV18" si="127">+SUMPRODUCT(1*($BX$4:$ABA$4=$P$4)*($BX$1:$ABA$1=AV$3)*($BX6:$ABA6))</f>
        <v>0</v>
      </c>
      <c r="AW6" s="22">
        <f t="shared" ref="AW6:AW18" si="128">+SUMPRODUCT(1*($BX$4:$ABA$4=$Q$4)*($BX$1:$ABA$1=AV$3)*($BX6:$ABA6))</f>
        <v>0</v>
      </c>
      <c r="AX6" s="22">
        <f t="shared" ref="AX6:AX18" si="129">+SUMPRODUCT(1*($BX$4:$ABA$4=$P$4)*($BX$1:$ABA$1=AX$3)*($BX6:$ABA6))</f>
        <v>0</v>
      </c>
      <c r="AY6" s="22">
        <f t="shared" ref="AY6:AY18" si="130">+SUMPRODUCT(1*($BX$4:$ABA$4=$Q$4)*($BX$1:$ABA$1=AX$3)*($BX6:$ABA6))</f>
        <v>0</v>
      </c>
      <c r="AZ6" s="22">
        <f t="shared" ref="AZ6:AZ18" si="131">+SUMPRODUCT(1*($BX$4:$ABA$4=$P$4)*($BX$1:$ABA$1=AZ$3)*($BX6:$ABA6))</f>
        <v>0</v>
      </c>
      <c r="BA6" s="22">
        <f t="shared" ref="BA6:BA18" si="132">+SUMPRODUCT(1*($BX$4:$ABA$4=$Q$4)*($BX$1:$ABA$1=AZ$3)*($BX6:$ABA6))</f>
        <v>0</v>
      </c>
      <c r="BB6" s="22">
        <f t="shared" ref="BB6:BB18" si="133">+SUMPRODUCT(1*($BX$4:$ABA$4=$P$4)*($BX$1:$ABA$1=BB$3)*($BX6:$ABA6))</f>
        <v>0</v>
      </c>
      <c r="BC6" s="22">
        <f t="shared" ref="BC6:BC18" si="134">+SUMPRODUCT(1*($BX$4:$ABA$4=$Q$4)*($BX$1:$ABA$1=BB$3)*($BX6:$ABA6))</f>
        <v>0</v>
      </c>
      <c r="BD6" s="22">
        <f t="shared" ref="BD6:BD18" si="135">+SUMPRODUCT(1*($BX$4:$ABA$4=$P$4)*($BX$1:$ABA$1=BD$3)*($BX6:$ABA6))</f>
        <v>0</v>
      </c>
      <c r="BE6" s="22">
        <f t="shared" ref="BE6:BE18" si="136">+SUMPRODUCT(1*($BX$4:$ABA$4=$Q$4)*($BX$1:$ABA$1=BD$3)*($BX6:$ABA6))</f>
        <v>0</v>
      </c>
      <c r="BF6" s="22">
        <f t="shared" ref="BF6:BF18" si="137">+SUMPRODUCT(1*($BX$4:$ABA$4=$P$4)*($BX$1:$ABA$1=BF$3)*($BX6:$ABA6))</f>
        <v>0</v>
      </c>
      <c r="BG6" s="22">
        <f t="shared" ref="BG6:BG18" si="138">+SUMPRODUCT(1*($BX$4:$ABA$4=$Q$4)*($BX$1:$ABA$1=BF$3)*($BX6:$ABA6))</f>
        <v>0</v>
      </c>
      <c r="BH6" s="22">
        <f t="shared" ref="BH6:BH18" si="139">+SUMPRODUCT(1*($BX$4:$ABA$4=$P$4)*($BX$1:$ABA$1=BH$3)*($BX6:$ABA6))</f>
        <v>0</v>
      </c>
      <c r="BI6" s="22">
        <f t="shared" ref="BI6:BI18" si="140">+SUMPRODUCT(1*($BX$4:$ABA$4=$Q$4)*($BX$1:$ABA$1=BH$3)*($BX6:$ABA6))</f>
        <v>0</v>
      </c>
      <c r="BJ6" s="22">
        <f t="shared" ref="BJ6:BJ18" si="141">+SUMPRODUCT(1*($BX$4:$ABA$4=$P$4)*($BX$1:$ABA$1=BJ$3)*($BX6:$ABA6))</f>
        <v>0</v>
      </c>
      <c r="BK6" s="22">
        <f t="shared" ref="BK6:BK18" si="142">+SUMPRODUCT(1*($BX$4:$ABA$4=$Q$4)*($BX$1:$ABA$1=BJ$3)*($BX6:$ABA6))</f>
        <v>0</v>
      </c>
      <c r="BL6" s="22">
        <f t="shared" ref="BL6:BL18" si="143">+SUMPRODUCT(1*($BX$4:$ABA$4=$P$4)*($BX$1:$ABA$1=BL$3)*($BX6:$ABA6))</f>
        <v>0</v>
      </c>
      <c r="BM6" s="22">
        <f t="shared" ref="BM6:BM18" si="144">+SUMPRODUCT(1*($BX$4:$ABA$4=$Q$4)*($BX$1:$ABA$1=BL$3)*($BX6:$ABA6))</f>
        <v>0</v>
      </c>
      <c r="BN6" s="22">
        <f t="shared" ref="BN6:BN18" si="145">+SUMPRODUCT(1*($BX$4:$ABA$4=$P$4)*($BX$1:$ABA$1=BN$3)*($BX6:$ABA6))</f>
        <v>0</v>
      </c>
      <c r="BO6" s="22">
        <f t="shared" ref="BO6:BO18" si="146">+SUMPRODUCT(1*($BX$4:$ABA$4=$Q$4)*($BX$1:$ABA$1=BN$3)*($BX6:$ABA6))</f>
        <v>0</v>
      </c>
      <c r="BP6" s="22">
        <f t="shared" ref="BP6:BP18" si="147">+SUMPRODUCT(1*($BX$4:$ABA$4=$P$4)*($BX$1:$ABA$1=BP$3)*($BX6:$ABA6))</f>
        <v>0</v>
      </c>
      <c r="BQ6" s="22">
        <f t="shared" ref="BQ6:BQ18" si="148">+SUMPRODUCT(1*($BX$4:$ABA$4=$Q$4)*($BX$1:$ABA$1=BP$3)*($BX6:$ABA6))</f>
        <v>0</v>
      </c>
      <c r="BR6" s="22">
        <f>+SUMPRODUCT(1*($BX$4:$ABW$4=$P$4)*($BX$1:$ABW$1=BR$3)*($BX6:$ABW6))</f>
        <v>0</v>
      </c>
      <c r="BS6" s="22">
        <f>+SUMPRODUCT(1*($BX$4:$ABW$4=$Q$4)*($BX$1:$ABW$1=BR$3)*($BX6:$ABW6))</f>
        <v>0</v>
      </c>
      <c r="BT6" s="22">
        <f t="shared" ref="BT6:BT18" si="149">+SUMPRODUCT(1*($BX$4:$ABA$4=$P$4)*($BX$1:$ABA$1=BT$3)*($BX6:$ABA6))</f>
        <v>0</v>
      </c>
      <c r="BU6" s="22">
        <f t="shared" ref="BU6:BU18" si="150">+SUMPRODUCT(1*($BX$4:$ABA$4=$Q$4)*($BX$1:$ABA$1=BT$3)*($BX6:$ABA6))</f>
        <v>0</v>
      </c>
      <c r="BX6" s="23">
        <v>0</v>
      </c>
      <c r="BY6" s="23">
        <v>0</v>
      </c>
      <c r="BZ6" s="23">
        <v>0</v>
      </c>
      <c r="CA6" s="23">
        <v>0</v>
      </c>
      <c r="CB6" s="23">
        <v>0</v>
      </c>
      <c r="CC6" s="23">
        <v>0</v>
      </c>
      <c r="CD6" s="23">
        <v>0</v>
      </c>
      <c r="CE6" s="23">
        <v>0</v>
      </c>
      <c r="CF6" s="23">
        <v>0</v>
      </c>
      <c r="CG6" s="23">
        <v>0</v>
      </c>
      <c r="CH6" s="23">
        <v>0</v>
      </c>
      <c r="CI6" s="23">
        <v>0</v>
      </c>
      <c r="CJ6" s="23">
        <v>0</v>
      </c>
      <c r="CK6" s="23">
        <v>0</v>
      </c>
      <c r="CL6" s="23">
        <v>0</v>
      </c>
      <c r="CM6" s="23">
        <v>0</v>
      </c>
      <c r="CN6" s="23">
        <v>0</v>
      </c>
      <c r="CO6" s="23">
        <v>0</v>
      </c>
      <c r="CP6" s="23">
        <v>0</v>
      </c>
      <c r="CQ6" s="23">
        <v>0</v>
      </c>
      <c r="CR6" s="23">
        <v>0</v>
      </c>
      <c r="CS6" s="23">
        <v>0</v>
      </c>
      <c r="CT6" s="23">
        <v>0</v>
      </c>
      <c r="CU6" s="23">
        <v>0</v>
      </c>
      <c r="CV6" s="23">
        <v>11916905.889321171</v>
      </c>
      <c r="CW6" s="23">
        <v>14892676.280663239</v>
      </c>
      <c r="CX6" s="23">
        <v>10047643.243380712</v>
      </c>
      <c r="CY6" s="23">
        <v>14892676.280663239</v>
      </c>
      <c r="CZ6" s="23">
        <v>11060804.671782991</v>
      </c>
      <c r="DA6" s="23">
        <v>14892676.280663239</v>
      </c>
      <c r="DB6" s="23">
        <v>10639246.830820741</v>
      </c>
      <c r="DC6" s="23">
        <v>14892676.280663239</v>
      </c>
      <c r="DD6" s="23">
        <v>10928728.67995235</v>
      </c>
      <c r="DE6" s="23">
        <v>14892676.280663239</v>
      </c>
      <c r="DF6" s="23">
        <v>10511441.565012245</v>
      </c>
      <c r="DG6" s="23">
        <v>14892676.280663239</v>
      </c>
      <c r="DH6" s="23">
        <v>10796652.688121708</v>
      </c>
      <c r="DI6" s="23">
        <v>14892676.280663239</v>
      </c>
      <c r="DJ6" s="23">
        <v>10730614.692206386</v>
      </c>
      <c r="DK6" s="23">
        <v>14892676.280663239</v>
      </c>
      <c r="DL6" s="23">
        <v>10319733.666299503</v>
      </c>
      <c r="DM6" s="23">
        <v>14892676.280663239</v>
      </c>
      <c r="DN6" s="23">
        <v>10598538.700375747</v>
      </c>
      <c r="DO6" s="23">
        <v>14892676.280663239</v>
      </c>
      <c r="DP6" s="23">
        <v>10191928.400491007</v>
      </c>
      <c r="DQ6" s="23">
        <v>14892676.280663239</v>
      </c>
      <c r="DR6" s="23">
        <v>10466462.708545106</v>
      </c>
      <c r="DS6" s="23">
        <v>14892676.280663239</v>
      </c>
      <c r="DT6" s="23">
        <v>10400424.712629786</v>
      </c>
      <c r="DU6" s="23">
        <v>14892676.280663239</v>
      </c>
      <c r="DV6" s="23">
        <v>9332048.0903464556</v>
      </c>
      <c r="DW6" s="23">
        <v>14892676.280663239</v>
      </c>
      <c r="DX6" s="23">
        <v>10268348.720799144</v>
      </c>
      <c r="DY6" s="23">
        <v>14892676.280663239</v>
      </c>
      <c r="DZ6" s="23">
        <v>9872415.2359697688</v>
      </c>
      <c r="EA6" s="23">
        <v>14892676.280663239</v>
      </c>
      <c r="EB6" s="23">
        <v>10136272.728968503</v>
      </c>
      <c r="EC6" s="23">
        <v>14892676.280663239</v>
      </c>
      <c r="ED6" s="23">
        <v>9744609.9701612722</v>
      </c>
      <c r="EE6" s="23">
        <v>14892676.280663239</v>
      </c>
      <c r="EF6" s="23">
        <v>10004196.737137862</v>
      </c>
      <c r="EG6" s="23">
        <v>14892676.280663239</v>
      </c>
      <c r="EH6" s="23">
        <v>9938158.7412225399</v>
      </c>
      <c r="EI6" s="23">
        <v>14892676.280663239</v>
      </c>
      <c r="EJ6" s="23">
        <v>9552902.071448531</v>
      </c>
      <c r="EK6" s="23">
        <v>14892676.280663239</v>
      </c>
      <c r="EL6" s="23">
        <v>9806082.7493919004</v>
      </c>
      <c r="EM6" s="23">
        <v>14892676.280663239</v>
      </c>
      <c r="EN6" s="23">
        <v>9425096.8056400344</v>
      </c>
      <c r="EO6" s="23">
        <v>14892676.280663239</v>
      </c>
      <c r="EP6" s="23">
        <v>9674006.757561259</v>
      </c>
      <c r="EQ6" s="23">
        <v>14892676.280663239</v>
      </c>
      <c r="ER6" s="23">
        <v>9607968.7616459373</v>
      </c>
      <c r="ES6" s="23">
        <v>14892676.280663239</v>
      </c>
      <c r="ET6" s="23">
        <v>8924896.3000749648</v>
      </c>
      <c r="EU6" s="23">
        <v>14892676.280663239</v>
      </c>
      <c r="EV6" s="23">
        <v>9475892.7698152959</v>
      </c>
      <c r="EW6" s="23">
        <v>14892676.280663239</v>
      </c>
      <c r="EX6" s="23">
        <v>9105583.6411187947</v>
      </c>
      <c r="EY6" s="23">
        <v>14892676.280663239</v>
      </c>
      <c r="EZ6" s="23">
        <v>9343816.7779846564</v>
      </c>
      <c r="FA6" s="23">
        <v>14892676.280663239</v>
      </c>
      <c r="FB6" s="23">
        <v>8977778.3753102999</v>
      </c>
      <c r="FC6" s="23">
        <v>14892676.280663239</v>
      </c>
      <c r="FD6" s="23">
        <v>9211740.786154015</v>
      </c>
      <c r="FE6" s="23">
        <v>14892676.280663239</v>
      </c>
      <c r="FF6" s="23">
        <v>9145702.7902386934</v>
      </c>
      <c r="FG6" s="23">
        <v>14892676.280663239</v>
      </c>
      <c r="FH6" s="23">
        <v>8786070.4765975568</v>
      </c>
      <c r="FI6" s="23">
        <v>14892676.280663239</v>
      </c>
      <c r="FJ6" s="23">
        <v>9013626.798408052</v>
      </c>
      <c r="FK6" s="23">
        <v>14892676.280663239</v>
      </c>
      <c r="FL6" s="23">
        <v>8658265.2107890602</v>
      </c>
      <c r="FM6" s="23">
        <v>14892676.280663239</v>
      </c>
      <c r="FN6" s="23">
        <v>8881550.8065774124</v>
      </c>
      <c r="FO6" s="23">
        <v>14892676.280663239</v>
      </c>
      <c r="FP6" s="23">
        <v>8815512.8106620908</v>
      </c>
      <c r="FQ6" s="23">
        <v>14892676.280663239</v>
      </c>
      <c r="FR6" s="23">
        <v>7900857.7842779374</v>
      </c>
      <c r="FS6" s="23">
        <v>14892676.280663239</v>
      </c>
      <c r="FT6" s="23">
        <v>8683436.8188314494</v>
      </c>
      <c r="FU6" s="23">
        <v>14892676.280663239</v>
      </c>
      <c r="FV6" s="23">
        <v>8338752.0462678224</v>
      </c>
      <c r="FW6" s="23">
        <v>14892676.280663239</v>
      </c>
      <c r="FX6" s="23">
        <v>8551360.827000808</v>
      </c>
      <c r="FY6" s="23">
        <v>14892676.280663239</v>
      </c>
      <c r="FZ6" s="23">
        <v>8210946.7804593267</v>
      </c>
      <c r="GA6" s="23">
        <v>14892676.280663239</v>
      </c>
      <c r="GB6" s="23">
        <v>8419284.8351701666</v>
      </c>
      <c r="GC6" s="23">
        <v>14892676.280663239</v>
      </c>
      <c r="GD6" s="23">
        <v>8353246.8392548468</v>
      </c>
      <c r="GE6" s="23">
        <v>14892676.280663239</v>
      </c>
      <c r="GF6" s="23">
        <v>8019238.8817465845</v>
      </c>
      <c r="GG6" s="23">
        <v>14892676.280663239</v>
      </c>
      <c r="GH6" s="23">
        <v>8221170.8474242054</v>
      </c>
      <c r="GI6" s="23">
        <v>14892676.280663239</v>
      </c>
      <c r="GJ6" s="23">
        <v>7891433.6159380889</v>
      </c>
      <c r="GK6" s="23">
        <v>14892676.280663239</v>
      </c>
      <c r="GL6" s="23">
        <v>8089094.8555935631</v>
      </c>
      <c r="GM6" s="23">
        <v>14892676.280663239</v>
      </c>
      <c r="GN6" s="23">
        <v>8023056.8596782424</v>
      </c>
      <c r="GO6" s="23">
        <v>14892676.280663239</v>
      </c>
      <c r="GP6" s="23">
        <v>7185262.6312436787</v>
      </c>
      <c r="GQ6" s="23">
        <v>14892676.280663239</v>
      </c>
      <c r="GR6" s="23">
        <v>7890980.867847601</v>
      </c>
      <c r="GS6" s="23">
        <v>14892676.280663239</v>
      </c>
      <c r="GT6" s="23">
        <v>7571920.4514168501</v>
      </c>
      <c r="GU6" s="23">
        <v>14892676.280663239</v>
      </c>
      <c r="GV6" s="23">
        <v>7758904.8760169605</v>
      </c>
      <c r="GW6" s="23">
        <v>14892676.280663239</v>
      </c>
      <c r="GX6" s="23">
        <v>7444115.1856083544</v>
      </c>
      <c r="GY6" s="23">
        <v>14892676.280663239</v>
      </c>
      <c r="GZ6" s="23">
        <v>7626828.8841863191</v>
      </c>
      <c r="HA6" s="23">
        <v>14892676.280663239</v>
      </c>
      <c r="HB6" s="23">
        <v>7560790.8882709984</v>
      </c>
      <c r="HC6" s="23">
        <v>14892676.280663239</v>
      </c>
      <c r="HD6" s="23">
        <v>7252407.2868956113</v>
      </c>
      <c r="HE6" s="23">
        <v>14892676.280663239</v>
      </c>
      <c r="HF6" s="23">
        <v>7428714.896440357</v>
      </c>
      <c r="HG6" s="23">
        <v>14892676.280663239</v>
      </c>
      <c r="HH6" s="23">
        <v>7124602.0210871156</v>
      </c>
      <c r="HI6" s="23">
        <v>14892676.280663239</v>
      </c>
      <c r="HJ6" s="23">
        <v>7296638.9046097165</v>
      </c>
      <c r="HK6" s="23">
        <v>14892676.280663239</v>
      </c>
      <c r="HL6" s="23">
        <v>7230600.9086943958</v>
      </c>
      <c r="HM6" s="23">
        <v>14892676.280663239</v>
      </c>
      <c r="HN6" s="23">
        <v>6469667.4782094201</v>
      </c>
      <c r="HO6" s="23">
        <v>14892676.280663239</v>
      </c>
      <c r="HP6" s="23">
        <v>7098524.9168637544</v>
      </c>
      <c r="HQ6" s="23">
        <v>14892676.280663239</v>
      </c>
      <c r="HR6" s="23">
        <v>6805088.8565658769</v>
      </c>
      <c r="HS6" s="23">
        <v>14892676.280663239</v>
      </c>
      <c r="HT6" s="23">
        <v>6966448.925033113</v>
      </c>
      <c r="HU6" s="23">
        <v>14892676.280663239</v>
      </c>
      <c r="HV6" s="23">
        <v>6677283.5907573812</v>
      </c>
      <c r="HW6" s="23">
        <v>14892676.280663239</v>
      </c>
      <c r="HX6" s="23">
        <v>6834372.9332024725</v>
      </c>
      <c r="HY6" s="23">
        <v>14892676.280663239</v>
      </c>
      <c r="HZ6" s="23">
        <v>6768334.9372871518</v>
      </c>
      <c r="IA6" s="23">
        <v>14892676.280663239</v>
      </c>
      <c r="IB6" s="23">
        <v>6485575.692044639</v>
      </c>
      <c r="IC6" s="23">
        <v>14892676.280663239</v>
      </c>
      <c r="ID6" s="23">
        <v>6636258.9454565104</v>
      </c>
      <c r="IE6" s="23">
        <v>14892676.280663239</v>
      </c>
      <c r="IF6" s="23">
        <v>6357770.4262361433</v>
      </c>
      <c r="IG6" s="23">
        <v>14892676.280663239</v>
      </c>
      <c r="IH6" s="23">
        <v>6504182.953625869</v>
      </c>
      <c r="II6" s="23">
        <v>14892676.280663239</v>
      </c>
      <c r="IJ6" s="23">
        <v>6438144.9577105483</v>
      </c>
      <c r="IK6" s="23">
        <v>14892676.280663239</v>
      </c>
      <c r="IL6" s="23">
        <v>5960050.9837333364</v>
      </c>
      <c r="IM6" s="23">
        <v>14892676.280663239</v>
      </c>
      <c r="IN6" s="23">
        <v>6306068.9658799078</v>
      </c>
      <c r="IO6" s="23">
        <v>14892676.280663239</v>
      </c>
      <c r="IP6" s="23">
        <v>6038257.2617149046</v>
      </c>
      <c r="IQ6" s="23">
        <v>14892676.280663239</v>
      </c>
      <c r="IR6" s="23">
        <v>6173992.9740492655</v>
      </c>
      <c r="IS6" s="23">
        <v>14892676.280663239</v>
      </c>
      <c r="IT6" s="23">
        <v>5910451.9959064089</v>
      </c>
      <c r="IU6" s="23">
        <v>14892676.280663239</v>
      </c>
      <c r="IV6" s="23">
        <v>6041916.9822186241</v>
      </c>
      <c r="IW6" s="23">
        <v>14892676.280663239</v>
      </c>
      <c r="IX6" s="23">
        <v>5975878.9863033034</v>
      </c>
      <c r="IY6" s="23">
        <v>14892676.280663239</v>
      </c>
      <c r="IZ6" s="23">
        <v>5718744.0971936649</v>
      </c>
      <c r="JA6" s="23">
        <v>14892676.280663239</v>
      </c>
      <c r="JB6" s="23">
        <v>5843802.994472662</v>
      </c>
      <c r="JC6" s="23">
        <v>14892676.280663239</v>
      </c>
      <c r="JD6" s="23">
        <v>5590938.831385171</v>
      </c>
      <c r="JE6" s="23">
        <v>14892676.280663239</v>
      </c>
      <c r="JF6" s="23">
        <v>5711727.0026420215</v>
      </c>
      <c r="JG6" s="23">
        <v>14892676.280663239</v>
      </c>
      <c r="JH6" s="23">
        <v>5645689.0067267008</v>
      </c>
      <c r="JI6" s="23">
        <v>14892676.280663239</v>
      </c>
      <c r="JJ6" s="23">
        <v>5038477.1721409028</v>
      </c>
      <c r="JK6" s="23">
        <v>14892676.280663239</v>
      </c>
      <c r="JL6" s="23">
        <v>5513613.0148960594</v>
      </c>
      <c r="JM6" s="23">
        <v>14892676.280663239</v>
      </c>
      <c r="JN6" s="23">
        <v>5271425.6668639313</v>
      </c>
      <c r="JO6" s="23">
        <v>14892676.280663239</v>
      </c>
      <c r="JP6" s="23">
        <v>5381537.023065418</v>
      </c>
      <c r="JQ6" s="23">
        <v>14892676.280663239</v>
      </c>
      <c r="JR6" s="23">
        <v>5143620.4010554357</v>
      </c>
      <c r="JS6" s="23">
        <v>14892676.280663239</v>
      </c>
      <c r="JT6" s="23">
        <v>5249461.0312347766</v>
      </c>
      <c r="JU6" s="23">
        <v>14892676.280663239</v>
      </c>
      <c r="JV6" s="23">
        <v>5183423.0353194568</v>
      </c>
      <c r="JW6" s="23">
        <v>14892676.280663239</v>
      </c>
      <c r="JX6" s="23">
        <v>4951912.5023426926</v>
      </c>
      <c r="JY6" s="23">
        <v>14892676.280663239</v>
      </c>
      <c r="JZ6" s="23">
        <v>5051347.0434888154</v>
      </c>
      <c r="KA6" s="23">
        <v>14892676.280663239</v>
      </c>
      <c r="KB6" s="23">
        <v>4824107.2365341969</v>
      </c>
      <c r="KC6" s="23">
        <v>14892676.280663239</v>
      </c>
      <c r="KD6" s="23">
        <v>4919271.051658174</v>
      </c>
      <c r="KE6" s="23">
        <v>14892676.280663239</v>
      </c>
      <c r="KF6" s="23">
        <v>4853233.0557428533</v>
      </c>
      <c r="KG6" s="23">
        <v>14892676.280663239</v>
      </c>
      <c r="KH6" s="23">
        <v>4322882.0191066442</v>
      </c>
      <c r="KI6" s="23">
        <v>14892676.280663239</v>
      </c>
      <c r="KJ6" s="23">
        <v>4721157.0639122119</v>
      </c>
      <c r="KK6" s="23">
        <v>14892676.280663239</v>
      </c>
      <c r="KL6" s="23">
        <v>4504594.072012959</v>
      </c>
      <c r="KM6" s="23">
        <v>14892676.280663239</v>
      </c>
      <c r="KN6" s="23">
        <v>4589081.0720815714</v>
      </c>
      <c r="KO6" s="23">
        <v>14892676.280663239</v>
      </c>
      <c r="KP6" s="23">
        <v>4376788.8062044634</v>
      </c>
      <c r="KQ6" s="23">
        <v>14892676.280663239</v>
      </c>
      <c r="KR6" s="23">
        <v>4457005.0802509291</v>
      </c>
      <c r="KS6" s="23">
        <v>14892676.280663239</v>
      </c>
      <c r="KT6" s="23">
        <v>4390967.0843356093</v>
      </c>
      <c r="KU6" s="23">
        <v>14892676.280663239</v>
      </c>
      <c r="KV6" s="23">
        <v>4185080.9074917203</v>
      </c>
      <c r="KW6" s="23">
        <v>14892676.280663239</v>
      </c>
      <c r="KX6" s="23">
        <v>4258891.0925049679</v>
      </c>
      <c r="KY6" s="23">
        <v>14892676.280663239</v>
      </c>
      <c r="KZ6" s="23">
        <v>4057275.6416832241</v>
      </c>
      <c r="LA6" s="23">
        <v>14892676.280663239</v>
      </c>
      <c r="LB6" s="23">
        <v>4126815.100674327</v>
      </c>
      <c r="LC6" s="23">
        <v>14892676.280663239</v>
      </c>
      <c r="LD6" s="23">
        <v>4060777.1047590063</v>
      </c>
      <c r="LE6" s="23">
        <v>14892676.280663239</v>
      </c>
      <c r="LF6" s="23">
        <v>3607286.8660723856</v>
      </c>
      <c r="LG6" s="23">
        <v>14892676.280663239</v>
      </c>
      <c r="LH6" s="23">
        <v>3928701.1129283644</v>
      </c>
      <c r="LI6" s="23">
        <v>14892676.280663239</v>
      </c>
      <c r="LJ6" s="23">
        <v>3737762.4771619858</v>
      </c>
      <c r="LK6" s="23">
        <v>14892676.280663239</v>
      </c>
      <c r="LL6" s="23">
        <v>3796625.1210977235</v>
      </c>
      <c r="LM6" s="23">
        <v>14892676.280663239</v>
      </c>
      <c r="LN6" s="23">
        <v>3609957.2113534901</v>
      </c>
      <c r="LO6" s="23">
        <v>14892676.280663239</v>
      </c>
      <c r="LP6" s="23">
        <v>3664549.1292670821</v>
      </c>
      <c r="LQ6" s="23">
        <v>14892676.280663239</v>
      </c>
      <c r="LR6" s="23">
        <v>3598511.1333517618</v>
      </c>
      <c r="LS6" s="23">
        <v>14892676.280663239</v>
      </c>
      <c r="LT6" s="23">
        <v>3418249.3126407471</v>
      </c>
      <c r="LU6" s="23">
        <v>14892676.280663239</v>
      </c>
      <c r="LV6" s="23">
        <v>3466435.1415211204</v>
      </c>
      <c r="LW6" s="23">
        <v>14892676.280663239</v>
      </c>
      <c r="LX6" s="23">
        <v>3290444.0468322514</v>
      </c>
      <c r="LY6" s="23">
        <v>14892676.280663239</v>
      </c>
      <c r="LZ6" s="23">
        <v>3334359.1496904795</v>
      </c>
      <c r="MA6" s="23">
        <v>14892676.280663239</v>
      </c>
      <c r="MB6" s="23">
        <v>3268321.1537751588</v>
      </c>
      <c r="MC6" s="23">
        <v>14892676.280663239</v>
      </c>
      <c r="MD6" s="23">
        <v>2995205.6673917081</v>
      </c>
      <c r="ME6" s="23">
        <v>14892676.280663239</v>
      </c>
      <c r="MF6" s="23">
        <v>3136245.1619445179</v>
      </c>
      <c r="MG6" s="23">
        <v>14892676.280663239</v>
      </c>
      <c r="MH6" s="23">
        <v>2970930.8823110131</v>
      </c>
      <c r="MI6" s="23">
        <v>14892676.280663239</v>
      </c>
      <c r="MJ6" s="23">
        <v>3004169.1701138765</v>
      </c>
      <c r="MK6" s="23">
        <v>14892676.280663239</v>
      </c>
      <c r="ML6" s="23">
        <v>2843125.6165025174</v>
      </c>
      <c r="MM6" s="23">
        <v>14892676.280663239</v>
      </c>
      <c r="MN6" s="23">
        <v>2872093.1782832355</v>
      </c>
      <c r="MO6" s="23">
        <v>14892676.280663239</v>
      </c>
      <c r="MP6" s="23">
        <v>2806055.1823679144</v>
      </c>
      <c r="MQ6" s="23">
        <v>14892676.280663239</v>
      </c>
      <c r="MR6" s="23">
        <v>2651417.7177897748</v>
      </c>
      <c r="MS6" s="23">
        <v>14892676.280663239</v>
      </c>
      <c r="MT6" s="23">
        <v>2673979.1905372734</v>
      </c>
      <c r="MU6" s="23">
        <v>14892676.280663239</v>
      </c>
      <c r="MV6" s="23">
        <v>2523612.4519812795</v>
      </c>
      <c r="MW6" s="23">
        <v>14892676.280663239</v>
      </c>
      <c r="MX6" s="23">
        <v>2541903.1987066334</v>
      </c>
      <c r="MY6" s="23">
        <v>14892676.280663239</v>
      </c>
      <c r="MZ6" s="23">
        <v>2475865.2027913127</v>
      </c>
      <c r="NA6" s="23">
        <v>14892676.280663239</v>
      </c>
      <c r="NB6" s="23">
        <v>2176096.5600038702</v>
      </c>
      <c r="NC6" s="23">
        <v>14892676.280663239</v>
      </c>
      <c r="ND6" s="23">
        <v>2343789.2109606722</v>
      </c>
      <c r="NE6" s="23">
        <v>14892676.280663239</v>
      </c>
      <c r="NF6" s="23">
        <v>2204099.2874600426</v>
      </c>
      <c r="NG6" s="23">
        <v>14892676.280663239</v>
      </c>
      <c r="NH6" s="23">
        <v>2211713.2191300318</v>
      </c>
      <c r="NI6" s="23">
        <v>14892676.280663239</v>
      </c>
      <c r="NJ6" s="23">
        <v>2076294.0216515476</v>
      </c>
      <c r="NK6" s="23">
        <v>14892676.280663239</v>
      </c>
      <c r="NL6" s="23">
        <v>2079637.2272993911</v>
      </c>
      <c r="NM6" s="23">
        <v>14892676.280663239</v>
      </c>
      <c r="NN6" s="23">
        <v>2013599.2313840706</v>
      </c>
      <c r="NO6" s="23">
        <v>14892676.280663239</v>
      </c>
      <c r="NP6" s="23">
        <v>1884586.1229388055</v>
      </c>
      <c r="NQ6" s="23">
        <v>14892676.280663239</v>
      </c>
      <c r="NR6" s="23">
        <v>1881523.2395534304</v>
      </c>
      <c r="NS6" s="23">
        <v>14892676.280663239</v>
      </c>
      <c r="NT6" s="23">
        <v>1756780.8571303105</v>
      </c>
      <c r="NU6" s="23">
        <v>14892676.280663239</v>
      </c>
      <c r="NV6" s="23">
        <v>1749447.2477227896</v>
      </c>
      <c r="NW6" s="23">
        <v>14892676.280663239</v>
      </c>
      <c r="NX6" s="23">
        <v>1683409.2518074692</v>
      </c>
      <c r="NY6" s="23">
        <v>14892676.280663239</v>
      </c>
      <c r="NZ6" s="23">
        <v>1460501.406969615</v>
      </c>
      <c r="OA6" s="23">
        <v>14892676.280663239</v>
      </c>
      <c r="OB6" s="23">
        <v>1551333.2599768285</v>
      </c>
      <c r="OC6" s="23">
        <v>14892676.280663239</v>
      </c>
      <c r="OD6" s="23">
        <v>1437267.6926090734</v>
      </c>
      <c r="OE6" s="23">
        <v>14892676.280663239</v>
      </c>
      <c r="OF6" s="23">
        <v>1419257.2681461882</v>
      </c>
      <c r="OG6" s="23">
        <v>14892676.280663239</v>
      </c>
      <c r="OH6" s="23">
        <v>1309462.4268005786</v>
      </c>
      <c r="OI6" s="23">
        <v>14892676.280663239</v>
      </c>
      <c r="OJ6" s="23">
        <v>1287181.2763155471</v>
      </c>
      <c r="OK6" s="23">
        <v>14892676.280663239</v>
      </c>
      <c r="OL6" s="23">
        <v>1221143.2804002266</v>
      </c>
      <c r="OM6" s="23">
        <v>14892676.280663239</v>
      </c>
      <c r="ON6" s="23">
        <v>1117754.5280878355</v>
      </c>
      <c r="OO6" s="23">
        <v>14892676.280663239</v>
      </c>
      <c r="OP6" s="23">
        <v>1089067.2885695857</v>
      </c>
      <c r="OQ6" s="23">
        <v>14892676.280663239</v>
      </c>
      <c r="OR6" s="23">
        <v>989949.26227934053</v>
      </c>
      <c r="OS6" s="23">
        <v>14892676.280663239</v>
      </c>
      <c r="OT6" s="23">
        <v>956991.29673894483</v>
      </c>
      <c r="OU6" s="23">
        <v>37105481.580635525</v>
      </c>
      <c r="OV6" s="23">
        <v>0</v>
      </c>
      <c r="OW6" s="23">
        <v>0</v>
      </c>
      <c r="OX6" s="23">
        <v>0</v>
      </c>
      <c r="OY6" s="23">
        <v>0</v>
      </c>
      <c r="OZ6" s="23">
        <v>0</v>
      </c>
      <c r="PA6" s="23">
        <v>0</v>
      </c>
      <c r="PB6" s="23">
        <v>0</v>
      </c>
      <c r="PC6" s="23">
        <v>0</v>
      </c>
      <c r="PD6" s="23">
        <v>0</v>
      </c>
      <c r="PE6" s="23">
        <v>0</v>
      </c>
      <c r="PF6" s="23">
        <v>0</v>
      </c>
      <c r="PG6" s="23">
        <v>0</v>
      </c>
      <c r="PH6" s="23">
        <v>0</v>
      </c>
      <c r="PI6" s="23">
        <v>0</v>
      </c>
      <c r="PJ6" s="23">
        <v>0</v>
      </c>
      <c r="PK6" s="23">
        <v>0</v>
      </c>
      <c r="PL6" s="23">
        <v>0</v>
      </c>
      <c r="PM6" s="23">
        <v>0</v>
      </c>
      <c r="PN6" s="23">
        <v>0</v>
      </c>
      <c r="PO6" s="23">
        <v>0</v>
      </c>
      <c r="PP6" s="23">
        <v>0</v>
      </c>
      <c r="PQ6" s="23">
        <v>0</v>
      </c>
      <c r="PR6" s="23">
        <v>0</v>
      </c>
      <c r="PS6" s="23">
        <v>0</v>
      </c>
      <c r="PT6" s="23">
        <v>0</v>
      </c>
      <c r="PU6" s="23">
        <v>0</v>
      </c>
      <c r="PV6" s="23">
        <v>0</v>
      </c>
      <c r="PW6" s="23">
        <v>0</v>
      </c>
      <c r="PX6" s="23">
        <v>0</v>
      </c>
      <c r="PY6" s="23">
        <v>0</v>
      </c>
      <c r="PZ6" s="23">
        <v>0</v>
      </c>
      <c r="QA6" s="23">
        <v>0</v>
      </c>
      <c r="QB6" s="23">
        <v>0</v>
      </c>
      <c r="QC6" s="23">
        <v>0</v>
      </c>
      <c r="QD6" s="23">
        <v>0</v>
      </c>
      <c r="QE6" s="23">
        <v>0</v>
      </c>
      <c r="QF6" s="23">
        <v>0</v>
      </c>
      <c r="QG6" s="23">
        <v>0</v>
      </c>
      <c r="QH6" s="23">
        <v>0</v>
      </c>
      <c r="QI6" s="23">
        <v>0</v>
      </c>
      <c r="QJ6" s="23">
        <v>0</v>
      </c>
      <c r="QK6" s="23">
        <v>0</v>
      </c>
      <c r="QL6" s="23">
        <v>0</v>
      </c>
      <c r="QM6" s="23">
        <v>0</v>
      </c>
      <c r="QN6" s="23">
        <v>0</v>
      </c>
      <c r="QO6" s="23">
        <v>0</v>
      </c>
      <c r="QP6" s="23">
        <v>0</v>
      </c>
      <c r="QQ6" s="23">
        <v>0</v>
      </c>
      <c r="QR6" s="23">
        <v>0</v>
      </c>
      <c r="QS6" s="23">
        <v>0</v>
      </c>
      <c r="QT6" s="23">
        <v>0</v>
      </c>
      <c r="QU6" s="23">
        <v>0</v>
      </c>
      <c r="QV6" s="23">
        <v>0</v>
      </c>
      <c r="QW6" s="23">
        <v>0</v>
      </c>
      <c r="QX6" s="23">
        <v>0</v>
      </c>
      <c r="QY6" s="23">
        <v>0</v>
      </c>
      <c r="QZ6" s="23">
        <v>0</v>
      </c>
      <c r="RA6" s="23">
        <v>0</v>
      </c>
      <c r="RB6" s="23">
        <v>0</v>
      </c>
      <c r="RC6" s="23">
        <v>0</v>
      </c>
      <c r="RD6" s="23">
        <v>0</v>
      </c>
      <c r="RE6" s="23">
        <v>0</v>
      </c>
      <c r="RF6" s="23">
        <v>0</v>
      </c>
      <c r="RG6" s="23">
        <v>0</v>
      </c>
      <c r="RH6" s="23">
        <v>0</v>
      </c>
      <c r="RI6" s="23">
        <v>0</v>
      </c>
      <c r="RJ6" s="23">
        <v>0</v>
      </c>
      <c r="RK6" s="23">
        <v>0</v>
      </c>
      <c r="RL6" s="23">
        <v>0</v>
      </c>
      <c r="RM6" s="23">
        <v>0</v>
      </c>
      <c r="RN6" s="23">
        <v>0</v>
      </c>
      <c r="RO6" s="23">
        <v>0</v>
      </c>
      <c r="RP6" s="23">
        <v>0</v>
      </c>
      <c r="RQ6" s="23">
        <v>0</v>
      </c>
      <c r="RR6" s="23">
        <v>0</v>
      </c>
      <c r="RS6" s="23">
        <v>0</v>
      </c>
      <c r="RT6" s="23">
        <v>0</v>
      </c>
      <c r="RU6" s="23">
        <v>0</v>
      </c>
      <c r="RV6" s="23">
        <v>0</v>
      </c>
      <c r="RW6" s="23">
        <v>0</v>
      </c>
      <c r="RX6" s="23">
        <v>0</v>
      </c>
      <c r="RY6" s="23">
        <v>0</v>
      </c>
      <c r="RZ6" s="23">
        <v>0</v>
      </c>
      <c r="SA6" s="23">
        <v>0</v>
      </c>
      <c r="SB6" s="23">
        <v>0</v>
      </c>
      <c r="SC6" s="23">
        <v>0</v>
      </c>
      <c r="SD6" s="23">
        <v>0</v>
      </c>
      <c r="SE6" s="23">
        <v>0</v>
      </c>
      <c r="SF6" s="23">
        <v>0</v>
      </c>
      <c r="SG6" s="23">
        <v>0</v>
      </c>
      <c r="SH6" s="23">
        <v>0</v>
      </c>
      <c r="SI6" s="23">
        <v>0</v>
      </c>
      <c r="SJ6" s="23">
        <v>0</v>
      </c>
      <c r="SK6" s="23">
        <v>0</v>
      </c>
      <c r="SL6" s="23">
        <v>0</v>
      </c>
      <c r="SM6" s="23">
        <v>0</v>
      </c>
      <c r="SN6" s="23">
        <v>0</v>
      </c>
      <c r="SO6" s="23">
        <v>0</v>
      </c>
      <c r="SP6" s="23">
        <v>0</v>
      </c>
      <c r="SQ6" s="23">
        <v>0</v>
      </c>
      <c r="SR6" s="23">
        <v>0</v>
      </c>
      <c r="SS6" s="23">
        <v>0</v>
      </c>
      <c r="ST6" s="23">
        <v>0</v>
      </c>
      <c r="SU6" s="23">
        <v>0</v>
      </c>
      <c r="SV6" s="23">
        <v>0</v>
      </c>
      <c r="SW6" s="23">
        <v>0</v>
      </c>
      <c r="SX6" s="23">
        <v>0</v>
      </c>
      <c r="SY6" s="23">
        <v>0</v>
      </c>
      <c r="SZ6" s="23">
        <v>0</v>
      </c>
      <c r="TA6" s="23">
        <v>0</v>
      </c>
      <c r="TB6" s="23">
        <v>0</v>
      </c>
      <c r="TC6" s="23">
        <v>0</v>
      </c>
      <c r="TD6" s="23">
        <v>0</v>
      </c>
      <c r="TE6" s="23">
        <v>0</v>
      </c>
      <c r="TF6" s="23">
        <v>0</v>
      </c>
      <c r="TG6" s="23">
        <v>0</v>
      </c>
      <c r="TH6" s="23">
        <v>0</v>
      </c>
      <c r="TI6" s="23">
        <v>0</v>
      </c>
      <c r="TJ6" s="23">
        <v>0</v>
      </c>
      <c r="TK6" s="23">
        <v>0</v>
      </c>
      <c r="TL6" s="23">
        <v>0</v>
      </c>
      <c r="TM6" s="23">
        <v>0</v>
      </c>
      <c r="TN6" s="23">
        <v>0</v>
      </c>
      <c r="TO6" s="23">
        <v>0</v>
      </c>
      <c r="TP6" s="23">
        <v>0</v>
      </c>
      <c r="TQ6" s="23">
        <v>0</v>
      </c>
      <c r="TR6" s="23">
        <v>0</v>
      </c>
      <c r="TS6" s="23">
        <v>0</v>
      </c>
      <c r="TT6" s="23">
        <v>0</v>
      </c>
      <c r="TU6" s="23">
        <v>0</v>
      </c>
      <c r="TV6" s="23">
        <v>0</v>
      </c>
      <c r="TW6" s="23">
        <v>0</v>
      </c>
      <c r="TX6" s="23">
        <v>0</v>
      </c>
      <c r="TY6" s="23">
        <v>0</v>
      </c>
      <c r="TZ6" s="23">
        <v>0</v>
      </c>
      <c r="UA6" s="23">
        <v>0</v>
      </c>
      <c r="UB6" s="23">
        <v>0</v>
      </c>
      <c r="UC6" s="23">
        <v>0</v>
      </c>
      <c r="UD6" s="23">
        <v>0</v>
      </c>
      <c r="UE6" s="23">
        <v>0</v>
      </c>
      <c r="UF6" s="23">
        <v>0</v>
      </c>
      <c r="UG6" s="23">
        <v>0</v>
      </c>
      <c r="UH6" s="23">
        <v>0</v>
      </c>
      <c r="UI6" s="23">
        <v>0</v>
      </c>
      <c r="UJ6" s="23">
        <v>0</v>
      </c>
      <c r="UK6" s="23">
        <v>0</v>
      </c>
      <c r="UL6" s="23">
        <v>0</v>
      </c>
      <c r="UM6" s="23">
        <v>0</v>
      </c>
      <c r="UN6" s="23">
        <v>0</v>
      </c>
      <c r="UO6" s="23">
        <v>0</v>
      </c>
      <c r="UP6" s="23">
        <v>0</v>
      </c>
      <c r="UQ6" s="23">
        <v>0</v>
      </c>
      <c r="UR6" s="23">
        <v>0</v>
      </c>
      <c r="US6" s="23">
        <v>0</v>
      </c>
      <c r="UT6" s="23">
        <v>0</v>
      </c>
      <c r="UU6" s="23">
        <v>0</v>
      </c>
      <c r="UV6" s="23">
        <v>0</v>
      </c>
      <c r="UW6" s="23">
        <v>0</v>
      </c>
      <c r="UX6" s="23">
        <v>0</v>
      </c>
      <c r="UY6" s="23">
        <v>0</v>
      </c>
      <c r="UZ6" s="23">
        <v>0</v>
      </c>
      <c r="VA6" s="23">
        <v>0</v>
      </c>
      <c r="VB6" s="23">
        <v>0</v>
      </c>
      <c r="VC6" s="23">
        <v>0</v>
      </c>
      <c r="VD6" s="23">
        <v>0</v>
      </c>
      <c r="VE6" s="23">
        <v>0</v>
      </c>
      <c r="VF6" s="23">
        <v>0</v>
      </c>
      <c r="VG6" s="23">
        <v>0</v>
      </c>
      <c r="VH6" s="23">
        <v>0</v>
      </c>
      <c r="VI6" s="23">
        <v>0</v>
      </c>
      <c r="VJ6" s="23">
        <v>0</v>
      </c>
      <c r="VK6" s="23">
        <v>0</v>
      </c>
      <c r="VL6" s="23">
        <v>0</v>
      </c>
      <c r="VM6" s="23">
        <v>0</v>
      </c>
      <c r="VN6" s="23">
        <v>0</v>
      </c>
      <c r="VO6" s="23">
        <v>0</v>
      </c>
      <c r="VP6" s="23">
        <v>0</v>
      </c>
      <c r="VQ6" s="23">
        <v>0</v>
      </c>
      <c r="VR6" s="23">
        <v>0</v>
      </c>
      <c r="VS6" s="23">
        <v>0</v>
      </c>
      <c r="VT6" s="23">
        <v>0</v>
      </c>
      <c r="VU6" s="23">
        <v>0</v>
      </c>
      <c r="VV6" s="23">
        <v>0</v>
      </c>
      <c r="VW6" s="23">
        <v>0</v>
      </c>
      <c r="VX6" s="23">
        <v>0</v>
      </c>
      <c r="VY6" s="23">
        <v>0</v>
      </c>
      <c r="VZ6" s="23">
        <v>0</v>
      </c>
      <c r="WA6" s="23">
        <v>0</v>
      </c>
      <c r="WB6" s="23">
        <v>0</v>
      </c>
      <c r="WC6" s="23">
        <v>0</v>
      </c>
      <c r="WD6" s="23">
        <v>0</v>
      </c>
      <c r="WE6" s="23">
        <v>0</v>
      </c>
      <c r="WF6" s="23">
        <v>0</v>
      </c>
      <c r="WG6" s="23">
        <v>0</v>
      </c>
      <c r="WH6" s="23">
        <v>0</v>
      </c>
      <c r="WI6" s="23">
        <v>0</v>
      </c>
      <c r="WJ6" s="23">
        <v>0</v>
      </c>
      <c r="WK6" s="23">
        <v>0</v>
      </c>
      <c r="WL6" s="23">
        <v>0</v>
      </c>
      <c r="WM6" s="23">
        <v>0</v>
      </c>
      <c r="WN6" s="23">
        <v>0</v>
      </c>
      <c r="WO6" s="23">
        <v>0</v>
      </c>
      <c r="WP6" s="23">
        <v>0</v>
      </c>
      <c r="WQ6" s="23">
        <v>0</v>
      </c>
      <c r="WR6" s="23">
        <v>0</v>
      </c>
      <c r="WS6" s="23">
        <v>0</v>
      </c>
      <c r="WT6" s="23">
        <v>0</v>
      </c>
      <c r="WU6" s="23">
        <v>0</v>
      </c>
      <c r="WV6" s="23">
        <v>0</v>
      </c>
      <c r="WW6" s="23">
        <v>0</v>
      </c>
      <c r="WX6" s="23">
        <v>0</v>
      </c>
      <c r="WY6" s="23">
        <v>0</v>
      </c>
      <c r="WZ6" s="23">
        <v>0</v>
      </c>
      <c r="XA6" s="23">
        <v>0</v>
      </c>
      <c r="XB6" s="23">
        <v>0</v>
      </c>
      <c r="XC6" s="23">
        <v>0</v>
      </c>
      <c r="XD6" s="23">
        <v>0</v>
      </c>
      <c r="XE6" s="23">
        <v>0</v>
      </c>
      <c r="XF6" s="23">
        <v>0</v>
      </c>
      <c r="XG6" s="23">
        <v>0</v>
      </c>
      <c r="XH6" s="23">
        <v>0</v>
      </c>
      <c r="XI6" s="23">
        <v>0</v>
      </c>
      <c r="XJ6" s="23">
        <v>0</v>
      </c>
      <c r="XK6" s="23">
        <v>0</v>
      </c>
      <c r="XL6" s="23">
        <v>0</v>
      </c>
      <c r="XM6" s="23">
        <v>0</v>
      </c>
      <c r="XN6" s="23">
        <v>0</v>
      </c>
      <c r="XO6" s="23">
        <v>0</v>
      </c>
      <c r="XP6" s="23">
        <v>0</v>
      </c>
      <c r="XQ6" s="23">
        <v>0</v>
      </c>
      <c r="XR6" s="23">
        <v>0</v>
      </c>
      <c r="XS6" s="23">
        <v>0</v>
      </c>
      <c r="XT6" s="23">
        <v>0</v>
      </c>
      <c r="XU6" s="23">
        <v>0</v>
      </c>
      <c r="XV6" s="23">
        <v>0</v>
      </c>
      <c r="XW6" s="23">
        <v>0</v>
      </c>
      <c r="XX6" s="23">
        <v>0</v>
      </c>
      <c r="XY6" s="23">
        <v>0</v>
      </c>
      <c r="XZ6" s="23">
        <v>0</v>
      </c>
      <c r="YA6" s="23">
        <v>0</v>
      </c>
      <c r="YB6" s="23">
        <v>0</v>
      </c>
      <c r="YC6" s="23">
        <v>0</v>
      </c>
      <c r="YD6" s="23">
        <v>0</v>
      </c>
      <c r="YE6" s="23">
        <v>0</v>
      </c>
      <c r="YF6" s="23">
        <v>0</v>
      </c>
      <c r="YG6" s="23">
        <v>0</v>
      </c>
      <c r="YH6" s="23">
        <v>0</v>
      </c>
      <c r="YI6" s="23">
        <v>0</v>
      </c>
      <c r="YJ6" s="23">
        <v>0</v>
      </c>
      <c r="YK6" s="23">
        <v>0</v>
      </c>
      <c r="YL6" s="23">
        <v>0</v>
      </c>
      <c r="YM6" s="23">
        <v>0</v>
      </c>
      <c r="YN6" s="23">
        <v>0</v>
      </c>
      <c r="YO6" s="23">
        <v>0</v>
      </c>
      <c r="YP6" s="23">
        <v>0</v>
      </c>
      <c r="YQ6" s="23">
        <v>0</v>
      </c>
      <c r="YR6" s="23">
        <v>0</v>
      </c>
      <c r="YS6" s="23">
        <v>0</v>
      </c>
      <c r="YT6" s="23">
        <v>0</v>
      </c>
      <c r="YU6" s="23">
        <v>0</v>
      </c>
      <c r="YV6" s="23">
        <v>0</v>
      </c>
      <c r="YW6" s="23">
        <v>0</v>
      </c>
      <c r="YX6" s="23">
        <v>0</v>
      </c>
      <c r="YY6" s="23">
        <v>0</v>
      </c>
      <c r="YZ6" s="23">
        <v>0</v>
      </c>
      <c r="ZA6" s="23">
        <v>0</v>
      </c>
      <c r="ZB6" s="23">
        <v>0</v>
      </c>
      <c r="ZC6" s="23">
        <v>0</v>
      </c>
      <c r="ZD6" s="23">
        <v>0</v>
      </c>
      <c r="ZE6" s="23">
        <v>0</v>
      </c>
      <c r="ZF6" s="23">
        <v>0</v>
      </c>
      <c r="ZG6" s="23">
        <v>0</v>
      </c>
      <c r="ZH6" s="23">
        <v>0</v>
      </c>
      <c r="ZI6" s="23">
        <v>0</v>
      </c>
      <c r="ZJ6" s="23">
        <v>0</v>
      </c>
      <c r="ZK6" s="23">
        <v>0</v>
      </c>
      <c r="ZL6" s="23">
        <v>0</v>
      </c>
      <c r="ZM6" s="23">
        <v>0</v>
      </c>
      <c r="ZN6" s="23">
        <v>0</v>
      </c>
      <c r="ZO6" s="23">
        <v>0</v>
      </c>
      <c r="ZP6" s="23">
        <v>0</v>
      </c>
      <c r="ZQ6" s="23">
        <v>0</v>
      </c>
      <c r="ZR6" s="23">
        <v>0</v>
      </c>
      <c r="ZS6" s="23">
        <v>0</v>
      </c>
      <c r="ZT6" s="23">
        <v>0</v>
      </c>
      <c r="ZU6" s="23">
        <v>0</v>
      </c>
      <c r="ZV6" s="23">
        <v>0</v>
      </c>
      <c r="ZW6" s="23">
        <v>0</v>
      </c>
      <c r="ZX6" s="23">
        <v>0</v>
      </c>
      <c r="ZY6" s="23">
        <v>0</v>
      </c>
      <c r="ZZ6" s="23">
        <v>0</v>
      </c>
      <c r="AAA6" s="23">
        <v>0</v>
      </c>
      <c r="AAB6" s="23">
        <v>0</v>
      </c>
      <c r="AAC6" s="23">
        <v>0</v>
      </c>
      <c r="AAD6" s="23">
        <v>0</v>
      </c>
      <c r="AAE6" s="23">
        <v>0</v>
      </c>
      <c r="AAF6" s="23">
        <v>0</v>
      </c>
      <c r="AAG6" s="23">
        <v>0</v>
      </c>
      <c r="AAH6" s="23">
        <v>0</v>
      </c>
      <c r="AAI6" s="23">
        <v>0</v>
      </c>
      <c r="AAJ6" s="23">
        <v>0</v>
      </c>
      <c r="AAK6" s="23">
        <v>0</v>
      </c>
      <c r="AAL6" s="23">
        <v>0</v>
      </c>
      <c r="AAM6" s="23">
        <v>0</v>
      </c>
      <c r="AAN6" s="23">
        <v>0</v>
      </c>
      <c r="AAO6" s="23">
        <v>0</v>
      </c>
      <c r="AAP6" s="23">
        <v>0</v>
      </c>
      <c r="AAQ6" s="23">
        <v>0</v>
      </c>
      <c r="AAR6" s="23">
        <v>0</v>
      </c>
      <c r="AAS6" s="23">
        <v>0</v>
      </c>
      <c r="AAT6" s="23">
        <v>0</v>
      </c>
      <c r="AAU6" s="23">
        <v>0</v>
      </c>
      <c r="AAV6" s="23">
        <v>0</v>
      </c>
      <c r="AAW6" s="23">
        <v>0</v>
      </c>
      <c r="AAX6" s="23">
        <v>0</v>
      </c>
      <c r="AAY6" s="23">
        <v>0</v>
      </c>
      <c r="AAZ6" s="23">
        <v>0</v>
      </c>
      <c r="ABA6" s="23">
        <v>0</v>
      </c>
      <c r="ABB6" s="23">
        <v>0</v>
      </c>
      <c r="ABC6" s="23">
        <v>0</v>
      </c>
      <c r="ABD6" s="23">
        <v>0</v>
      </c>
      <c r="ABE6" s="23">
        <v>0</v>
      </c>
      <c r="ABF6" s="23">
        <v>0</v>
      </c>
      <c r="ABG6" s="23">
        <v>0</v>
      </c>
      <c r="ABH6" s="23">
        <v>0</v>
      </c>
      <c r="ABI6" s="23">
        <v>0</v>
      </c>
      <c r="ABJ6" s="23">
        <v>0</v>
      </c>
      <c r="ABK6" s="23">
        <v>0</v>
      </c>
      <c r="ABL6" s="23">
        <v>0</v>
      </c>
      <c r="ABM6" s="23">
        <v>0</v>
      </c>
      <c r="ABN6" s="23">
        <v>0</v>
      </c>
      <c r="ABO6" s="23">
        <v>0</v>
      </c>
      <c r="ABP6" s="23">
        <v>0</v>
      </c>
      <c r="ABQ6" s="23">
        <v>0</v>
      </c>
      <c r="ABR6" s="23">
        <v>0</v>
      </c>
      <c r="ABS6" s="23">
        <v>0</v>
      </c>
      <c r="ABT6" s="23">
        <v>0</v>
      </c>
      <c r="ABU6" s="23">
        <v>0</v>
      </c>
      <c r="ABV6" s="23">
        <v>0</v>
      </c>
      <c r="ABW6" s="23">
        <v>0</v>
      </c>
    </row>
    <row r="7" spans="1:751" ht="15" customHeight="1" x14ac:dyDescent="0.25">
      <c r="A7" s="15" t="s">
        <v>17</v>
      </c>
      <c r="B7" s="15" t="s">
        <v>18</v>
      </c>
      <c r="C7" s="15">
        <v>1179</v>
      </c>
      <c r="D7" s="25"/>
      <c r="E7" s="18">
        <f t="shared" si="93"/>
        <v>76.649026771899258</v>
      </c>
      <c r="F7" s="19" t="s">
        <v>7</v>
      </c>
      <c r="G7" s="19" t="s">
        <v>8</v>
      </c>
      <c r="H7" s="27">
        <v>42606</v>
      </c>
      <c r="I7" s="28">
        <v>0.15</v>
      </c>
      <c r="J7" s="26">
        <f>12*4</f>
        <v>48</v>
      </c>
      <c r="K7" s="26" t="s">
        <v>19</v>
      </c>
      <c r="L7" s="20">
        <f t="shared" si="94"/>
        <v>44067</v>
      </c>
      <c r="M7" s="15" t="s">
        <v>116</v>
      </c>
      <c r="N7"/>
      <c r="P7" s="22">
        <f t="shared" si="95"/>
        <v>0</v>
      </c>
      <c r="Q7" s="22">
        <f t="shared" si="96"/>
        <v>176850000</v>
      </c>
      <c r="R7" s="22">
        <f t="shared" si="97"/>
        <v>0</v>
      </c>
      <c r="S7" s="22">
        <f t="shared" si="98"/>
        <v>159310356</v>
      </c>
      <c r="T7" s="22">
        <f t="shared" si="99"/>
        <v>0</v>
      </c>
      <c r="U7" s="22">
        <f t="shared" si="100"/>
        <v>141480000</v>
      </c>
      <c r="V7" s="22">
        <f t="shared" si="101"/>
        <v>1179000000</v>
      </c>
      <c r="W7" s="22">
        <f t="shared" si="102"/>
        <v>141867617</v>
      </c>
      <c r="X7" s="22">
        <f t="shared" si="103"/>
        <v>0</v>
      </c>
      <c r="Y7" s="22">
        <f t="shared" si="104"/>
        <v>0</v>
      </c>
      <c r="Z7" s="22">
        <f t="shared" si="105"/>
        <v>0</v>
      </c>
      <c r="AA7" s="22">
        <f t="shared" si="106"/>
        <v>0</v>
      </c>
      <c r="AB7" s="22">
        <f t="shared" si="107"/>
        <v>0</v>
      </c>
      <c r="AC7" s="22">
        <f t="shared" si="108"/>
        <v>0</v>
      </c>
      <c r="AD7" s="22">
        <f t="shared" si="109"/>
        <v>0</v>
      </c>
      <c r="AE7" s="22">
        <f t="shared" si="110"/>
        <v>0</v>
      </c>
      <c r="AF7" s="22">
        <f t="shared" si="111"/>
        <v>0</v>
      </c>
      <c r="AG7" s="22">
        <f t="shared" si="112"/>
        <v>0</v>
      </c>
      <c r="AH7" s="22">
        <f t="shared" si="113"/>
        <v>0</v>
      </c>
      <c r="AI7" s="22">
        <f t="shared" si="114"/>
        <v>0</v>
      </c>
      <c r="AJ7" s="22">
        <f t="shared" si="115"/>
        <v>0</v>
      </c>
      <c r="AK7" s="22">
        <f t="shared" si="116"/>
        <v>0</v>
      </c>
      <c r="AL7" s="22">
        <f t="shared" si="117"/>
        <v>0</v>
      </c>
      <c r="AM7" s="22">
        <f t="shared" si="118"/>
        <v>0</v>
      </c>
      <c r="AN7" s="22">
        <f t="shared" si="119"/>
        <v>0</v>
      </c>
      <c r="AO7" s="22">
        <f t="shared" si="120"/>
        <v>0</v>
      </c>
      <c r="AP7" s="22">
        <f t="shared" si="121"/>
        <v>0</v>
      </c>
      <c r="AQ7" s="22">
        <f t="shared" si="122"/>
        <v>0</v>
      </c>
      <c r="AR7" s="22">
        <f t="shared" si="123"/>
        <v>0</v>
      </c>
      <c r="AS7" s="22">
        <f t="shared" si="124"/>
        <v>0</v>
      </c>
      <c r="AT7" s="22">
        <f t="shared" si="125"/>
        <v>0</v>
      </c>
      <c r="AU7" s="22">
        <f t="shared" si="126"/>
        <v>0</v>
      </c>
      <c r="AV7" s="22">
        <f t="shared" si="127"/>
        <v>0</v>
      </c>
      <c r="AW7" s="22">
        <f t="shared" si="128"/>
        <v>0</v>
      </c>
      <c r="AX7" s="22">
        <f t="shared" si="129"/>
        <v>0</v>
      </c>
      <c r="AY7" s="22">
        <f t="shared" si="130"/>
        <v>0</v>
      </c>
      <c r="AZ7" s="22">
        <f t="shared" si="131"/>
        <v>0</v>
      </c>
      <c r="BA7" s="22">
        <f t="shared" si="132"/>
        <v>0</v>
      </c>
      <c r="BB7" s="22">
        <f t="shared" si="133"/>
        <v>0</v>
      </c>
      <c r="BC7" s="22">
        <f t="shared" si="134"/>
        <v>0</v>
      </c>
      <c r="BD7" s="22">
        <f t="shared" si="135"/>
        <v>0</v>
      </c>
      <c r="BE7" s="22">
        <f t="shared" si="136"/>
        <v>0</v>
      </c>
      <c r="BF7" s="22">
        <f t="shared" si="137"/>
        <v>0</v>
      </c>
      <c r="BG7" s="22">
        <f t="shared" si="138"/>
        <v>0</v>
      </c>
      <c r="BH7" s="22">
        <f t="shared" si="139"/>
        <v>0</v>
      </c>
      <c r="BI7" s="22">
        <f t="shared" si="140"/>
        <v>0</v>
      </c>
      <c r="BJ7" s="22">
        <f t="shared" si="141"/>
        <v>0</v>
      </c>
      <c r="BK7" s="22">
        <f t="shared" si="142"/>
        <v>0</v>
      </c>
      <c r="BL7" s="22">
        <f t="shared" si="143"/>
        <v>0</v>
      </c>
      <c r="BM7" s="22">
        <f t="shared" si="144"/>
        <v>0</v>
      </c>
      <c r="BN7" s="22">
        <f t="shared" si="145"/>
        <v>0</v>
      </c>
      <c r="BO7" s="22">
        <f t="shared" si="146"/>
        <v>0</v>
      </c>
      <c r="BP7" s="22">
        <f t="shared" si="147"/>
        <v>0</v>
      </c>
      <c r="BQ7" s="22">
        <f t="shared" si="148"/>
        <v>0</v>
      </c>
      <c r="BR7" s="22">
        <f t="shared" ref="BR7:BR28" si="151">+SUMPRODUCT(1*($BX$4:$ABW$4=$P$4)*($BX$1:$ABW$1=BR$3)*($BX7:$ABW7))</f>
        <v>0</v>
      </c>
      <c r="BS7" s="22">
        <f t="shared" ref="BS7:BS28" si="152">+SUMPRODUCT(1*($BX$4:$ABW$4=$Q$4)*($BX$1:$ABW$1=BR$3)*($BX7:$ABW7))</f>
        <v>0</v>
      </c>
      <c r="BT7" s="22">
        <f t="shared" si="149"/>
        <v>0</v>
      </c>
      <c r="BU7" s="22">
        <f t="shared" si="150"/>
        <v>0</v>
      </c>
      <c r="BX7" s="23">
        <v>0</v>
      </c>
      <c r="BY7" s="23">
        <v>0</v>
      </c>
      <c r="BZ7" s="23">
        <v>89151781</v>
      </c>
      <c r="CA7" s="23">
        <v>0</v>
      </c>
      <c r="CB7" s="23">
        <v>0</v>
      </c>
      <c r="CC7" s="23">
        <v>0</v>
      </c>
      <c r="CD7" s="23">
        <v>0</v>
      </c>
      <c r="CE7" s="23">
        <v>0</v>
      </c>
      <c r="CF7" s="23">
        <v>0</v>
      </c>
      <c r="CG7" s="23">
        <v>0</v>
      </c>
      <c r="CH7" s="23">
        <v>0</v>
      </c>
      <c r="CI7" s="23">
        <v>0</v>
      </c>
      <c r="CJ7" s="23">
        <v>0</v>
      </c>
      <c r="CK7" s="23">
        <v>0</v>
      </c>
      <c r="CL7" s="23">
        <v>87698219</v>
      </c>
      <c r="CM7" s="23">
        <v>0</v>
      </c>
      <c r="CN7" s="23">
        <v>0</v>
      </c>
      <c r="CO7" s="23">
        <v>0</v>
      </c>
      <c r="CP7" s="23">
        <v>0</v>
      </c>
      <c r="CQ7" s="23">
        <v>0</v>
      </c>
      <c r="CR7" s="23">
        <v>0</v>
      </c>
      <c r="CS7" s="23">
        <v>0</v>
      </c>
      <c r="CT7" s="23">
        <v>0</v>
      </c>
      <c r="CU7" s="23">
        <v>0</v>
      </c>
      <c r="CV7" s="23">
        <v>0</v>
      </c>
      <c r="CW7" s="23">
        <v>0</v>
      </c>
      <c r="CX7" s="23">
        <v>89151781</v>
      </c>
      <c r="CY7" s="23">
        <v>0</v>
      </c>
      <c r="CZ7" s="23">
        <v>0</v>
      </c>
      <c r="DA7" s="23">
        <v>0</v>
      </c>
      <c r="DB7" s="23">
        <v>0</v>
      </c>
      <c r="DC7" s="23">
        <v>0</v>
      </c>
      <c r="DD7" s="23">
        <v>0</v>
      </c>
      <c r="DE7" s="23">
        <v>0</v>
      </c>
      <c r="DF7" s="23">
        <v>0</v>
      </c>
      <c r="DG7" s="23">
        <v>0</v>
      </c>
      <c r="DH7" s="23">
        <v>0</v>
      </c>
      <c r="DI7" s="23">
        <v>0</v>
      </c>
      <c r="DJ7" s="23">
        <v>70158575</v>
      </c>
      <c r="DK7" s="23">
        <v>0</v>
      </c>
      <c r="DL7" s="23">
        <v>0</v>
      </c>
      <c r="DM7" s="23">
        <v>0</v>
      </c>
      <c r="DN7" s="23">
        <v>0</v>
      </c>
      <c r="DO7" s="23">
        <v>0</v>
      </c>
      <c r="DP7" s="23">
        <v>0</v>
      </c>
      <c r="DQ7" s="23">
        <v>0</v>
      </c>
      <c r="DR7" s="23">
        <v>0</v>
      </c>
      <c r="DS7" s="23">
        <v>0</v>
      </c>
      <c r="DT7" s="23">
        <v>0</v>
      </c>
      <c r="DU7" s="23">
        <v>0</v>
      </c>
      <c r="DV7" s="23">
        <v>71321425</v>
      </c>
      <c r="DW7" s="23">
        <v>0</v>
      </c>
      <c r="DX7" s="23">
        <v>0</v>
      </c>
      <c r="DY7" s="23">
        <v>0</v>
      </c>
      <c r="DZ7" s="23">
        <v>0</v>
      </c>
      <c r="EA7" s="23">
        <v>0</v>
      </c>
      <c r="EB7" s="23">
        <v>0</v>
      </c>
      <c r="EC7" s="23">
        <v>0</v>
      </c>
      <c r="ED7" s="23">
        <v>0</v>
      </c>
      <c r="EE7" s="23">
        <v>0</v>
      </c>
      <c r="EF7" s="23">
        <v>0</v>
      </c>
      <c r="EG7" s="23">
        <v>0</v>
      </c>
      <c r="EH7" s="23">
        <v>70158575</v>
      </c>
      <c r="EI7" s="23">
        <v>0</v>
      </c>
      <c r="EJ7" s="23">
        <v>0</v>
      </c>
      <c r="EK7" s="23">
        <v>0</v>
      </c>
      <c r="EL7" s="23">
        <v>0</v>
      </c>
      <c r="EM7" s="23">
        <v>0</v>
      </c>
      <c r="EN7" s="23">
        <v>0</v>
      </c>
      <c r="EO7" s="23">
        <v>0</v>
      </c>
      <c r="EP7" s="23">
        <v>0</v>
      </c>
      <c r="EQ7" s="23">
        <v>0</v>
      </c>
      <c r="ER7" s="23">
        <v>0</v>
      </c>
      <c r="ES7" s="23">
        <v>0</v>
      </c>
      <c r="ET7" s="23">
        <v>71321425</v>
      </c>
      <c r="EU7" s="23">
        <v>0</v>
      </c>
      <c r="EV7" s="23">
        <v>0</v>
      </c>
      <c r="EW7" s="23">
        <v>0</v>
      </c>
      <c r="EX7" s="23">
        <v>0</v>
      </c>
      <c r="EY7" s="23">
        <v>0</v>
      </c>
      <c r="EZ7" s="23">
        <v>0</v>
      </c>
      <c r="FA7" s="23">
        <v>0</v>
      </c>
      <c r="FB7" s="23">
        <v>0</v>
      </c>
      <c r="FC7" s="23">
        <v>0</v>
      </c>
      <c r="FD7" s="23">
        <v>0</v>
      </c>
      <c r="FE7" s="23">
        <v>0</v>
      </c>
      <c r="FF7" s="23">
        <v>70546192</v>
      </c>
      <c r="FG7" s="23">
        <v>1179000000</v>
      </c>
      <c r="FH7" s="23">
        <v>0</v>
      </c>
      <c r="FI7" s="23">
        <v>0</v>
      </c>
      <c r="FJ7" s="23">
        <v>0</v>
      </c>
      <c r="FK7" s="23">
        <v>0</v>
      </c>
      <c r="FL7" s="23">
        <v>0</v>
      </c>
      <c r="FM7" s="23">
        <v>0</v>
      </c>
      <c r="FN7" s="23">
        <v>0</v>
      </c>
      <c r="FO7" s="23">
        <v>0</v>
      </c>
      <c r="FP7" s="23">
        <v>0</v>
      </c>
      <c r="FQ7" s="23">
        <v>0</v>
      </c>
      <c r="FR7" s="23">
        <v>0</v>
      </c>
      <c r="FS7" s="23">
        <v>0</v>
      </c>
      <c r="FT7" s="23">
        <v>0</v>
      </c>
      <c r="FU7" s="23">
        <v>0</v>
      </c>
      <c r="FV7" s="23">
        <v>0</v>
      </c>
      <c r="FW7" s="23">
        <v>0</v>
      </c>
      <c r="FX7" s="23">
        <v>0</v>
      </c>
      <c r="FY7" s="23">
        <v>0</v>
      </c>
      <c r="FZ7" s="23">
        <v>0</v>
      </c>
      <c r="GA7" s="23">
        <v>0</v>
      </c>
      <c r="GB7" s="23">
        <v>0</v>
      </c>
      <c r="GC7" s="23">
        <v>0</v>
      </c>
      <c r="GD7" s="23">
        <v>0</v>
      </c>
      <c r="GE7" s="23">
        <v>0</v>
      </c>
      <c r="GF7" s="23">
        <v>0</v>
      </c>
      <c r="GG7" s="23">
        <v>0</v>
      </c>
      <c r="GH7" s="23">
        <v>0</v>
      </c>
      <c r="GI7" s="23">
        <v>0</v>
      </c>
      <c r="GJ7" s="23">
        <v>0</v>
      </c>
      <c r="GK7" s="23">
        <v>0</v>
      </c>
      <c r="GL7" s="23">
        <v>0</v>
      </c>
      <c r="GM7" s="23">
        <v>0</v>
      </c>
      <c r="GN7" s="23">
        <v>0</v>
      </c>
      <c r="GO7" s="23">
        <v>0</v>
      </c>
      <c r="GP7" s="23">
        <v>0</v>
      </c>
      <c r="GQ7" s="23">
        <v>0</v>
      </c>
      <c r="GR7" s="23">
        <v>0</v>
      </c>
      <c r="GS7" s="23">
        <v>0</v>
      </c>
      <c r="GT7" s="23">
        <v>0</v>
      </c>
      <c r="GU7" s="23">
        <v>0</v>
      </c>
      <c r="GV7" s="23">
        <v>0</v>
      </c>
      <c r="GW7" s="23">
        <v>0</v>
      </c>
      <c r="GX7" s="23">
        <v>0</v>
      </c>
      <c r="GY7" s="23">
        <v>0</v>
      </c>
      <c r="GZ7" s="23">
        <v>0</v>
      </c>
      <c r="HA7" s="23">
        <v>0</v>
      </c>
      <c r="HB7" s="23">
        <v>0</v>
      </c>
      <c r="HC7" s="23">
        <v>0</v>
      </c>
      <c r="HD7" s="23">
        <v>0</v>
      </c>
      <c r="HE7" s="23">
        <v>0</v>
      </c>
      <c r="HF7" s="23">
        <v>0</v>
      </c>
      <c r="HG7" s="23">
        <v>0</v>
      </c>
      <c r="HH7" s="23">
        <v>0</v>
      </c>
      <c r="HI7" s="23">
        <v>0</v>
      </c>
      <c r="HJ7" s="23">
        <v>0</v>
      </c>
      <c r="HK7" s="23">
        <v>0</v>
      </c>
      <c r="HL7" s="23">
        <v>0</v>
      </c>
      <c r="HM7" s="23">
        <v>0</v>
      </c>
      <c r="HN7" s="23">
        <v>0</v>
      </c>
      <c r="HO7" s="23">
        <v>0</v>
      </c>
      <c r="HP7" s="23">
        <v>0</v>
      </c>
      <c r="HQ7" s="23">
        <v>0</v>
      </c>
      <c r="HR7" s="23">
        <v>0</v>
      </c>
      <c r="HS7" s="23">
        <v>0</v>
      </c>
      <c r="HT7" s="23">
        <v>0</v>
      </c>
      <c r="HU7" s="23">
        <v>0</v>
      </c>
      <c r="HV7" s="23">
        <v>0</v>
      </c>
      <c r="HW7" s="23">
        <v>0</v>
      </c>
      <c r="HX7" s="23">
        <v>0</v>
      </c>
      <c r="HY7" s="23">
        <v>0</v>
      </c>
      <c r="HZ7" s="23">
        <v>0</v>
      </c>
      <c r="IA7" s="23">
        <v>0</v>
      </c>
      <c r="IB7" s="23">
        <v>0</v>
      </c>
      <c r="IC7" s="23">
        <v>0</v>
      </c>
      <c r="ID7" s="23">
        <v>0</v>
      </c>
      <c r="IE7" s="23">
        <v>0</v>
      </c>
      <c r="IF7" s="23">
        <v>0</v>
      </c>
      <c r="IG7" s="23">
        <v>0</v>
      </c>
      <c r="IH7" s="23">
        <v>0</v>
      </c>
      <c r="II7" s="23">
        <v>0</v>
      </c>
      <c r="IJ7" s="23">
        <v>0</v>
      </c>
      <c r="IK7" s="23">
        <v>0</v>
      </c>
      <c r="IL7" s="23">
        <v>0</v>
      </c>
      <c r="IM7" s="23">
        <v>0</v>
      </c>
      <c r="IN7" s="23">
        <v>0</v>
      </c>
      <c r="IO7" s="23">
        <v>0</v>
      </c>
      <c r="IP7" s="23">
        <v>0</v>
      </c>
      <c r="IQ7" s="23">
        <v>0</v>
      </c>
      <c r="IR7" s="23">
        <v>0</v>
      </c>
      <c r="IS7" s="23">
        <v>0</v>
      </c>
      <c r="IT7" s="23">
        <v>0</v>
      </c>
      <c r="IU7" s="23">
        <v>0</v>
      </c>
      <c r="IV7" s="23">
        <v>0</v>
      </c>
      <c r="IW7" s="23">
        <v>0</v>
      </c>
      <c r="IX7" s="23">
        <v>0</v>
      </c>
      <c r="IY7" s="23">
        <v>0</v>
      </c>
      <c r="IZ7" s="23">
        <v>0</v>
      </c>
      <c r="JA7" s="23">
        <v>0</v>
      </c>
      <c r="JB7" s="23">
        <v>0</v>
      </c>
      <c r="JC7" s="23">
        <v>0</v>
      </c>
      <c r="JD7" s="23">
        <v>0</v>
      </c>
      <c r="JE7" s="23">
        <v>0</v>
      </c>
      <c r="JF7" s="23">
        <v>0</v>
      </c>
      <c r="JG7" s="23">
        <v>0</v>
      </c>
      <c r="JH7" s="23">
        <v>0</v>
      </c>
      <c r="JI7" s="23">
        <v>0</v>
      </c>
      <c r="JJ7" s="23">
        <v>0</v>
      </c>
      <c r="JK7" s="23">
        <v>0</v>
      </c>
      <c r="JL7" s="23">
        <v>0</v>
      </c>
      <c r="JM7" s="23">
        <v>0</v>
      </c>
      <c r="JN7" s="23">
        <v>0</v>
      </c>
      <c r="JO7" s="23">
        <v>0</v>
      </c>
      <c r="JP7" s="23">
        <v>0</v>
      </c>
      <c r="JQ7" s="23">
        <v>0</v>
      </c>
      <c r="JR7" s="23">
        <v>0</v>
      </c>
      <c r="JS7" s="23">
        <v>0</v>
      </c>
      <c r="JT7" s="23">
        <v>0</v>
      </c>
      <c r="JU7" s="23">
        <v>0</v>
      </c>
      <c r="JV7" s="23">
        <v>0</v>
      </c>
      <c r="JW7" s="23">
        <v>0</v>
      </c>
      <c r="JX7" s="23">
        <v>0</v>
      </c>
      <c r="JY7" s="23">
        <v>0</v>
      </c>
      <c r="JZ7" s="23">
        <v>0</v>
      </c>
      <c r="KA7" s="23">
        <v>0</v>
      </c>
      <c r="KB7" s="23">
        <v>0</v>
      </c>
      <c r="KC7" s="23">
        <v>0</v>
      </c>
      <c r="KD7" s="23">
        <v>0</v>
      </c>
      <c r="KE7" s="23">
        <v>0</v>
      </c>
      <c r="KF7" s="23">
        <v>0</v>
      </c>
      <c r="KG7" s="23">
        <v>0</v>
      </c>
      <c r="KH7" s="23">
        <v>0</v>
      </c>
      <c r="KI7" s="23">
        <v>0</v>
      </c>
      <c r="KJ7" s="23">
        <v>0</v>
      </c>
      <c r="KK7" s="23">
        <v>0</v>
      </c>
      <c r="KL7" s="23">
        <v>0</v>
      </c>
      <c r="KM7" s="23">
        <v>0</v>
      </c>
      <c r="KN7" s="23">
        <v>0</v>
      </c>
      <c r="KO7" s="23">
        <v>0</v>
      </c>
      <c r="KP7" s="23">
        <v>0</v>
      </c>
      <c r="KQ7" s="23">
        <v>0</v>
      </c>
      <c r="KR7" s="23">
        <v>0</v>
      </c>
      <c r="KS7" s="23">
        <v>0</v>
      </c>
      <c r="KT7" s="23">
        <v>0</v>
      </c>
      <c r="KU7" s="23">
        <v>0</v>
      </c>
      <c r="KV7" s="23">
        <v>0</v>
      </c>
      <c r="KW7" s="23">
        <v>0</v>
      </c>
      <c r="KX7" s="23">
        <v>0</v>
      </c>
      <c r="KY7" s="23">
        <v>0</v>
      </c>
      <c r="KZ7" s="23">
        <v>0</v>
      </c>
      <c r="LA7" s="23">
        <v>0</v>
      </c>
      <c r="LB7" s="23">
        <v>0</v>
      </c>
      <c r="LC7" s="23">
        <v>0</v>
      </c>
      <c r="LD7" s="23">
        <v>0</v>
      </c>
      <c r="LE7" s="23">
        <v>0</v>
      </c>
      <c r="LF7" s="23">
        <v>0</v>
      </c>
      <c r="LG7" s="23">
        <v>0</v>
      </c>
      <c r="LH7" s="23">
        <v>0</v>
      </c>
      <c r="LI7" s="23">
        <v>0</v>
      </c>
      <c r="LJ7" s="23">
        <v>0</v>
      </c>
      <c r="LK7" s="23">
        <v>0</v>
      </c>
      <c r="LL7" s="23">
        <v>0</v>
      </c>
      <c r="LM7" s="23">
        <v>0</v>
      </c>
      <c r="LN7" s="23">
        <v>0</v>
      </c>
      <c r="LO7" s="23">
        <v>0</v>
      </c>
      <c r="LP7" s="23">
        <v>0</v>
      </c>
      <c r="LQ7" s="23">
        <v>0</v>
      </c>
      <c r="LR7" s="23">
        <v>0</v>
      </c>
      <c r="LS7" s="23">
        <v>0</v>
      </c>
      <c r="LT7" s="23">
        <v>0</v>
      </c>
      <c r="LU7" s="23">
        <v>0</v>
      </c>
      <c r="LV7" s="23">
        <v>0</v>
      </c>
      <c r="LW7" s="23">
        <v>0</v>
      </c>
      <c r="LX7" s="23">
        <v>0</v>
      </c>
      <c r="LY7" s="23">
        <v>0</v>
      </c>
      <c r="LZ7" s="23">
        <v>0</v>
      </c>
      <c r="MA7" s="23">
        <v>0</v>
      </c>
      <c r="MB7" s="23">
        <v>0</v>
      </c>
      <c r="MC7" s="23">
        <v>0</v>
      </c>
      <c r="MD7" s="23">
        <v>0</v>
      </c>
      <c r="ME7" s="23">
        <v>0</v>
      </c>
      <c r="MF7" s="23">
        <v>0</v>
      </c>
      <c r="MG7" s="23">
        <v>0</v>
      </c>
      <c r="MH7" s="23">
        <v>0</v>
      </c>
      <c r="MI7" s="23">
        <v>0</v>
      </c>
      <c r="MJ7" s="23">
        <v>0</v>
      </c>
      <c r="MK7" s="23">
        <v>0</v>
      </c>
      <c r="ML7" s="23">
        <v>0</v>
      </c>
      <c r="MM7" s="23">
        <v>0</v>
      </c>
      <c r="MN7" s="23">
        <v>0</v>
      </c>
      <c r="MO7" s="23">
        <v>0</v>
      </c>
      <c r="MP7" s="23">
        <v>0</v>
      </c>
      <c r="MQ7" s="23">
        <v>0</v>
      </c>
      <c r="MR7" s="23">
        <v>0</v>
      </c>
      <c r="MS7" s="23">
        <v>0</v>
      </c>
      <c r="MT7" s="23">
        <v>0</v>
      </c>
      <c r="MU7" s="23">
        <v>0</v>
      </c>
      <c r="MV7" s="23">
        <v>0</v>
      </c>
      <c r="MW7" s="23">
        <v>0</v>
      </c>
      <c r="MX7" s="23">
        <v>0</v>
      </c>
      <c r="MY7" s="23">
        <v>0</v>
      </c>
      <c r="MZ7" s="23">
        <v>0</v>
      </c>
      <c r="NA7" s="23">
        <v>0</v>
      </c>
      <c r="NB7" s="23">
        <v>0</v>
      </c>
      <c r="NC7" s="23">
        <v>0</v>
      </c>
      <c r="ND7" s="23">
        <v>0</v>
      </c>
      <c r="NE7" s="23">
        <v>0</v>
      </c>
      <c r="NF7" s="23">
        <v>0</v>
      </c>
      <c r="NG7" s="23">
        <v>0</v>
      </c>
      <c r="NH7" s="23">
        <v>0</v>
      </c>
      <c r="NI7" s="23">
        <v>0</v>
      </c>
      <c r="NJ7" s="23">
        <v>0</v>
      </c>
      <c r="NK7" s="23">
        <v>0</v>
      </c>
      <c r="NL7" s="23">
        <v>0</v>
      </c>
      <c r="NM7" s="23">
        <v>0</v>
      </c>
      <c r="NN7" s="23">
        <v>0</v>
      </c>
      <c r="NO7" s="23">
        <v>0</v>
      </c>
      <c r="NP7" s="23">
        <v>0</v>
      </c>
      <c r="NQ7" s="23">
        <v>0</v>
      </c>
      <c r="NR7" s="23">
        <v>0</v>
      </c>
      <c r="NS7" s="23">
        <v>0</v>
      </c>
      <c r="NT7" s="23">
        <v>0</v>
      </c>
      <c r="NU7" s="23">
        <v>0</v>
      </c>
      <c r="NV7" s="23">
        <v>0</v>
      </c>
      <c r="NW7" s="23">
        <v>0</v>
      </c>
      <c r="NX7" s="23">
        <v>0</v>
      </c>
      <c r="NY7" s="23">
        <v>0</v>
      </c>
      <c r="NZ7" s="23">
        <v>0</v>
      </c>
      <c r="OA7" s="23">
        <v>0</v>
      </c>
      <c r="OB7" s="23">
        <v>0</v>
      </c>
      <c r="OC7" s="23">
        <v>0</v>
      </c>
      <c r="OD7" s="23">
        <v>0</v>
      </c>
      <c r="OE7" s="23">
        <v>0</v>
      </c>
      <c r="OF7" s="23">
        <v>0</v>
      </c>
      <c r="OG7" s="23">
        <v>0</v>
      </c>
      <c r="OH7" s="23">
        <v>0</v>
      </c>
      <c r="OI7" s="23">
        <v>0</v>
      </c>
      <c r="OJ7" s="23">
        <v>0</v>
      </c>
      <c r="OK7" s="23">
        <v>0</v>
      </c>
      <c r="OL7" s="23">
        <v>0</v>
      </c>
      <c r="OM7" s="23">
        <v>0</v>
      </c>
      <c r="ON7" s="23">
        <v>0</v>
      </c>
      <c r="OO7" s="23">
        <v>0</v>
      </c>
      <c r="OP7" s="23">
        <v>0</v>
      </c>
      <c r="OQ7" s="23">
        <v>0</v>
      </c>
      <c r="OR7" s="23">
        <v>0</v>
      </c>
      <c r="OS7" s="23">
        <v>0</v>
      </c>
      <c r="OT7" s="23">
        <v>0</v>
      </c>
      <c r="OU7" s="23">
        <v>0</v>
      </c>
      <c r="OV7" s="23">
        <v>0</v>
      </c>
      <c r="OW7" s="23">
        <v>0</v>
      </c>
      <c r="OX7" s="23">
        <v>0</v>
      </c>
      <c r="OY7" s="23">
        <v>0</v>
      </c>
      <c r="OZ7" s="23">
        <v>0</v>
      </c>
      <c r="PA7" s="23">
        <v>0</v>
      </c>
      <c r="PB7" s="23">
        <v>0</v>
      </c>
      <c r="PC7" s="23">
        <v>0</v>
      </c>
      <c r="PD7" s="23">
        <v>0</v>
      </c>
      <c r="PE7" s="23">
        <v>0</v>
      </c>
      <c r="PF7" s="23">
        <v>0</v>
      </c>
      <c r="PG7" s="23">
        <v>0</v>
      </c>
      <c r="PH7" s="23">
        <v>0</v>
      </c>
      <c r="PI7" s="23">
        <v>0</v>
      </c>
      <c r="PJ7" s="23">
        <v>0</v>
      </c>
      <c r="PK7" s="23">
        <v>0</v>
      </c>
      <c r="PL7" s="23">
        <v>0</v>
      </c>
      <c r="PM7" s="23">
        <v>0</v>
      </c>
      <c r="PN7" s="23">
        <v>0</v>
      </c>
      <c r="PO7" s="23">
        <v>0</v>
      </c>
      <c r="PP7" s="23">
        <v>0</v>
      </c>
      <c r="PQ7" s="23">
        <v>0</v>
      </c>
      <c r="PR7" s="23">
        <v>0</v>
      </c>
      <c r="PS7" s="23">
        <v>0</v>
      </c>
      <c r="PT7" s="23">
        <v>0</v>
      </c>
      <c r="PU7" s="23">
        <v>0</v>
      </c>
      <c r="PV7" s="23">
        <v>0</v>
      </c>
      <c r="PW7" s="23">
        <v>0</v>
      </c>
      <c r="PX7" s="23">
        <v>0</v>
      </c>
      <c r="PY7" s="23">
        <v>0</v>
      </c>
      <c r="PZ7" s="23">
        <v>0</v>
      </c>
      <c r="QA7" s="23">
        <v>0</v>
      </c>
      <c r="QB7" s="23">
        <v>0</v>
      </c>
      <c r="QC7" s="23">
        <v>0</v>
      </c>
      <c r="QD7" s="23">
        <v>0</v>
      </c>
      <c r="QE7" s="23">
        <v>0</v>
      </c>
      <c r="QF7" s="23">
        <v>0</v>
      </c>
      <c r="QG7" s="23">
        <v>0</v>
      </c>
      <c r="QH7" s="23">
        <v>0</v>
      </c>
      <c r="QI7" s="23">
        <v>0</v>
      </c>
      <c r="QJ7" s="23">
        <v>0</v>
      </c>
      <c r="QK7" s="23">
        <v>0</v>
      </c>
      <c r="QL7" s="23">
        <v>0</v>
      </c>
      <c r="QM7" s="23">
        <v>0</v>
      </c>
      <c r="QN7" s="23">
        <v>0</v>
      </c>
      <c r="QO7" s="23">
        <v>0</v>
      </c>
      <c r="QP7" s="23">
        <v>0</v>
      </c>
      <c r="QQ7" s="23">
        <v>0</v>
      </c>
      <c r="QR7" s="23">
        <v>0</v>
      </c>
      <c r="QS7" s="23">
        <v>0</v>
      </c>
      <c r="QT7" s="23">
        <v>0</v>
      </c>
      <c r="QU7" s="23">
        <v>0</v>
      </c>
      <c r="QV7" s="23">
        <v>0</v>
      </c>
      <c r="QW7" s="23">
        <v>0</v>
      </c>
      <c r="QX7" s="23">
        <v>0</v>
      </c>
      <c r="QY7" s="23">
        <v>0</v>
      </c>
      <c r="QZ7" s="23">
        <v>0</v>
      </c>
      <c r="RA7" s="23">
        <v>0</v>
      </c>
      <c r="RB7" s="23">
        <v>0</v>
      </c>
      <c r="RC7" s="23">
        <v>0</v>
      </c>
      <c r="RD7" s="23">
        <v>0</v>
      </c>
      <c r="RE7" s="23">
        <v>0</v>
      </c>
      <c r="RF7" s="23">
        <v>0</v>
      </c>
      <c r="RG7" s="23">
        <v>0</v>
      </c>
      <c r="RH7" s="23">
        <v>0</v>
      </c>
      <c r="RI7" s="23">
        <v>0</v>
      </c>
      <c r="RJ7" s="23">
        <v>0</v>
      </c>
      <c r="RK7" s="23">
        <v>0</v>
      </c>
      <c r="RL7" s="23">
        <v>0</v>
      </c>
      <c r="RM7" s="23">
        <v>0</v>
      </c>
      <c r="RN7" s="23">
        <v>0</v>
      </c>
      <c r="RO7" s="23">
        <v>0</v>
      </c>
      <c r="RP7" s="23">
        <v>0</v>
      </c>
      <c r="RQ7" s="23">
        <v>0</v>
      </c>
      <c r="RR7" s="23">
        <v>0</v>
      </c>
      <c r="RS7" s="23">
        <v>0</v>
      </c>
      <c r="RT7" s="23">
        <v>0</v>
      </c>
      <c r="RU7" s="23">
        <v>0</v>
      </c>
      <c r="RV7" s="23">
        <v>0</v>
      </c>
      <c r="RW7" s="23">
        <v>0</v>
      </c>
      <c r="RX7" s="23">
        <v>0</v>
      </c>
      <c r="RY7" s="23">
        <v>0</v>
      </c>
      <c r="RZ7" s="23">
        <v>0</v>
      </c>
      <c r="SA7" s="23">
        <v>0</v>
      </c>
      <c r="SB7" s="23">
        <v>0</v>
      </c>
      <c r="SC7" s="23">
        <v>0</v>
      </c>
      <c r="SD7" s="23">
        <v>0</v>
      </c>
      <c r="SE7" s="23">
        <v>0</v>
      </c>
      <c r="SF7" s="23">
        <v>0</v>
      </c>
      <c r="SG7" s="23">
        <v>0</v>
      </c>
      <c r="SH7" s="23">
        <v>0</v>
      </c>
      <c r="SI7" s="23">
        <v>0</v>
      </c>
      <c r="SJ7" s="23">
        <v>0</v>
      </c>
      <c r="SK7" s="23">
        <v>0</v>
      </c>
      <c r="SL7" s="23">
        <v>0</v>
      </c>
      <c r="SM7" s="23">
        <v>0</v>
      </c>
      <c r="SN7" s="23">
        <v>0</v>
      </c>
      <c r="SO7" s="23">
        <v>0</v>
      </c>
      <c r="SP7" s="23">
        <v>0</v>
      </c>
      <c r="SQ7" s="23">
        <v>0</v>
      </c>
      <c r="SR7" s="23">
        <v>0</v>
      </c>
      <c r="SS7" s="23">
        <v>0</v>
      </c>
      <c r="ST7" s="23">
        <v>0</v>
      </c>
      <c r="SU7" s="23">
        <v>0</v>
      </c>
      <c r="SV7" s="23">
        <v>0</v>
      </c>
      <c r="SW7" s="23">
        <v>0</v>
      </c>
      <c r="SX7" s="23">
        <v>0</v>
      </c>
      <c r="SY7" s="23">
        <v>0</v>
      </c>
      <c r="SZ7" s="23">
        <v>0</v>
      </c>
      <c r="TA7" s="23">
        <v>0</v>
      </c>
      <c r="TB7" s="23">
        <v>0</v>
      </c>
      <c r="TC7" s="23">
        <v>0</v>
      </c>
      <c r="TD7" s="23">
        <v>0</v>
      </c>
      <c r="TE7" s="23">
        <v>0</v>
      </c>
      <c r="TF7" s="23">
        <v>0</v>
      </c>
      <c r="TG7" s="23">
        <v>0</v>
      </c>
      <c r="TH7" s="23">
        <v>0</v>
      </c>
      <c r="TI7" s="23">
        <v>0</v>
      </c>
      <c r="TJ7" s="23">
        <v>0</v>
      </c>
      <c r="TK7" s="23">
        <v>0</v>
      </c>
      <c r="TL7" s="23">
        <v>0</v>
      </c>
      <c r="TM7" s="23">
        <v>0</v>
      </c>
      <c r="TN7" s="23">
        <v>0</v>
      </c>
      <c r="TO7" s="23">
        <v>0</v>
      </c>
      <c r="TP7" s="23">
        <v>0</v>
      </c>
      <c r="TQ7" s="23">
        <v>0</v>
      </c>
      <c r="TR7" s="23">
        <v>0</v>
      </c>
      <c r="TS7" s="23">
        <v>0</v>
      </c>
      <c r="TT7" s="23">
        <v>0</v>
      </c>
      <c r="TU7" s="23">
        <v>0</v>
      </c>
      <c r="TV7" s="23">
        <v>0</v>
      </c>
      <c r="TW7" s="23">
        <v>0</v>
      </c>
      <c r="TX7" s="23">
        <v>0</v>
      </c>
      <c r="TY7" s="23">
        <v>0</v>
      </c>
      <c r="TZ7" s="23">
        <v>0</v>
      </c>
      <c r="UA7" s="23">
        <v>0</v>
      </c>
      <c r="UB7" s="23">
        <v>0</v>
      </c>
      <c r="UC7" s="23">
        <v>0</v>
      </c>
      <c r="UD7" s="23">
        <v>0</v>
      </c>
      <c r="UE7" s="23">
        <v>0</v>
      </c>
      <c r="UF7" s="23">
        <v>0</v>
      </c>
      <c r="UG7" s="23">
        <v>0</v>
      </c>
      <c r="UH7" s="23">
        <v>0</v>
      </c>
      <c r="UI7" s="23">
        <v>0</v>
      </c>
      <c r="UJ7" s="23">
        <v>0</v>
      </c>
      <c r="UK7" s="23">
        <v>0</v>
      </c>
      <c r="UL7" s="23">
        <v>0</v>
      </c>
      <c r="UM7" s="23">
        <v>0</v>
      </c>
      <c r="UN7" s="23">
        <v>0</v>
      </c>
      <c r="UO7" s="23">
        <v>0</v>
      </c>
      <c r="UP7" s="23">
        <v>0</v>
      </c>
      <c r="UQ7" s="23">
        <v>0</v>
      </c>
      <c r="UR7" s="23">
        <v>0</v>
      </c>
      <c r="US7" s="23">
        <v>0</v>
      </c>
      <c r="UT7" s="23">
        <v>0</v>
      </c>
      <c r="UU7" s="23">
        <v>0</v>
      </c>
      <c r="UV7" s="23">
        <v>0</v>
      </c>
      <c r="UW7" s="23">
        <v>0</v>
      </c>
      <c r="UX7" s="23">
        <v>0</v>
      </c>
      <c r="UY7" s="23">
        <v>0</v>
      </c>
      <c r="UZ7" s="23">
        <v>0</v>
      </c>
      <c r="VA7" s="23">
        <v>0</v>
      </c>
      <c r="VB7" s="23">
        <v>0</v>
      </c>
      <c r="VC7" s="23">
        <v>0</v>
      </c>
      <c r="VD7" s="23">
        <v>0</v>
      </c>
      <c r="VE7" s="23">
        <v>0</v>
      </c>
      <c r="VF7" s="23">
        <v>0</v>
      </c>
      <c r="VG7" s="23">
        <v>0</v>
      </c>
      <c r="VH7" s="23">
        <v>0</v>
      </c>
      <c r="VI7" s="23">
        <v>0</v>
      </c>
      <c r="VJ7" s="23">
        <v>0</v>
      </c>
      <c r="VK7" s="23">
        <v>0</v>
      </c>
      <c r="VL7" s="23">
        <v>0</v>
      </c>
      <c r="VM7" s="23">
        <v>0</v>
      </c>
      <c r="VN7" s="23">
        <v>0</v>
      </c>
      <c r="VO7" s="23">
        <v>0</v>
      </c>
      <c r="VP7" s="23">
        <v>0</v>
      </c>
      <c r="VQ7" s="23">
        <v>0</v>
      </c>
      <c r="VR7" s="23">
        <v>0</v>
      </c>
      <c r="VS7" s="23">
        <v>0</v>
      </c>
      <c r="VT7" s="23">
        <v>0</v>
      </c>
      <c r="VU7" s="23">
        <v>0</v>
      </c>
      <c r="VV7" s="23">
        <v>0</v>
      </c>
      <c r="VW7" s="23">
        <v>0</v>
      </c>
      <c r="VX7" s="23">
        <v>0</v>
      </c>
      <c r="VY7" s="23">
        <v>0</v>
      </c>
      <c r="VZ7" s="23">
        <v>0</v>
      </c>
      <c r="WA7" s="23">
        <v>0</v>
      </c>
      <c r="WB7" s="23">
        <v>0</v>
      </c>
      <c r="WC7" s="23">
        <v>0</v>
      </c>
      <c r="WD7" s="23">
        <v>0</v>
      </c>
      <c r="WE7" s="23">
        <v>0</v>
      </c>
      <c r="WF7" s="23">
        <v>0</v>
      </c>
      <c r="WG7" s="23">
        <v>0</v>
      </c>
      <c r="WH7" s="23">
        <v>0</v>
      </c>
      <c r="WI7" s="23">
        <v>0</v>
      </c>
      <c r="WJ7" s="23">
        <v>0</v>
      </c>
      <c r="WK7" s="23">
        <v>0</v>
      </c>
      <c r="WL7" s="23">
        <v>0</v>
      </c>
      <c r="WM7" s="23">
        <v>0</v>
      </c>
      <c r="WN7" s="23">
        <v>0</v>
      </c>
      <c r="WO7" s="23">
        <v>0</v>
      </c>
      <c r="WP7" s="23">
        <v>0</v>
      </c>
      <c r="WQ7" s="23">
        <v>0</v>
      </c>
      <c r="WR7" s="23">
        <v>0</v>
      </c>
      <c r="WS7" s="23">
        <v>0</v>
      </c>
      <c r="WT7" s="23">
        <v>0</v>
      </c>
      <c r="WU7" s="23">
        <v>0</v>
      </c>
      <c r="WV7" s="23">
        <v>0</v>
      </c>
      <c r="WW7" s="23">
        <v>0</v>
      </c>
      <c r="WX7" s="23">
        <v>0</v>
      </c>
      <c r="WY7" s="23">
        <v>0</v>
      </c>
      <c r="WZ7" s="23">
        <v>0</v>
      </c>
      <c r="XA7" s="23">
        <v>0</v>
      </c>
      <c r="XB7" s="23">
        <v>0</v>
      </c>
      <c r="XC7" s="23">
        <v>0</v>
      </c>
      <c r="XD7" s="23">
        <v>0</v>
      </c>
      <c r="XE7" s="23">
        <v>0</v>
      </c>
      <c r="XF7" s="23">
        <v>0</v>
      </c>
      <c r="XG7" s="23">
        <v>0</v>
      </c>
      <c r="XH7" s="23">
        <v>0</v>
      </c>
      <c r="XI7" s="23">
        <v>0</v>
      </c>
      <c r="XJ7" s="23">
        <v>0</v>
      </c>
      <c r="XK7" s="23">
        <v>0</v>
      </c>
      <c r="XL7" s="23">
        <v>0</v>
      </c>
      <c r="XM7" s="23">
        <v>0</v>
      </c>
      <c r="XN7" s="23">
        <v>0</v>
      </c>
      <c r="XO7" s="23">
        <v>0</v>
      </c>
      <c r="XP7" s="23">
        <v>0</v>
      </c>
      <c r="XQ7" s="23">
        <v>0</v>
      </c>
      <c r="XR7" s="23">
        <v>0</v>
      </c>
      <c r="XS7" s="23">
        <v>0</v>
      </c>
      <c r="XT7" s="23">
        <v>0</v>
      </c>
      <c r="XU7" s="23">
        <v>0</v>
      </c>
      <c r="XV7" s="23">
        <v>0</v>
      </c>
      <c r="XW7" s="23">
        <v>0</v>
      </c>
      <c r="XX7" s="23">
        <v>0</v>
      </c>
      <c r="XY7" s="23">
        <v>0</v>
      </c>
      <c r="XZ7" s="23">
        <v>0</v>
      </c>
      <c r="YA7" s="23">
        <v>0</v>
      </c>
      <c r="YB7" s="23">
        <v>0</v>
      </c>
      <c r="YC7" s="23">
        <v>0</v>
      </c>
      <c r="YD7" s="23">
        <v>0</v>
      </c>
      <c r="YE7" s="23">
        <v>0</v>
      </c>
      <c r="YF7" s="23">
        <v>0</v>
      </c>
      <c r="YG7" s="23">
        <v>0</v>
      </c>
      <c r="YH7" s="23">
        <v>0</v>
      </c>
      <c r="YI7" s="23">
        <v>0</v>
      </c>
      <c r="YJ7" s="23">
        <v>0</v>
      </c>
      <c r="YK7" s="23">
        <v>0</v>
      </c>
      <c r="YL7" s="23">
        <v>0</v>
      </c>
      <c r="YM7" s="23">
        <v>0</v>
      </c>
      <c r="YN7" s="23">
        <v>0</v>
      </c>
      <c r="YO7" s="23">
        <v>0</v>
      </c>
      <c r="YP7" s="23">
        <v>0</v>
      </c>
      <c r="YQ7" s="23">
        <v>0</v>
      </c>
      <c r="YR7" s="23">
        <v>0</v>
      </c>
      <c r="YS7" s="23">
        <v>0</v>
      </c>
      <c r="YT7" s="23">
        <v>0</v>
      </c>
      <c r="YU7" s="23">
        <v>0</v>
      </c>
      <c r="YV7" s="23">
        <v>0</v>
      </c>
      <c r="YW7" s="23">
        <v>0</v>
      </c>
      <c r="YX7" s="23">
        <v>0</v>
      </c>
      <c r="YY7" s="23">
        <v>0</v>
      </c>
      <c r="YZ7" s="23">
        <v>0</v>
      </c>
      <c r="ZA7" s="23">
        <v>0</v>
      </c>
      <c r="ZB7" s="23">
        <v>0</v>
      </c>
      <c r="ZC7" s="23">
        <v>0</v>
      </c>
      <c r="ZD7" s="23">
        <v>0</v>
      </c>
      <c r="ZE7" s="23">
        <v>0</v>
      </c>
      <c r="ZF7" s="23">
        <v>0</v>
      </c>
      <c r="ZG7" s="23">
        <v>0</v>
      </c>
      <c r="ZH7" s="23">
        <v>0</v>
      </c>
      <c r="ZI7" s="23">
        <v>0</v>
      </c>
      <c r="ZJ7" s="23">
        <v>0</v>
      </c>
      <c r="ZK7" s="23">
        <v>0</v>
      </c>
      <c r="ZL7" s="23">
        <v>0</v>
      </c>
      <c r="ZM7" s="23">
        <v>0</v>
      </c>
      <c r="ZN7" s="23">
        <v>0</v>
      </c>
      <c r="ZO7" s="23">
        <v>0</v>
      </c>
      <c r="ZP7" s="23">
        <v>0</v>
      </c>
      <c r="ZQ7" s="23">
        <v>0</v>
      </c>
      <c r="ZR7" s="23">
        <v>0</v>
      </c>
      <c r="ZS7" s="23">
        <v>0</v>
      </c>
      <c r="ZT7" s="23">
        <v>0</v>
      </c>
      <c r="ZU7" s="23">
        <v>0</v>
      </c>
      <c r="ZV7" s="23">
        <v>0</v>
      </c>
      <c r="ZW7" s="23">
        <v>0</v>
      </c>
      <c r="ZX7" s="23">
        <v>0</v>
      </c>
      <c r="ZY7" s="23">
        <v>0</v>
      </c>
      <c r="ZZ7" s="23">
        <v>0</v>
      </c>
      <c r="AAA7" s="23">
        <v>0</v>
      </c>
      <c r="AAB7" s="23">
        <v>0</v>
      </c>
      <c r="AAC7" s="23">
        <v>0</v>
      </c>
      <c r="AAD7" s="23">
        <v>0</v>
      </c>
      <c r="AAE7" s="23">
        <v>0</v>
      </c>
      <c r="AAF7" s="23">
        <v>0</v>
      </c>
      <c r="AAG7" s="23">
        <v>0</v>
      </c>
      <c r="AAH7" s="23">
        <v>0</v>
      </c>
      <c r="AAI7" s="23">
        <v>0</v>
      </c>
      <c r="AAJ7" s="23">
        <v>0</v>
      </c>
      <c r="AAK7" s="23">
        <v>0</v>
      </c>
      <c r="AAL7" s="23">
        <v>0</v>
      </c>
      <c r="AAM7" s="23">
        <v>0</v>
      </c>
      <c r="AAN7" s="23">
        <v>0</v>
      </c>
      <c r="AAO7" s="23">
        <v>0</v>
      </c>
      <c r="AAP7" s="23">
        <v>0</v>
      </c>
      <c r="AAQ7" s="23">
        <v>0</v>
      </c>
      <c r="AAR7" s="23">
        <v>0</v>
      </c>
      <c r="AAS7" s="23">
        <v>0</v>
      </c>
      <c r="AAT7" s="23">
        <v>0</v>
      </c>
      <c r="AAU7" s="23">
        <v>0</v>
      </c>
      <c r="AAV7" s="23">
        <v>0</v>
      </c>
      <c r="AAW7" s="23">
        <v>0</v>
      </c>
      <c r="AAX7" s="23">
        <v>0</v>
      </c>
      <c r="AAY7" s="23">
        <v>0</v>
      </c>
      <c r="AAZ7" s="23">
        <v>0</v>
      </c>
      <c r="ABA7" s="23">
        <v>0</v>
      </c>
      <c r="ABB7" s="23">
        <v>0</v>
      </c>
      <c r="ABC7" s="23">
        <v>0</v>
      </c>
      <c r="ABD7" s="23">
        <v>0</v>
      </c>
      <c r="ABE7" s="23">
        <v>0</v>
      </c>
      <c r="ABF7" s="23">
        <v>0</v>
      </c>
      <c r="ABG7" s="23">
        <v>0</v>
      </c>
      <c r="ABH7" s="23">
        <v>0</v>
      </c>
      <c r="ABI7" s="23">
        <v>0</v>
      </c>
      <c r="ABJ7" s="23">
        <v>0</v>
      </c>
      <c r="ABK7" s="23">
        <v>0</v>
      </c>
      <c r="ABL7" s="23">
        <v>0</v>
      </c>
      <c r="ABM7" s="23">
        <v>0</v>
      </c>
      <c r="ABN7" s="23">
        <v>0</v>
      </c>
      <c r="ABO7" s="23">
        <v>0</v>
      </c>
      <c r="ABP7" s="23">
        <v>0</v>
      </c>
      <c r="ABQ7" s="23">
        <v>0</v>
      </c>
      <c r="ABR7" s="23">
        <v>0</v>
      </c>
      <c r="ABS7" s="23">
        <v>0</v>
      </c>
      <c r="ABT7" s="23">
        <v>0</v>
      </c>
      <c r="ABU7" s="23">
        <v>0</v>
      </c>
      <c r="ABV7" s="23">
        <v>0</v>
      </c>
      <c r="ABW7" s="23">
        <v>0</v>
      </c>
    </row>
    <row r="8" spans="1:751" ht="15" customHeight="1" x14ac:dyDescent="0.25">
      <c r="A8" s="15" t="s">
        <v>158</v>
      </c>
      <c r="B8" s="15" t="s">
        <v>10</v>
      </c>
      <c r="C8" s="15">
        <v>980.81675667954335</v>
      </c>
      <c r="D8" s="17"/>
      <c r="E8" s="18">
        <f t="shared" si="93"/>
        <v>63.764758134909002</v>
      </c>
      <c r="F8" s="19" t="s">
        <v>7</v>
      </c>
      <c r="G8" s="19" t="s">
        <v>8</v>
      </c>
      <c r="H8" s="20">
        <v>42733</v>
      </c>
      <c r="I8" s="24" t="s">
        <v>11</v>
      </c>
      <c r="J8" s="19">
        <v>45</v>
      </c>
      <c r="K8" s="19" t="s">
        <v>12</v>
      </c>
      <c r="L8" s="20">
        <f t="shared" si="94"/>
        <v>44103</v>
      </c>
      <c r="M8" s="15" t="s">
        <v>116</v>
      </c>
      <c r="N8"/>
      <c r="P8" s="22">
        <f t="shared" si="95"/>
        <v>81734729.723295271</v>
      </c>
      <c r="Q8" s="22">
        <f t="shared" si="96"/>
        <v>201441959</v>
      </c>
      <c r="R8" s="22">
        <f t="shared" si="97"/>
        <v>326938918.89318109</v>
      </c>
      <c r="S8" s="22">
        <f t="shared" si="98"/>
        <v>134696238</v>
      </c>
      <c r="T8" s="22">
        <f t="shared" si="99"/>
        <v>326938918.89318109</v>
      </c>
      <c r="U8" s="22">
        <f t="shared" si="100"/>
        <v>66519059</v>
      </c>
      <c r="V8" s="22">
        <f t="shared" si="101"/>
        <v>245204189.16988581</v>
      </c>
      <c r="W8" s="22">
        <f t="shared" si="102"/>
        <v>15440983</v>
      </c>
      <c r="X8" s="22">
        <f t="shared" si="103"/>
        <v>0</v>
      </c>
      <c r="Y8" s="22">
        <f t="shared" si="104"/>
        <v>0</v>
      </c>
      <c r="Z8" s="22">
        <f t="shared" si="105"/>
        <v>0</v>
      </c>
      <c r="AA8" s="22">
        <f t="shared" si="106"/>
        <v>0</v>
      </c>
      <c r="AB8" s="22">
        <f t="shared" si="107"/>
        <v>0</v>
      </c>
      <c r="AC8" s="22">
        <f t="shared" si="108"/>
        <v>0</v>
      </c>
      <c r="AD8" s="22">
        <f t="shared" si="109"/>
        <v>0</v>
      </c>
      <c r="AE8" s="22">
        <f t="shared" si="110"/>
        <v>0</v>
      </c>
      <c r="AF8" s="22">
        <f t="shared" si="111"/>
        <v>0</v>
      </c>
      <c r="AG8" s="22">
        <f t="shared" si="112"/>
        <v>0</v>
      </c>
      <c r="AH8" s="22">
        <f t="shared" si="113"/>
        <v>0</v>
      </c>
      <c r="AI8" s="22">
        <f t="shared" si="114"/>
        <v>0</v>
      </c>
      <c r="AJ8" s="22">
        <f t="shared" si="115"/>
        <v>0</v>
      </c>
      <c r="AK8" s="22">
        <f t="shared" si="116"/>
        <v>0</v>
      </c>
      <c r="AL8" s="22">
        <f t="shared" si="117"/>
        <v>0</v>
      </c>
      <c r="AM8" s="22">
        <f t="shared" si="118"/>
        <v>0</v>
      </c>
      <c r="AN8" s="22">
        <f t="shared" si="119"/>
        <v>0</v>
      </c>
      <c r="AO8" s="22">
        <f t="shared" si="120"/>
        <v>0</v>
      </c>
      <c r="AP8" s="22">
        <f t="shared" si="121"/>
        <v>0</v>
      </c>
      <c r="AQ8" s="22">
        <f t="shared" si="122"/>
        <v>0</v>
      </c>
      <c r="AR8" s="22">
        <f t="shared" si="123"/>
        <v>0</v>
      </c>
      <c r="AS8" s="22">
        <f t="shared" si="124"/>
        <v>0</v>
      </c>
      <c r="AT8" s="22">
        <f t="shared" si="125"/>
        <v>0</v>
      </c>
      <c r="AU8" s="22">
        <f t="shared" si="126"/>
        <v>0</v>
      </c>
      <c r="AV8" s="22">
        <f t="shared" si="127"/>
        <v>0</v>
      </c>
      <c r="AW8" s="22">
        <f t="shared" si="128"/>
        <v>0</v>
      </c>
      <c r="AX8" s="22">
        <f t="shared" si="129"/>
        <v>0</v>
      </c>
      <c r="AY8" s="22">
        <f t="shared" si="130"/>
        <v>0</v>
      </c>
      <c r="AZ8" s="22">
        <f t="shared" si="131"/>
        <v>0</v>
      </c>
      <c r="BA8" s="22">
        <f t="shared" si="132"/>
        <v>0</v>
      </c>
      <c r="BB8" s="22">
        <f t="shared" si="133"/>
        <v>0</v>
      </c>
      <c r="BC8" s="22">
        <f t="shared" si="134"/>
        <v>0</v>
      </c>
      <c r="BD8" s="22">
        <f t="shared" si="135"/>
        <v>0</v>
      </c>
      <c r="BE8" s="22">
        <f t="shared" si="136"/>
        <v>0</v>
      </c>
      <c r="BF8" s="22">
        <f t="shared" si="137"/>
        <v>0</v>
      </c>
      <c r="BG8" s="22">
        <f t="shared" si="138"/>
        <v>0</v>
      </c>
      <c r="BH8" s="22">
        <f t="shared" si="139"/>
        <v>0</v>
      </c>
      <c r="BI8" s="22">
        <f t="shared" si="140"/>
        <v>0</v>
      </c>
      <c r="BJ8" s="22">
        <f t="shared" si="141"/>
        <v>0</v>
      </c>
      <c r="BK8" s="22">
        <f t="shared" si="142"/>
        <v>0</v>
      </c>
      <c r="BL8" s="22">
        <f t="shared" si="143"/>
        <v>0</v>
      </c>
      <c r="BM8" s="22">
        <f t="shared" si="144"/>
        <v>0</v>
      </c>
      <c r="BN8" s="22">
        <f t="shared" si="145"/>
        <v>0</v>
      </c>
      <c r="BO8" s="22">
        <f t="shared" si="146"/>
        <v>0</v>
      </c>
      <c r="BP8" s="22">
        <f t="shared" si="147"/>
        <v>0</v>
      </c>
      <c r="BQ8" s="22">
        <f t="shared" si="148"/>
        <v>0</v>
      </c>
      <c r="BR8" s="22">
        <f t="shared" si="151"/>
        <v>0</v>
      </c>
      <c r="BS8" s="22">
        <f t="shared" si="152"/>
        <v>0</v>
      </c>
      <c r="BT8" s="22">
        <f t="shared" si="149"/>
        <v>0</v>
      </c>
      <c r="BU8" s="22">
        <f t="shared" si="150"/>
        <v>0</v>
      </c>
      <c r="BX8" s="23">
        <v>0</v>
      </c>
      <c r="BY8" s="23">
        <v>0</v>
      </c>
      <c r="BZ8" s="23">
        <v>0</v>
      </c>
      <c r="CA8" s="23">
        <v>0</v>
      </c>
      <c r="CB8" s="23">
        <v>52601337</v>
      </c>
      <c r="CC8" s="23">
        <v>0</v>
      </c>
      <c r="CD8" s="23">
        <v>0</v>
      </c>
      <c r="CE8" s="23">
        <v>0</v>
      </c>
      <c r="CF8" s="23">
        <v>0</v>
      </c>
      <c r="CG8" s="23">
        <v>0</v>
      </c>
      <c r="CH8" s="23">
        <v>52115967</v>
      </c>
      <c r="CI8" s="23">
        <v>0</v>
      </c>
      <c r="CJ8" s="23">
        <v>0</v>
      </c>
      <c r="CK8" s="23">
        <v>0</v>
      </c>
      <c r="CL8" s="23">
        <v>0</v>
      </c>
      <c r="CM8" s="23">
        <v>0</v>
      </c>
      <c r="CN8" s="23">
        <v>49969255</v>
      </c>
      <c r="CO8" s="23">
        <v>0</v>
      </c>
      <c r="CP8" s="23">
        <v>0</v>
      </c>
      <c r="CQ8" s="23">
        <v>0</v>
      </c>
      <c r="CR8" s="23">
        <v>0</v>
      </c>
      <c r="CS8" s="23">
        <v>0</v>
      </c>
      <c r="CT8" s="23">
        <v>46755400</v>
      </c>
      <c r="CU8" s="23">
        <v>81734729.723295271</v>
      </c>
      <c r="CV8" s="23">
        <v>0</v>
      </c>
      <c r="CW8" s="23">
        <v>0</v>
      </c>
      <c r="CX8" s="23">
        <v>0</v>
      </c>
      <c r="CY8" s="23">
        <v>0</v>
      </c>
      <c r="CZ8" s="23">
        <v>40486403</v>
      </c>
      <c r="DA8" s="23">
        <v>81734729.723295271</v>
      </c>
      <c r="DB8" s="23">
        <v>0</v>
      </c>
      <c r="DC8" s="23">
        <v>0</v>
      </c>
      <c r="DD8" s="23">
        <v>0</v>
      </c>
      <c r="DE8" s="23">
        <v>0</v>
      </c>
      <c r="DF8" s="23">
        <v>35890224</v>
      </c>
      <c r="DG8" s="23">
        <v>81734729.723295271</v>
      </c>
      <c r="DH8" s="23">
        <v>0</v>
      </c>
      <c r="DI8" s="23">
        <v>0</v>
      </c>
      <c r="DJ8" s="23">
        <v>0</v>
      </c>
      <c r="DK8" s="23">
        <v>0</v>
      </c>
      <c r="DL8" s="23">
        <v>31450964</v>
      </c>
      <c r="DM8" s="23">
        <v>81734729.723295271</v>
      </c>
      <c r="DN8" s="23">
        <v>0</v>
      </c>
      <c r="DO8" s="23">
        <v>0</v>
      </c>
      <c r="DP8" s="23">
        <v>0</v>
      </c>
      <c r="DQ8" s="23">
        <v>0</v>
      </c>
      <c r="DR8" s="23">
        <v>26868647</v>
      </c>
      <c r="DS8" s="23">
        <v>81734729.723295271</v>
      </c>
      <c r="DT8" s="23">
        <v>0</v>
      </c>
      <c r="DU8" s="23">
        <v>0</v>
      </c>
      <c r="DV8" s="23">
        <v>0</v>
      </c>
      <c r="DW8" s="23">
        <v>0</v>
      </c>
      <c r="DX8" s="23">
        <v>22096088</v>
      </c>
      <c r="DY8" s="23">
        <v>81734729.723295271</v>
      </c>
      <c r="DZ8" s="23">
        <v>0</v>
      </c>
      <c r="EA8" s="23">
        <v>0</v>
      </c>
      <c r="EB8" s="23">
        <v>0</v>
      </c>
      <c r="EC8" s="23">
        <v>0</v>
      </c>
      <c r="ED8" s="23">
        <v>18355213</v>
      </c>
      <c r="EE8" s="23">
        <v>81734729.723295271</v>
      </c>
      <c r="EF8" s="23">
        <v>0</v>
      </c>
      <c r="EG8" s="23">
        <v>0</v>
      </c>
      <c r="EH8" s="23">
        <v>0</v>
      </c>
      <c r="EI8" s="23">
        <v>0</v>
      </c>
      <c r="EJ8" s="23">
        <v>14784245</v>
      </c>
      <c r="EK8" s="23">
        <v>81734729.723295271</v>
      </c>
      <c r="EL8" s="23">
        <v>0</v>
      </c>
      <c r="EM8" s="23">
        <v>0</v>
      </c>
      <c r="EN8" s="23">
        <v>0</v>
      </c>
      <c r="EO8" s="23">
        <v>0</v>
      </c>
      <c r="EP8" s="23">
        <v>11283513</v>
      </c>
      <c r="EQ8" s="23">
        <v>81734729.723295271</v>
      </c>
      <c r="ER8" s="23">
        <v>0</v>
      </c>
      <c r="ES8" s="23">
        <v>0</v>
      </c>
      <c r="ET8" s="23">
        <v>0</v>
      </c>
      <c r="EU8" s="23">
        <v>0</v>
      </c>
      <c r="EV8" s="23">
        <v>7973284</v>
      </c>
      <c r="EW8" s="23">
        <v>81734729.723295271</v>
      </c>
      <c r="EX8" s="23">
        <v>0</v>
      </c>
      <c r="EY8" s="23">
        <v>0</v>
      </c>
      <c r="EZ8" s="23">
        <v>0</v>
      </c>
      <c r="FA8" s="23">
        <v>0</v>
      </c>
      <c r="FB8" s="23">
        <v>5050613</v>
      </c>
      <c r="FC8" s="23">
        <v>81734729.723295271</v>
      </c>
      <c r="FD8" s="23">
        <v>0</v>
      </c>
      <c r="FE8" s="23">
        <v>0</v>
      </c>
      <c r="FF8" s="23">
        <v>0</v>
      </c>
      <c r="FG8" s="23">
        <v>0</v>
      </c>
      <c r="FH8" s="23">
        <v>2417086</v>
      </c>
      <c r="FI8" s="23">
        <v>81734729.723295271</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c r="GS8" s="23">
        <v>0</v>
      </c>
      <c r="GT8" s="23">
        <v>0</v>
      </c>
      <c r="GU8" s="23">
        <v>0</v>
      </c>
      <c r="GV8" s="23">
        <v>0</v>
      </c>
      <c r="GW8" s="23">
        <v>0</v>
      </c>
      <c r="GX8" s="23">
        <v>0</v>
      </c>
      <c r="GY8" s="23">
        <v>0</v>
      </c>
      <c r="GZ8" s="23">
        <v>0</v>
      </c>
      <c r="HA8" s="23">
        <v>0</v>
      </c>
      <c r="HB8" s="23">
        <v>0</v>
      </c>
      <c r="HC8" s="23">
        <v>0</v>
      </c>
      <c r="HD8" s="23">
        <v>0</v>
      </c>
      <c r="HE8" s="23">
        <v>0</v>
      </c>
      <c r="HF8" s="23">
        <v>0</v>
      </c>
      <c r="HG8" s="23">
        <v>0</v>
      </c>
      <c r="HH8" s="23">
        <v>0</v>
      </c>
      <c r="HI8" s="23">
        <v>0</v>
      </c>
      <c r="HJ8" s="23">
        <v>0</v>
      </c>
      <c r="HK8" s="23">
        <v>0</v>
      </c>
      <c r="HL8" s="23">
        <v>0</v>
      </c>
      <c r="HM8" s="23">
        <v>0</v>
      </c>
      <c r="HN8" s="23">
        <v>0</v>
      </c>
      <c r="HO8" s="23">
        <v>0</v>
      </c>
      <c r="HP8" s="23">
        <v>0</v>
      </c>
      <c r="HQ8" s="23">
        <v>0</v>
      </c>
      <c r="HR8" s="23">
        <v>0</v>
      </c>
      <c r="HS8" s="23">
        <v>0</v>
      </c>
      <c r="HT8" s="23">
        <v>0</v>
      </c>
      <c r="HU8" s="23">
        <v>0</v>
      </c>
      <c r="HV8" s="23">
        <v>0</v>
      </c>
      <c r="HW8" s="23">
        <v>0</v>
      </c>
      <c r="HX8" s="23">
        <v>0</v>
      </c>
      <c r="HY8" s="23">
        <v>0</v>
      </c>
      <c r="HZ8" s="23">
        <v>0</v>
      </c>
      <c r="IA8" s="23">
        <v>0</v>
      </c>
      <c r="IB8" s="23">
        <v>0</v>
      </c>
      <c r="IC8" s="23">
        <v>0</v>
      </c>
      <c r="ID8" s="23">
        <v>0</v>
      </c>
      <c r="IE8" s="23">
        <v>0</v>
      </c>
      <c r="IF8" s="23">
        <v>0</v>
      </c>
      <c r="IG8" s="23">
        <v>0</v>
      </c>
      <c r="IH8" s="23">
        <v>0</v>
      </c>
      <c r="II8" s="23">
        <v>0</v>
      </c>
      <c r="IJ8" s="23">
        <v>0</v>
      </c>
      <c r="IK8" s="23">
        <v>0</v>
      </c>
      <c r="IL8" s="23">
        <v>0</v>
      </c>
      <c r="IM8" s="23">
        <v>0</v>
      </c>
      <c r="IN8" s="23">
        <v>0</v>
      </c>
      <c r="IO8" s="23">
        <v>0</v>
      </c>
      <c r="IP8" s="23">
        <v>0</v>
      </c>
      <c r="IQ8" s="23">
        <v>0</v>
      </c>
      <c r="IR8" s="23">
        <v>0</v>
      </c>
      <c r="IS8" s="23">
        <v>0</v>
      </c>
      <c r="IT8" s="23">
        <v>0</v>
      </c>
      <c r="IU8" s="23">
        <v>0</v>
      </c>
      <c r="IV8" s="23">
        <v>0</v>
      </c>
      <c r="IW8" s="23">
        <v>0</v>
      </c>
      <c r="IX8" s="23">
        <v>0</v>
      </c>
      <c r="IY8" s="23">
        <v>0</v>
      </c>
      <c r="IZ8" s="23">
        <v>0</v>
      </c>
      <c r="JA8" s="23">
        <v>0</v>
      </c>
      <c r="JB8" s="23">
        <v>0</v>
      </c>
      <c r="JC8" s="23">
        <v>0</v>
      </c>
      <c r="JD8" s="23">
        <v>0</v>
      </c>
      <c r="JE8" s="23">
        <v>0</v>
      </c>
      <c r="JF8" s="23">
        <v>0</v>
      </c>
      <c r="JG8" s="23">
        <v>0</v>
      </c>
      <c r="JH8" s="23">
        <v>0</v>
      </c>
      <c r="JI8" s="23">
        <v>0</v>
      </c>
      <c r="JJ8" s="23">
        <v>0</v>
      </c>
      <c r="JK8" s="23">
        <v>0</v>
      </c>
      <c r="JL8" s="23">
        <v>0</v>
      </c>
      <c r="JM8" s="23">
        <v>0</v>
      </c>
      <c r="JN8" s="23">
        <v>0</v>
      </c>
      <c r="JO8" s="23">
        <v>0</v>
      </c>
      <c r="JP8" s="23">
        <v>0</v>
      </c>
      <c r="JQ8" s="23">
        <v>0</v>
      </c>
      <c r="JR8" s="23">
        <v>0</v>
      </c>
      <c r="JS8" s="23">
        <v>0</v>
      </c>
      <c r="JT8" s="23">
        <v>0</v>
      </c>
      <c r="JU8" s="23">
        <v>0</v>
      </c>
      <c r="JV8" s="23">
        <v>0</v>
      </c>
      <c r="JW8" s="23">
        <v>0</v>
      </c>
      <c r="JX8" s="23">
        <v>0</v>
      </c>
      <c r="JY8" s="23">
        <v>0</v>
      </c>
      <c r="JZ8" s="23">
        <v>0</v>
      </c>
      <c r="KA8" s="23">
        <v>0</v>
      </c>
      <c r="KB8" s="23">
        <v>0</v>
      </c>
      <c r="KC8" s="23">
        <v>0</v>
      </c>
      <c r="KD8" s="23">
        <v>0</v>
      </c>
      <c r="KE8" s="23">
        <v>0</v>
      </c>
      <c r="KF8" s="23">
        <v>0</v>
      </c>
      <c r="KG8" s="23">
        <v>0</v>
      </c>
      <c r="KH8" s="23">
        <v>0</v>
      </c>
      <c r="KI8" s="23">
        <v>0</v>
      </c>
      <c r="KJ8" s="23">
        <v>0</v>
      </c>
      <c r="KK8" s="23">
        <v>0</v>
      </c>
      <c r="KL8" s="23">
        <v>0</v>
      </c>
      <c r="KM8" s="23">
        <v>0</v>
      </c>
      <c r="KN8" s="23">
        <v>0</v>
      </c>
      <c r="KO8" s="23">
        <v>0</v>
      </c>
      <c r="KP8" s="23">
        <v>0</v>
      </c>
      <c r="KQ8" s="23">
        <v>0</v>
      </c>
      <c r="KR8" s="23">
        <v>0</v>
      </c>
      <c r="KS8" s="23">
        <v>0</v>
      </c>
      <c r="KT8" s="23">
        <v>0</v>
      </c>
      <c r="KU8" s="23">
        <v>0</v>
      </c>
      <c r="KV8" s="23">
        <v>0</v>
      </c>
      <c r="KW8" s="23">
        <v>0</v>
      </c>
      <c r="KX8" s="23">
        <v>0</v>
      </c>
      <c r="KY8" s="23">
        <v>0</v>
      </c>
      <c r="KZ8" s="23">
        <v>0</v>
      </c>
      <c r="LA8" s="23">
        <v>0</v>
      </c>
      <c r="LB8" s="23">
        <v>0</v>
      </c>
      <c r="LC8" s="23">
        <v>0</v>
      </c>
      <c r="LD8" s="23">
        <v>0</v>
      </c>
      <c r="LE8" s="23">
        <v>0</v>
      </c>
      <c r="LF8" s="23">
        <v>0</v>
      </c>
      <c r="LG8" s="23">
        <v>0</v>
      </c>
      <c r="LH8" s="23">
        <v>0</v>
      </c>
      <c r="LI8" s="23">
        <v>0</v>
      </c>
      <c r="LJ8" s="23">
        <v>0</v>
      </c>
      <c r="LK8" s="23">
        <v>0</v>
      </c>
      <c r="LL8" s="23">
        <v>0</v>
      </c>
      <c r="LM8" s="23">
        <v>0</v>
      </c>
      <c r="LN8" s="23">
        <v>0</v>
      </c>
      <c r="LO8" s="23">
        <v>0</v>
      </c>
      <c r="LP8" s="23">
        <v>0</v>
      </c>
      <c r="LQ8" s="23">
        <v>0</v>
      </c>
      <c r="LR8" s="23">
        <v>0</v>
      </c>
      <c r="LS8" s="23">
        <v>0</v>
      </c>
      <c r="LT8" s="23">
        <v>0</v>
      </c>
      <c r="LU8" s="23">
        <v>0</v>
      </c>
      <c r="LV8" s="23">
        <v>0</v>
      </c>
      <c r="LW8" s="23">
        <v>0</v>
      </c>
      <c r="LX8" s="23">
        <v>0</v>
      </c>
      <c r="LY8" s="23">
        <v>0</v>
      </c>
      <c r="LZ8" s="23">
        <v>0</v>
      </c>
      <c r="MA8" s="23">
        <v>0</v>
      </c>
      <c r="MB8" s="23">
        <v>0</v>
      </c>
      <c r="MC8" s="23">
        <v>0</v>
      </c>
      <c r="MD8" s="23">
        <v>0</v>
      </c>
      <c r="ME8" s="23">
        <v>0</v>
      </c>
      <c r="MF8" s="23">
        <v>0</v>
      </c>
      <c r="MG8" s="23">
        <v>0</v>
      </c>
      <c r="MH8" s="23">
        <v>0</v>
      </c>
      <c r="MI8" s="23">
        <v>0</v>
      </c>
      <c r="MJ8" s="23">
        <v>0</v>
      </c>
      <c r="MK8" s="23">
        <v>0</v>
      </c>
      <c r="ML8" s="23">
        <v>0</v>
      </c>
      <c r="MM8" s="23">
        <v>0</v>
      </c>
      <c r="MN8" s="23">
        <v>0</v>
      </c>
      <c r="MO8" s="23">
        <v>0</v>
      </c>
      <c r="MP8" s="23">
        <v>0</v>
      </c>
      <c r="MQ8" s="23">
        <v>0</v>
      </c>
      <c r="MR8" s="23">
        <v>0</v>
      </c>
      <c r="MS8" s="23">
        <v>0</v>
      </c>
      <c r="MT8" s="23">
        <v>0</v>
      </c>
      <c r="MU8" s="23">
        <v>0</v>
      </c>
      <c r="MV8" s="23">
        <v>0</v>
      </c>
      <c r="MW8" s="23">
        <v>0</v>
      </c>
      <c r="MX8" s="23">
        <v>0</v>
      </c>
      <c r="MY8" s="23">
        <v>0</v>
      </c>
      <c r="MZ8" s="23">
        <v>0</v>
      </c>
      <c r="NA8" s="23">
        <v>0</v>
      </c>
      <c r="NB8" s="23">
        <v>0</v>
      </c>
      <c r="NC8" s="23">
        <v>0</v>
      </c>
      <c r="ND8" s="23">
        <v>0</v>
      </c>
      <c r="NE8" s="23">
        <v>0</v>
      </c>
      <c r="NF8" s="23">
        <v>0</v>
      </c>
      <c r="NG8" s="23">
        <v>0</v>
      </c>
      <c r="NH8" s="23">
        <v>0</v>
      </c>
      <c r="NI8" s="23">
        <v>0</v>
      </c>
      <c r="NJ8" s="23">
        <v>0</v>
      </c>
      <c r="NK8" s="23">
        <v>0</v>
      </c>
      <c r="NL8" s="23">
        <v>0</v>
      </c>
      <c r="NM8" s="23">
        <v>0</v>
      </c>
      <c r="NN8" s="23">
        <v>0</v>
      </c>
      <c r="NO8" s="23">
        <v>0</v>
      </c>
      <c r="NP8" s="23">
        <v>0</v>
      </c>
      <c r="NQ8" s="23">
        <v>0</v>
      </c>
      <c r="NR8" s="23">
        <v>0</v>
      </c>
      <c r="NS8" s="23">
        <v>0</v>
      </c>
      <c r="NT8" s="23">
        <v>0</v>
      </c>
      <c r="NU8" s="23">
        <v>0</v>
      </c>
      <c r="NV8" s="23">
        <v>0</v>
      </c>
      <c r="NW8" s="23">
        <v>0</v>
      </c>
      <c r="NX8" s="23">
        <v>0</v>
      </c>
      <c r="NY8" s="23">
        <v>0</v>
      </c>
      <c r="NZ8" s="23">
        <v>0</v>
      </c>
      <c r="OA8" s="23">
        <v>0</v>
      </c>
      <c r="OB8" s="23">
        <v>0</v>
      </c>
      <c r="OC8" s="23">
        <v>0</v>
      </c>
      <c r="OD8" s="23">
        <v>0</v>
      </c>
      <c r="OE8" s="23">
        <v>0</v>
      </c>
      <c r="OF8" s="23">
        <v>0</v>
      </c>
      <c r="OG8" s="23">
        <v>0</v>
      </c>
      <c r="OH8" s="23">
        <v>0</v>
      </c>
      <c r="OI8" s="23">
        <v>0</v>
      </c>
      <c r="OJ8" s="23">
        <v>0</v>
      </c>
      <c r="OK8" s="23">
        <v>0</v>
      </c>
      <c r="OL8" s="23">
        <v>0</v>
      </c>
      <c r="OM8" s="23">
        <v>0</v>
      </c>
      <c r="ON8" s="23">
        <v>0</v>
      </c>
      <c r="OO8" s="23">
        <v>0</v>
      </c>
      <c r="OP8" s="23">
        <v>0</v>
      </c>
      <c r="OQ8" s="23">
        <v>0</v>
      </c>
      <c r="OR8" s="23">
        <v>0</v>
      </c>
      <c r="OS8" s="23">
        <v>0</v>
      </c>
      <c r="OT8" s="23">
        <v>0</v>
      </c>
      <c r="OU8" s="23">
        <v>0</v>
      </c>
      <c r="OV8" s="23">
        <v>0</v>
      </c>
      <c r="OW8" s="23">
        <v>0</v>
      </c>
      <c r="OX8" s="23">
        <v>0</v>
      </c>
      <c r="OY8" s="23">
        <v>0</v>
      </c>
      <c r="OZ8" s="23">
        <v>0</v>
      </c>
      <c r="PA8" s="23">
        <v>0</v>
      </c>
      <c r="PB8" s="23">
        <v>0</v>
      </c>
      <c r="PC8" s="23">
        <v>0</v>
      </c>
      <c r="PD8" s="23">
        <v>0</v>
      </c>
      <c r="PE8" s="23">
        <v>0</v>
      </c>
      <c r="PF8" s="23">
        <v>0</v>
      </c>
      <c r="PG8" s="23">
        <v>0</v>
      </c>
      <c r="PH8" s="23">
        <v>0</v>
      </c>
      <c r="PI8" s="23">
        <v>0</v>
      </c>
      <c r="PJ8" s="23">
        <v>0</v>
      </c>
      <c r="PK8" s="23">
        <v>0</v>
      </c>
      <c r="PL8" s="23">
        <v>0</v>
      </c>
      <c r="PM8" s="23">
        <v>0</v>
      </c>
      <c r="PN8" s="23">
        <v>0</v>
      </c>
      <c r="PO8" s="23">
        <v>0</v>
      </c>
      <c r="PP8" s="23">
        <v>0</v>
      </c>
      <c r="PQ8" s="23">
        <v>0</v>
      </c>
      <c r="PR8" s="23">
        <v>0</v>
      </c>
      <c r="PS8" s="23">
        <v>0</v>
      </c>
      <c r="PT8" s="23">
        <v>0</v>
      </c>
      <c r="PU8" s="23">
        <v>0</v>
      </c>
      <c r="PV8" s="23">
        <v>0</v>
      </c>
      <c r="PW8" s="23">
        <v>0</v>
      </c>
      <c r="PX8" s="23">
        <v>0</v>
      </c>
      <c r="PY8" s="23">
        <v>0</v>
      </c>
      <c r="PZ8" s="23">
        <v>0</v>
      </c>
      <c r="QA8" s="23">
        <v>0</v>
      </c>
      <c r="QB8" s="23">
        <v>0</v>
      </c>
      <c r="QC8" s="23">
        <v>0</v>
      </c>
      <c r="QD8" s="23">
        <v>0</v>
      </c>
      <c r="QE8" s="23">
        <v>0</v>
      </c>
      <c r="QF8" s="23">
        <v>0</v>
      </c>
      <c r="QG8" s="23">
        <v>0</v>
      </c>
      <c r="QH8" s="23">
        <v>0</v>
      </c>
      <c r="QI8" s="23">
        <v>0</v>
      </c>
      <c r="QJ8" s="23">
        <v>0</v>
      </c>
      <c r="QK8" s="23">
        <v>0</v>
      </c>
      <c r="QL8" s="23">
        <v>0</v>
      </c>
      <c r="QM8" s="23">
        <v>0</v>
      </c>
      <c r="QN8" s="23">
        <v>0</v>
      </c>
      <c r="QO8" s="23">
        <v>0</v>
      </c>
      <c r="QP8" s="23">
        <v>0</v>
      </c>
      <c r="QQ8" s="23">
        <v>0</v>
      </c>
      <c r="QR8" s="23">
        <v>0</v>
      </c>
      <c r="QS8" s="23">
        <v>0</v>
      </c>
      <c r="QT8" s="23">
        <v>0</v>
      </c>
      <c r="QU8" s="23">
        <v>0</v>
      </c>
      <c r="QV8" s="23">
        <v>0</v>
      </c>
      <c r="QW8" s="23">
        <v>0</v>
      </c>
      <c r="QX8" s="23">
        <v>0</v>
      </c>
      <c r="QY8" s="23">
        <v>0</v>
      </c>
      <c r="QZ8" s="23">
        <v>0</v>
      </c>
      <c r="RA8" s="23">
        <v>0</v>
      </c>
      <c r="RB8" s="23">
        <v>0</v>
      </c>
      <c r="RC8" s="23">
        <v>0</v>
      </c>
      <c r="RD8" s="23">
        <v>0</v>
      </c>
      <c r="RE8" s="23">
        <v>0</v>
      </c>
      <c r="RF8" s="23">
        <v>0</v>
      </c>
      <c r="RG8" s="23">
        <v>0</v>
      </c>
      <c r="RH8" s="23">
        <v>0</v>
      </c>
      <c r="RI8" s="23">
        <v>0</v>
      </c>
      <c r="RJ8" s="23">
        <v>0</v>
      </c>
      <c r="RK8" s="23">
        <v>0</v>
      </c>
      <c r="RL8" s="23">
        <v>0</v>
      </c>
      <c r="RM8" s="23">
        <v>0</v>
      </c>
      <c r="RN8" s="23">
        <v>0</v>
      </c>
      <c r="RO8" s="23">
        <v>0</v>
      </c>
      <c r="RP8" s="23">
        <v>0</v>
      </c>
      <c r="RQ8" s="23">
        <v>0</v>
      </c>
      <c r="RR8" s="23">
        <v>0</v>
      </c>
      <c r="RS8" s="23">
        <v>0</v>
      </c>
      <c r="RT8" s="23">
        <v>0</v>
      </c>
      <c r="RU8" s="23">
        <v>0</v>
      </c>
      <c r="RV8" s="23">
        <v>0</v>
      </c>
      <c r="RW8" s="23">
        <v>0</v>
      </c>
      <c r="RX8" s="23">
        <v>0</v>
      </c>
      <c r="RY8" s="23">
        <v>0</v>
      </c>
      <c r="RZ8" s="23">
        <v>0</v>
      </c>
      <c r="SA8" s="23">
        <v>0</v>
      </c>
      <c r="SB8" s="23">
        <v>0</v>
      </c>
      <c r="SC8" s="23">
        <v>0</v>
      </c>
      <c r="SD8" s="23">
        <v>0</v>
      </c>
      <c r="SE8" s="23">
        <v>0</v>
      </c>
      <c r="SF8" s="23">
        <v>0</v>
      </c>
      <c r="SG8" s="23">
        <v>0</v>
      </c>
      <c r="SH8" s="23">
        <v>0</v>
      </c>
      <c r="SI8" s="23">
        <v>0</v>
      </c>
      <c r="SJ8" s="23">
        <v>0</v>
      </c>
      <c r="SK8" s="23">
        <v>0</v>
      </c>
      <c r="SL8" s="23">
        <v>0</v>
      </c>
      <c r="SM8" s="23">
        <v>0</v>
      </c>
      <c r="SN8" s="23">
        <v>0</v>
      </c>
      <c r="SO8" s="23">
        <v>0</v>
      </c>
      <c r="SP8" s="23">
        <v>0</v>
      </c>
      <c r="SQ8" s="23">
        <v>0</v>
      </c>
      <c r="SR8" s="23">
        <v>0</v>
      </c>
      <c r="SS8" s="23">
        <v>0</v>
      </c>
      <c r="ST8" s="23">
        <v>0</v>
      </c>
      <c r="SU8" s="23">
        <v>0</v>
      </c>
      <c r="SV8" s="23">
        <v>0</v>
      </c>
      <c r="SW8" s="23">
        <v>0</v>
      </c>
      <c r="SX8" s="23">
        <v>0</v>
      </c>
      <c r="SY8" s="23">
        <v>0</v>
      </c>
      <c r="SZ8" s="23">
        <v>0</v>
      </c>
      <c r="TA8" s="23">
        <v>0</v>
      </c>
      <c r="TB8" s="23">
        <v>0</v>
      </c>
      <c r="TC8" s="23">
        <v>0</v>
      </c>
      <c r="TD8" s="23">
        <v>0</v>
      </c>
      <c r="TE8" s="23">
        <v>0</v>
      </c>
      <c r="TF8" s="23">
        <v>0</v>
      </c>
      <c r="TG8" s="23">
        <v>0</v>
      </c>
      <c r="TH8" s="23">
        <v>0</v>
      </c>
      <c r="TI8" s="23">
        <v>0</v>
      </c>
      <c r="TJ8" s="23">
        <v>0</v>
      </c>
      <c r="TK8" s="23">
        <v>0</v>
      </c>
      <c r="TL8" s="23">
        <v>0</v>
      </c>
      <c r="TM8" s="23">
        <v>0</v>
      </c>
      <c r="TN8" s="23">
        <v>0</v>
      </c>
      <c r="TO8" s="23">
        <v>0</v>
      </c>
      <c r="TP8" s="23">
        <v>0</v>
      </c>
      <c r="TQ8" s="23">
        <v>0</v>
      </c>
      <c r="TR8" s="23">
        <v>0</v>
      </c>
      <c r="TS8" s="23">
        <v>0</v>
      </c>
      <c r="TT8" s="23">
        <v>0</v>
      </c>
      <c r="TU8" s="23">
        <v>0</v>
      </c>
      <c r="TV8" s="23">
        <v>0</v>
      </c>
      <c r="TW8" s="23">
        <v>0</v>
      </c>
      <c r="TX8" s="23">
        <v>0</v>
      </c>
      <c r="TY8" s="23">
        <v>0</v>
      </c>
      <c r="TZ8" s="23">
        <v>0</v>
      </c>
      <c r="UA8" s="23">
        <v>0</v>
      </c>
      <c r="UB8" s="23">
        <v>0</v>
      </c>
      <c r="UC8" s="23">
        <v>0</v>
      </c>
      <c r="UD8" s="23">
        <v>0</v>
      </c>
      <c r="UE8" s="23">
        <v>0</v>
      </c>
      <c r="UF8" s="23">
        <v>0</v>
      </c>
      <c r="UG8" s="23">
        <v>0</v>
      </c>
      <c r="UH8" s="23">
        <v>0</v>
      </c>
      <c r="UI8" s="23">
        <v>0</v>
      </c>
      <c r="UJ8" s="23">
        <v>0</v>
      </c>
      <c r="UK8" s="23">
        <v>0</v>
      </c>
      <c r="UL8" s="23">
        <v>0</v>
      </c>
      <c r="UM8" s="23">
        <v>0</v>
      </c>
      <c r="UN8" s="23">
        <v>0</v>
      </c>
      <c r="UO8" s="23">
        <v>0</v>
      </c>
      <c r="UP8" s="23">
        <v>0</v>
      </c>
      <c r="UQ8" s="23">
        <v>0</v>
      </c>
      <c r="UR8" s="23">
        <v>0</v>
      </c>
      <c r="US8" s="23">
        <v>0</v>
      </c>
      <c r="UT8" s="23">
        <v>0</v>
      </c>
      <c r="UU8" s="23">
        <v>0</v>
      </c>
      <c r="UV8" s="23">
        <v>0</v>
      </c>
      <c r="UW8" s="23">
        <v>0</v>
      </c>
      <c r="UX8" s="23">
        <v>0</v>
      </c>
      <c r="UY8" s="23">
        <v>0</v>
      </c>
      <c r="UZ8" s="23">
        <v>0</v>
      </c>
      <c r="VA8" s="23">
        <v>0</v>
      </c>
      <c r="VB8" s="23">
        <v>0</v>
      </c>
      <c r="VC8" s="23">
        <v>0</v>
      </c>
      <c r="VD8" s="23">
        <v>0</v>
      </c>
      <c r="VE8" s="23">
        <v>0</v>
      </c>
      <c r="VF8" s="23">
        <v>0</v>
      </c>
      <c r="VG8" s="23">
        <v>0</v>
      </c>
      <c r="VH8" s="23">
        <v>0</v>
      </c>
      <c r="VI8" s="23">
        <v>0</v>
      </c>
      <c r="VJ8" s="23">
        <v>0</v>
      </c>
      <c r="VK8" s="23">
        <v>0</v>
      </c>
      <c r="VL8" s="23">
        <v>0</v>
      </c>
      <c r="VM8" s="23">
        <v>0</v>
      </c>
      <c r="VN8" s="23">
        <v>0</v>
      </c>
      <c r="VO8" s="23">
        <v>0</v>
      </c>
      <c r="VP8" s="23">
        <v>0</v>
      </c>
      <c r="VQ8" s="23">
        <v>0</v>
      </c>
      <c r="VR8" s="23">
        <v>0</v>
      </c>
      <c r="VS8" s="23">
        <v>0</v>
      </c>
      <c r="VT8" s="23">
        <v>0</v>
      </c>
      <c r="VU8" s="23">
        <v>0</v>
      </c>
      <c r="VV8" s="23">
        <v>0</v>
      </c>
      <c r="VW8" s="23">
        <v>0</v>
      </c>
      <c r="VX8" s="23">
        <v>0</v>
      </c>
      <c r="VY8" s="23">
        <v>0</v>
      </c>
      <c r="VZ8" s="23">
        <v>0</v>
      </c>
      <c r="WA8" s="23">
        <v>0</v>
      </c>
      <c r="WB8" s="23">
        <v>0</v>
      </c>
      <c r="WC8" s="23">
        <v>0</v>
      </c>
      <c r="WD8" s="23">
        <v>0</v>
      </c>
      <c r="WE8" s="23">
        <v>0</v>
      </c>
      <c r="WF8" s="23">
        <v>0</v>
      </c>
      <c r="WG8" s="23">
        <v>0</v>
      </c>
      <c r="WH8" s="23">
        <v>0</v>
      </c>
      <c r="WI8" s="23">
        <v>0</v>
      </c>
      <c r="WJ8" s="23">
        <v>0</v>
      </c>
      <c r="WK8" s="23">
        <v>0</v>
      </c>
      <c r="WL8" s="23">
        <v>0</v>
      </c>
      <c r="WM8" s="23">
        <v>0</v>
      </c>
      <c r="WN8" s="23">
        <v>0</v>
      </c>
      <c r="WO8" s="23">
        <v>0</v>
      </c>
      <c r="WP8" s="23">
        <v>0</v>
      </c>
      <c r="WQ8" s="23">
        <v>0</v>
      </c>
      <c r="WR8" s="23">
        <v>0</v>
      </c>
      <c r="WS8" s="23">
        <v>0</v>
      </c>
      <c r="WT8" s="23">
        <v>0</v>
      </c>
      <c r="WU8" s="23">
        <v>0</v>
      </c>
      <c r="WV8" s="23">
        <v>0</v>
      </c>
      <c r="WW8" s="23">
        <v>0</v>
      </c>
      <c r="WX8" s="23">
        <v>0</v>
      </c>
      <c r="WY8" s="23">
        <v>0</v>
      </c>
      <c r="WZ8" s="23">
        <v>0</v>
      </c>
      <c r="XA8" s="23">
        <v>0</v>
      </c>
      <c r="XB8" s="23">
        <v>0</v>
      </c>
      <c r="XC8" s="23">
        <v>0</v>
      </c>
      <c r="XD8" s="23">
        <v>0</v>
      </c>
      <c r="XE8" s="23">
        <v>0</v>
      </c>
      <c r="XF8" s="23">
        <v>0</v>
      </c>
      <c r="XG8" s="23">
        <v>0</v>
      </c>
      <c r="XH8" s="23">
        <v>0</v>
      </c>
      <c r="XI8" s="23">
        <v>0</v>
      </c>
      <c r="XJ8" s="23">
        <v>0</v>
      </c>
      <c r="XK8" s="23">
        <v>0</v>
      </c>
      <c r="XL8" s="23">
        <v>0</v>
      </c>
      <c r="XM8" s="23">
        <v>0</v>
      </c>
      <c r="XN8" s="23">
        <v>0</v>
      </c>
      <c r="XO8" s="23">
        <v>0</v>
      </c>
      <c r="XP8" s="23">
        <v>0</v>
      </c>
      <c r="XQ8" s="23">
        <v>0</v>
      </c>
      <c r="XR8" s="23">
        <v>0</v>
      </c>
      <c r="XS8" s="23">
        <v>0</v>
      </c>
      <c r="XT8" s="23">
        <v>0</v>
      </c>
      <c r="XU8" s="23">
        <v>0</v>
      </c>
      <c r="XV8" s="23">
        <v>0</v>
      </c>
      <c r="XW8" s="23">
        <v>0</v>
      </c>
      <c r="XX8" s="23">
        <v>0</v>
      </c>
      <c r="XY8" s="23">
        <v>0</v>
      </c>
      <c r="XZ8" s="23">
        <v>0</v>
      </c>
      <c r="YA8" s="23">
        <v>0</v>
      </c>
      <c r="YB8" s="23">
        <v>0</v>
      </c>
      <c r="YC8" s="23">
        <v>0</v>
      </c>
      <c r="YD8" s="23">
        <v>0</v>
      </c>
      <c r="YE8" s="23">
        <v>0</v>
      </c>
      <c r="YF8" s="23">
        <v>0</v>
      </c>
      <c r="YG8" s="23">
        <v>0</v>
      </c>
      <c r="YH8" s="23">
        <v>0</v>
      </c>
      <c r="YI8" s="23">
        <v>0</v>
      </c>
      <c r="YJ8" s="23">
        <v>0</v>
      </c>
      <c r="YK8" s="23">
        <v>0</v>
      </c>
      <c r="YL8" s="23">
        <v>0</v>
      </c>
      <c r="YM8" s="23">
        <v>0</v>
      </c>
      <c r="YN8" s="23">
        <v>0</v>
      </c>
      <c r="YO8" s="23">
        <v>0</v>
      </c>
      <c r="YP8" s="23">
        <v>0</v>
      </c>
      <c r="YQ8" s="23">
        <v>0</v>
      </c>
      <c r="YR8" s="23">
        <v>0</v>
      </c>
      <c r="YS8" s="23">
        <v>0</v>
      </c>
      <c r="YT8" s="23">
        <v>0</v>
      </c>
      <c r="YU8" s="23">
        <v>0</v>
      </c>
      <c r="YV8" s="23">
        <v>0</v>
      </c>
      <c r="YW8" s="23">
        <v>0</v>
      </c>
      <c r="YX8" s="23">
        <v>0</v>
      </c>
      <c r="YY8" s="23">
        <v>0</v>
      </c>
      <c r="YZ8" s="23">
        <v>0</v>
      </c>
      <c r="ZA8" s="23">
        <v>0</v>
      </c>
      <c r="ZB8" s="23">
        <v>0</v>
      </c>
      <c r="ZC8" s="23">
        <v>0</v>
      </c>
      <c r="ZD8" s="23">
        <v>0</v>
      </c>
      <c r="ZE8" s="23">
        <v>0</v>
      </c>
      <c r="ZF8" s="23">
        <v>0</v>
      </c>
      <c r="ZG8" s="23">
        <v>0</v>
      </c>
      <c r="ZH8" s="23">
        <v>0</v>
      </c>
      <c r="ZI8" s="23">
        <v>0</v>
      </c>
      <c r="ZJ8" s="23">
        <v>0</v>
      </c>
      <c r="ZK8" s="23">
        <v>0</v>
      </c>
      <c r="ZL8" s="23">
        <v>0</v>
      </c>
      <c r="ZM8" s="23">
        <v>0</v>
      </c>
      <c r="ZN8" s="23">
        <v>0</v>
      </c>
      <c r="ZO8" s="23">
        <v>0</v>
      </c>
      <c r="ZP8" s="23">
        <v>0</v>
      </c>
      <c r="ZQ8" s="23">
        <v>0</v>
      </c>
      <c r="ZR8" s="23">
        <v>0</v>
      </c>
      <c r="ZS8" s="23">
        <v>0</v>
      </c>
      <c r="ZT8" s="23">
        <v>0</v>
      </c>
      <c r="ZU8" s="23">
        <v>0</v>
      </c>
      <c r="ZV8" s="23">
        <v>0</v>
      </c>
      <c r="ZW8" s="23">
        <v>0</v>
      </c>
      <c r="ZX8" s="23">
        <v>0</v>
      </c>
      <c r="ZY8" s="23">
        <v>0</v>
      </c>
      <c r="ZZ8" s="23">
        <v>0</v>
      </c>
      <c r="AAA8" s="23">
        <v>0</v>
      </c>
      <c r="AAB8" s="23">
        <v>0</v>
      </c>
      <c r="AAC8" s="23">
        <v>0</v>
      </c>
      <c r="AAD8" s="23">
        <v>0</v>
      </c>
      <c r="AAE8" s="23">
        <v>0</v>
      </c>
      <c r="AAF8" s="23">
        <v>0</v>
      </c>
      <c r="AAG8" s="23">
        <v>0</v>
      </c>
      <c r="AAH8" s="23">
        <v>0</v>
      </c>
      <c r="AAI8" s="23">
        <v>0</v>
      </c>
      <c r="AAJ8" s="23">
        <v>0</v>
      </c>
      <c r="AAK8" s="23">
        <v>0</v>
      </c>
      <c r="AAL8" s="23">
        <v>0</v>
      </c>
      <c r="AAM8" s="23">
        <v>0</v>
      </c>
      <c r="AAN8" s="23">
        <v>0</v>
      </c>
      <c r="AAO8" s="23">
        <v>0</v>
      </c>
      <c r="AAP8" s="23">
        <v>0</v>
      </c>
      <c r="AAQ8" s="23">
        <v>0</v>
      </c>
      <c r="AAR8" s="23">
        <v>0</v>
      </c>
      <c r="AAS8" s="23">
        <v>0</v>
      </c>
      <c r="AAT8" s="23">
        <v>0</v>
      </c>
      <c r="AAU8" s="23">
        <v>0</v>
      </c>
      <c r="AAV8" s="23">
        <v>0</v>
      </c>
      <c r="AAW8" s="23">
        <v>0</v>
      </c>
      <c r="AAX8" s="23">
        <v>0</v>
      </c>
      <c r="AAY8" s="23">
        <v>0</v>
      </c>
      <c r="AAZ8" s="23">
        <v>0</v>
      </c>
      <c r="ABA8" s="23">
        <v>0</v>
      </c>
      <c r="ABB8" s="23">
        <v>0</v>
      </c>
      <c r="ABC8" s="23">
        <v>0</v>
      </c>
      <c r="ABD8" s="23">
        <v>0</v>
      </c>
      <c r="ABE8" s="23">
        <v>0</v>
      </c>
      <c r="ABF8" s="23">
        <v>0</v>
      </c>
      <c r="ABG8" s="23">
        <v>0</v>
      </c>
      <c r="ABH8" s="23">
        <v>0</v>
      </c>
      <c r="ABI8" s="23">
        <v>0</v>
      </c>
      <c r="ABJ8" s="23">
        <v>0</v>
      </c>
      <c r="ABK8" s="23">
        <v>0</v>
      </c>
      <c r="ABL8" s="23">
        <v>0</v>
      </c>
      <c r="ABM8" s="23">
        <v>0</v>
      </c>
      <c r="ABN8" s="23">
        <v>0</v>
      </c>
      <c r="ABO8" s="23">
        <v>0</v>
      </c>
      <c r="ABP8" s="23">
        <v>0</v>
      </c>
      <c r="ABQ8" s="23">
        <v>0</v>
      </c>
      <c r="ABR8" s="23">
        <v>0</v>
      </c>
      <c r="ABS8" s="23">
        <v>0</v>
      </c>
      <c r="ABT8" s="23">
        <v>0</v>
      </c>
      <c r="ABU8" s="23">
        <v>0</v>
      </c>
      <c r="ABV8" s="23">
        <v>0</v>
      </c>
      <c r="ABW8" s="23">
        <v>0</v>
      </c>
    </row>
    <row r="9" spans="1:751" ht="15" customHeight="1" x14ac:dyDescent="0.25">
      <c r="A9" s="15" t="s">
        <v>20</v>
      </c>
      <c r="B9" s="15" t="s">
        <v>21</v>
      </c>
      <c r="C9" s="15">
        <v>785.68355199999996</v>
      </c>
      <c r="D9" s="25"/>
      <c r="E9" s="18">
        <f t="shared" si="93"/>
        <v>51.07877829642824</v>
      </c>
      <c r="F9" s="19" t="s">
        <v>7</v>
      </c>
      <c r="G9" s="19" t="s">
        <v>8</v>
      </c>
      <c r="H9" s="27">
        <v>42761</v>
      </c>
      <c r="I9" s="28">
        <v>0.15</v>
      </c>
      <c r="J9" s="26">
        <f>12*4</f>
        <v>48</v>
      </c>
      <c r="K9" s="26" t="s">
        <v>19</v>
      </c>
      <c r="L9" s="20">
        <f t="shared" si="94"/>
        <v>44222</v>
      </c>
      <c r="M9" s="15" t="s">
        <v>116</v>
      </c>
      <c r="P9" s="22">
        <f t="shared" si="95"/>
        <v>0</v>
      </c>
      <c r="Q9" s="22">
        <f t="shared" si="96"/>
        <v>58441941</v>
      </c>
      <c r="R9" s="22">
        <f t="shared" si="97"/>
        <v>0</v>
      </c>
      <c r="S9" s="22">
        <f t="shared" si="98"/>
        <v>106164145</v>
      </c>
      <c r="T9" s="22">
        <f t="shared" si="99"/>
        <v>0</v>
      </c>
      <c r="U9" s="22">
        <f t="shared" si="100"/>
        <v>94282027</v>
      </c>
      <c r="V9" s="22">
        <f t="shared" si="101"/>
        <v>0</v>
      </c>
      <c r="W9" s="22">
        <f t="shared" si="102"/>
        <v>94540334</v>
      </c>
      <c r="X9" s="22">
        <f t="shared" si="103"/>
        <v>785683552</v>
      </c>
      <c r="Y9" s="22">
        <f t="shared" si="104"/>
        <v>47528474</v>
      </c>
      <c r="Z9" s="22">
        <f t="shared" si="105"/>
        <v>0</v>
      </c>
      <c r="AA9" s="22">
        <f t="shared" si="106"/>
        <v>0</v>
      </c>
      <c r="AB9" s="22">
        <f t="shared" si="107"/>
        <v>0</v>
      </c>
      <c r="AC9" s="22">
        <f t="shared" si="108"/>
        <v>0</v>
      </c>
      <c r="AD9" s="22">
        <f t="shared" si="109"/>
        <v>0</v>
      </c>
      <c r="AE9" s="22">
        <f t="shared" si="110"/>
        <v>0</v>
      </c>
      <c r="AF9" s="22">
        <f t="shared" si="111"/>
        <v>0</v>
      </c>
      <c r="AG9" s="22">
        <f t="shared" si="112"/>
        <v>0</v>
      </c>
      <c r="AH9" s="22">
        <f t="shared" si="113"/>
        <v>0</v>
      </c>
      <c r="AI9" s="22">
        <f t="shared" si="114"/>
        <v>0</v>
      </c>
      <c r="AJ9" s="22">
        <f t="shared" si="115"/>
        <v>0</v>
      </c>
      <c r="AK9" s="22">
        <f t="shared" si="116"/>
        <v>0</v>
      </c>
      <c r="AL9" s="22">
        <f t="shared" si="117"/>
        <v>0</v>
      </c>
      <c r="AM9" s="22">
        <f t="shared" si="118"/>
        <v>0</v>
      </c>
      <c r="AN9" s="22">
        <f t="shared" si="119"/>
        <v>0</v>
      </c>
      <c r="AO9" s="22">
        <f t="shared" si="120"/>
        <v>0</v>
      </c>
      <c r="AP9" s="22">
        <f t="shared" si="121"/>
        <v>0</v>
      </c>
      <c r="AQ9" s="22">
        <f t="shared" si="122"/>
        <v>0</v>
      </c>
      <c r="AR9" s="22">
        <f t="shared" si="123"/>
        <v>0</v>
      </c>
      <c r="AS9" s="22">
        <f t="shared" si="124"/>
        <v>0</v>
      </c>
      <c r="AT9" s="22">
        <f t="shared" si="125"/>
        <v>0</v>
      </c>
      <c r="AU9" s="22">
        <f t="shared" si="126"/>
        <v>0</v>
      </c>
      <c r="AV9" s="22">
        <f t="shared" si="127"/>
        <v>0</v>
      </c>
      <c r="AW9" s="22">
        <f t="shared" si="128"/>
        <v>0</v>
      </c>
      <c r="AX9" s="22">
        <f t="shared" si="129"/>
        <v>0</v>
      </c>
      <c r="AY9" s="22">
        <f t="shared" si="130"/>
        <v>0</v>
      </c>
      <c r="AZ9" s="22">
        <f t="shared" si="131"/>
        <v>0</v>
      </c>
      <c r="BA9" s="22">
        <f t="shared" si="132"/>
        <v>0</v>
      </c>
      <c r="BB9" s="22">
        <f t="shared" si="133"/>
        <v>0</v>
      </c>
      <c r="BC9" s="22">
        <f t="shared" si="134"/>
        <v>0</v>
      </c>
      <c r="BD9" s="22">
        <f t="shared" si="135"/>
        <v>0</v>
      </c>
      <c r="BE9" s="22">
        <f t="shared" si="136"/>
        <v>0</v>
      </c>
      <c r="BF9" s="22">
        <f t="shared" si="137"/>
        <v>0</v>
      </c>
      <c r="BG9" s="22">
        <f t="shared" si="138"/>
        <v>0</v>
      </c>
      <c r="BH9" s="22">
        <f t="shared" si="139"/>
        <v>0</v>
      </c>
      <c r="BI9" s="22">
        <f t="shared" si="140"/>
        <v>0</v>
      </c>
      <c r="BJ9" s="22">
        <f t="shared" si="141"/>
        <v>0</v>
      </c>
      <c r="BK9" s="22">
        <f t="shared" si="142"/>
        <v>0</v>
      </c>
      <c r="BL9" s="22">
        <f t="shared" si="143"/>
        <v>0</v>
      </c>
      <c r="BM9" s="22">
        <f t="shared" si="144"/>
        <v>0</v>
      </c>
      <c r="BN9" s="22">
        <f t="shared" si="145"/>
        <v>0</v>
      </c>
      <c r="BO9" s="22">
        <f t="shared" si="146"/>
        <v>0</v>
      </c>
      <c r="BP9" s="22">
        <f t="shared" si="147"/>
        <v>0</v>
      </c>
      <c r="BQ9" s="22">
        <f t="shared" si="148"/>
        <v>0</v>
      </c>
      <c r="BR9" s="22">
        <f t="shared" si="151"/>
        <v>0</v>
      </c>
      <c r="BS9" s="22">
        <f t="shared" si="152"/>
        <v>0</v>
      </c>
      <c r="BT9" s="22">
        <f t="shared" si="149"/>
        <v>0</v>
      </c>
      <c r="BU9" s="22">
        <f t="shared" si="150"/>
        <v>0</v>
      </c>
      <c r="BX9" s="23">
        <v>0</v>
      </c>
      <c r="BY9" s="23">
        <v>0</v>
      </c>
      <c r="BZ9" s="23">
        <v>0</v>
      </c>
      <c r="CA9" s="23">
        <v>0</v>
      </c>
      <c r="CB9" s="23">
        <v>0</v>
      </c>
      <c r="CC9" s="23">
        <v>0</v>
      </c>
      <c r="CD9" s="23">
        <v>0</v>
      </c>
      <c r="CE9" s="23">
        <v>0</v>
      </c>
      <c r="CF9" s="23">
        <v>0</v>
      </c>
      <c r="CG9" s="23">
        <v>0</v>
      </c>
      <c r="CH9" s="23">
        <v>0</v>
      </c>
      <c r="CI9" s="23">
        <v>0</v>
      </c>
      <c r="CJ9" s="23">
        <v>58441941</v>
      </c>
      <c r="CK9" s="23">
        <v>0</v>
      </c>
      <c r="CL9" s="23">
        <v>0</v>
      </c>
      <c r="CM9" s="23">
        <v>0</v>
      </c>
      <c r="CN9" s="23">
        <v>0</v>
      </c>
      <c r="CO9" s="23">
        <v>0</v>
      </c>
      <c r="CP9" s="23">
        <v>0</v>
      </c>
      <c r="CQ9" s="23">
        <v>0</v>
      </c>
      <c r="CR9" s="23">
        <v>0</v>
      </c>
      <c r="CS9" s="23">
        <v>0</v>
      </c>
      <c r="CT9" s="23">
        <v>0</v>
      </c>
      <c r="CU9" s="23">
        <v>0</v>
      </c>
      <c r="CV9" s="23">
        <v>59410592</v>
      </c>
      <c r="CW9" s="23">
        <v>0</v>
      </c>
      <c r="CX9" s="23">
        <v>0</v>
      </c>
      <c r="CY9" s="23">
        <v>0</v>
      </c>
      <c r="CZ9" s="23">
        <v>0</v>
      </c>
      <c r="DA9" s="23">
        <v>0</v>
      </c>
      <c r="DB9" s="23">
        <v>0</v>
      </c>
      <c r="DC9" s="23">
        <v>0</v>
      </c>
      <c r="DD9" s="23">
        <v>0</v>
      </c>
      <c r="DE9" s="23">
        <v>0</v>
      </c>
      <c r="DF9" s="23">
        <v>0</v>
      </c>
      <c r="DG9" s="23">
        <v>0</v>
      </c>
      <c r="DH9" s="23">
        <v>46753553</v>
      </c>
      <c r="DI9" s="23">
        <v>0</v>
      </c>
      <c r="DJ9" s="23">
        <v>0</v>
      </c>
      <c r="DK9" s="23">
        <v>0</v>
      </c>
      <c r="DL9" s="23">
        <v>0</v>
      </c>
      <c r="DM9" s="23">
        <v>0</v>
      </c>
      <c r="DN9" s="23">
        <v>0</v>
      </c>
      <c r="DO9" s="23">
        <v>0</v>
      </c>
      <c r="DP9" s="23">
        <v>0</v>
      </c>
      <c r="DQ9" s="23">
        <v>0</v>
      </c>
      <c r="DR9" s="23">
        <v>0</v>
      </c>
      <c r="DS9" s="23">
        <v>0</v>
      </c>
      <c r="DT9" s="23">
        <v>47528474</v>
      </c>
      <c r="DU9" s="23">
        <v>0</v>
      </c>
      <c r="DV9" s="23">
        <v>0</v>
      </c>
      <c r="DW9" s="23">
        <v>0</v>
      </c>
      <c r="DX9" s="23">
        <v>0</v>
      </c>
      <c r="DY9" s="23">
        <v>0</v>
      </c>
      <c r="DZ9" s="23">
        <v>0</v>
      </c>
      <c r="EA9" s="23">
        <v>0</v>
      </c>
      <c r="EB9" s="23">
        <v>0</v>
      </c>
      <c r="EC9" s="23">
        <v>0</v>
      </c>
      <c r="ED9" s="23">
        <v>0</v>
      </c>
      <c r="EE9" s="23">
        <v>0</v>
      </c>
      <c r="EF9" s="23">
        <v>46753553</v>
      </c>
      <c r="EG9" s="23">
        <v>0</v>
      </c>
      <c r="EH9" s="23">
        <v>0</v>
      </c>
      <c r="EI9" s="23">
        <v>0</v>
      </c>
      <c r="EJ9" s="23">
        <v>0</v>
      </c>
      <c r="EK9" s="23">
        <v>0</v>
      </c>
      <c r="EL9" s="23">
        <v>0</v>
      </c>
      <c r="EM9" s="23">
        <v>0</v>
      </c>
      <c r="EN9" s="23">
        <v>0</v>
      </c>
      <c r="EO9" s="23">
        <v>0</v>
      </c>
      <c r="EP9" s="23">
        <v>0</v>
      </c>
      <c r="EQ9" s="23">
        <v>0</v>
      </c>
      <c r="ER9" s="23">
        <v>47528474</v>
      </c>
      <c r="ES9" s="23">
        <v>0</v>
      </c>
      <c r="ET9" s="23">
        <v>0</v>
      </c>
      <c r="EU9" s="23">
        <v>0</v>
      </c>
      <c r="EV9" s="23">
        <v>0</v>
      </c>
      <c r="EW9" s="23">
        <v>0</v>
      </c>
      <c r="EX9" s="23">
        <v>0</v>
      </c>
      <c r="EY9" s="23">
        <v>0</v>
      </c>
      <c r="EZ9" s="23">
        <v>0</v>
      </c>
      <c r="FA9" s="23">
        <v>0</v>
      </c>
      <c r="FB9" s="23">
        <v>0</v>
      </c>
      <c r="FC9" s="23">
        <v>0</v>
      </c>
      <c r="FD9" s="23">
        <v>47011860</v>
      </c>
      <c r="FE9" s="23">
        <v>0</v>
      </c>
      <c r="FF9" s="23">
        <v>0</v>
      </c>
      <c r="FG9" s="23">
        <v>0</v>
      </c>
      <c r="FH9" s="23">
        <v>0</v>
      </c>
      <c r="FI9" s="23">
        <v>0</v>
      </c>
      <c r="FJ9" s="23">
        <v>0</v>
      </c>
      <c r="FK9" s="23">
        <v>0</v>
      </c>
      <c r="FL9" s="23">
        <v>0</v>
      </c>
      <c r="FM9" s="23">
        <v>0</v>
      </c>
      <c r="FN9" s="23">
        <v>0</v>
      </c>
      <c r="FO9" s="23">
        <v>0</v>
      </c>
      <c r="FP9" s="23">
        <v>47528474</v>
      </c>
      <c r="FQ9" s="23">
        <v>785683552</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c r="GS9" s="23">
        <v>0</v>
      </c>
      <c r="GT9" s="23">
        <v>0</v>
      </c>
      <c r="GU9" s="23">
        <v>0</v>
      </c>
      <c r="GV9" s="23">
        <v>0</v>
      </c>
      <c r="GW9" s="23">
        <v>0</v>
      </c>
      <c r="GX9" s="23">
        <v>0</v>
      </c>
      <c r="GY9" s="23">
        <v>0</v>
      </c>
      <c r="GZ9" s="23">
        <v>0</v>
      </c>
      <c r="HA9" s="23">
        <v>0</v>
      </c>
      <c r="HB9" s="23">
        <v>0</v>
      </c>
      <c r="HC9" s="23">
        <v>0</v>
      </c>
      <c r="HD9" s="23">
        <v>0</v>
      </c>
      <c r="HE9" s="23">
        <v>0</v>
      </c>
      <c r="HF9" s="23">
        <v>0</v>
      </c>
      <c r="HG9" s="23">
        <v>0</v>
      </c>
      <c r="HH9" s="23">
        <v>0</v>
      </c>
      <c r="HI9" s="23">
        <v>0</v>
      </c>
      <c r="HJ9" s="23">
        <v>0</v>
      </c>
      <c r="HK9" s="23">
        <v>0</v>
      </c>
      <c r="HL9" s="23">
        <v>0</v>
      </c>
      <c r="HM9" s="23">
        <v>0</v>
      </c>
      <c r="HN9" s="23">
        <v>0</v>
      </c>
      <c r="HO9" s="23">
        <v>0</v>
      </c>
      <c r="HP9" s="23">
        <v>0</v>
      </c>
      <c r="HQ9" s="23">
        <v>0</v>
      </c>
      <c r="HR9" s="23">
        <v>0</v>
      </c>
      <c r="HS9" s="23">
        <v>0</v>
      </c>
      <c r="HT9" s="23">
        <v>0</v>
      </c>
      <c r="HU9" s="23">
        <v>0</v>
      </c>
      <c r="HV9" s="23">
        <v>0</v>
      </c>
      <c r="HW9" s="23">
        <v>0</v>
      </c>
      <c r="HX9" s="23">
        <v>0</v>
      </c>
      <c r="HY9" s="23">
        <v>0</v>
      </c>
      <c r="HZ9" s="23">
        <v>0</v>
      </c>
      <c r="IA9" s="23">
        <v>0</v>
      </c>
      <c r="IB9" s="23">
        <v>0</v>
      </c>
      <c r="IC9" s="23">
        <v>0</v>
      </c>
      <c r="ID9" s="23">
        <v>0</v>
      </c>
      <c r="IE9" s="23">
        <v>0</v>
      </c>
      <c r="IF9" s="23">
        <v>0</v>
      </c>
      <c r="IG9" s="23">
        <v>0</v>
      </c>
      <c r="IH9" s="23">
        <v>0</v>
      </c>
      <c r="II9" s="23">
        <v>0</v>
      </c>
      <c r="IJ9" s="23">
        <v>0</v>
      </c>
      <c r="IK9" s="23">
        <v>0</v>
      </c>
      <c r="IL9" s="23">
        <v>0</v>
      </c>
      <c r="IM9" s="23">
        <v>0</v>
      </c>
      <c r="IN9" s="23">
        <v>0</v>
      </c>
      <c r="IO9" s="23">
        <v>0</v>
      </c>
      <c r="IP9" s="23">
        <v>0</v>
      </c>
      <c r="IQ9" s="23">
        <v>0</v>
      </c>
      <c r="IR9" s="23">
        <v>0</v>
      </c>
      <c r="IS9" s="23">
        <v>0</v>
      </c>
      <c r="IT9" s="23">
        <v>0</v>
      </c>
      <c r="IU9" s="23">
        <v>0</v>
      </c>
      <c r="IV9" s="23">
        <v>0</v>
      </c>
      <c r="IW9" s="23">
        <v>0</v>
      </c>
      <c r="IX9" s="23">
        <v>0</v>
      </c>
      <c r="IY9" s="23">
        <v>0</v>
      </c>
      <c r="IZ9" s="23">
        <v>0</v>
      </c>
      <c r="JA9" s="23">
        <v>0</v>
      </c>
      <c r="JB9" s="23">
        <v>0</v>
      </c>
      <c r="JC9" s="23">
        <v>0</v>
      </c>
      <c r="JD9" s="23">
        <v>0</v>
      </c>
      <c r="JE9" s="23">
        <v>0</v>
      </c>
      <c r="JF9" s="23">
        <v>0</v>
      </c>
      <c r="JG9" s="23">
        <v>0</v>
      </c>
      <c r="JH9" s="23">
        <v>0</v>
      </c>
      <c r="JI9" s="23">
        <v>0</v>
      </c>
      <c r="JJ9" s="23">
        <v>0</v>
      </c>
      <c r="JK9" s="23">
        <v>0</v>
      </c>
      <c r="JL9" s="23">
        <v>0</v>
      </c>
      <c r="JM9" s="23">
        <v>0</v>
      </c>
      <c r="JN9" s="23">
        <v>0</v>
      </c>
      <c r="JO9" s="23">
        <v>0</v>
      </c>
      <c r="JP9" s="23">
        <v>0</v>
      </c>
      <c r="JQ9" s="23">
        <v>0</v>
      </c>
      <c r="JR9" s="23">
        <v>0</v>
      </c>
      <c r="JS9" s="23">
        <v>0</v>
      </c>
      <c r="JT9" s="23">
        <v>0</v>
      </c>
      <c r="JU9" s="23">
        <v>0</v>
      </c>
      <c r="JV9" s="23">
        <v>0</v>
      </c>
      <c r="JW9" s="23">
        <v>0</v>
      </c>
      <c r="JX9" s="23">
        <v>0</v>
      </c>
      <c r="JY9" s="23">
        <v>0</v>
      </c>
      <c r="JZ9" s="23">
        <v>0</v>
      </c>
      <c r="KA9" s="23">
        <v>0</v>
      </c>
      <c r="KB9" s="23">
        <v>0</v>
      </c>
      <c r="KC9" s="23">
        <v>0</v>
      </c>
      <c r="KD9" s="23">
        <v>0</v>
      </c>
      <c r="KE9" s="23">
        <v>0</v>
      </c>
      <c r="KF9" s="23">
        <v>0</v>
      </c>
      <c r="KG9" s="23">
        <v>0</v>
      </c>
      <c r="KH9" s="23">
        <v>0</v>
      </c>
      <c r="KI9" s="23">
        <v>0</v>
      </c>
      <c r="KJ9" s="23">
        <v>0</v>
      </c>
      <c r="KK9" s="23">
        <v>0</v>
      </c>
      <c r="KL9" s="23">
        <v>0</v>
      </c>
      <c r="KM9" s="23">
        <v>0</v>
      </c>
      <c r="KN9" s="23">
        <v>0</v>
      </c>
      <c r="KO9" s="23">
        <v>0</v>
      </c>
      <c r="KP9" s="23">
        <v>0</v>
      </c>
      <c r="KQ9" s="23">
        <v>0</v>
      </c>
      <c r="KR9" s="23">
        <v>0</v>
      </c>
      <c r="KS9" s="23">
        <v>0</v>
      </c>
      <c r="KT9" s="23">
        <v>0</v>
      </c>
      <c r="KU9" s="23">
        <v>0</v>
      </c>
      <c r="KV9" s="23">
        <v>0</v>
      </c>
      <c r="KW9" s="23">
        <v>0</v>
      </c>
      <c r="KX9" s="23">
        <v>0</v>
      </c>
      <c r="KY9" s="23">
        <v>0</v>
      </c>
      <c r="KZ9" s="23">
        <v>0</v>
      </c>
      <c r="LA9" s="23">
        <v>0</v>
      </c>
      <c r="LB9" s="23">
        <v>0</v>
      </c>
      <c r="LC9" s="23">
        <v>0</v>
      </c>
      <c r="LD9" s="23">
        <v>0</v>
      </c>
      <c r="LE9" s="23">
        <v>0</v>
      </c>
      <c r="LF9" s="23">
        <v>0</v>
      </c>
      <c r="LG9" s="23">
        <v>0</v>
      </c>
      <c r="LH9" s="23">
        <v>0</v>
      </c>
      <c r="LI9" s="23">
        <v>0</v>
      </c>
      <c r="LJ9" s="23">
        <v>0</v>
      </c>
      <c r="LK9" s="23">
        <v>0</v>
      </c>
      <c r="LL9" s="23">
        <v>0</v>
      </c>
      <c r="LM9" s="23">
        <v>0</v>
      </c>
      <c r="LN9" s="23">
        <v>0</v>
      </c>
      <c r="LO9" s="23">
        <v>0</v>
      </c>
      <c r="LP9" s="23">
        <v>0</v>
      </c>
      <c r="LQ9" s="23">
        <v>0</v>
      </c>
      <c r="LR9" s="23">
        <v>0</v>
      </c>
      <c r="LS9" s="23">
        <v>0</v>
      </c>
      <c r="LT9" s="23">
        <v>0</v>
      </c>
      <c r="LU9" s="23">
        <v>0</v>
      </c>
      <c r="LV9" s="23">
        <v>0</v>
      </c>
      <c r="LW9" s="23">
        <v>0</v>
      </c>
      <c r="LX9" s="23">
        <v>0</v>
      </c>
      <c r="LY9" s="23">
        <v>0</v>
      </c>
      <c r="LZ9" s="23">
        <v>0</v>
      </c>
      <c r="MA9" s="23">
        <v>0</v>
      </c>
      <c r="MB9" s="23">
        <v>0</v>
      </c>
      <c r="MC9" s="23">
        <v>0</v>
      </c>
      <c r="MD9" s="23">
        <v>0</v>
      </c>
      <c r="ME9" s="23">
        <v>0</v>
      </c>
      <c r="MF9" s="23">
        <v>0</v>
      </c>
      <c r="MG9" s="23">
        <v>0</v>
      </c>
      <c r="MH9" s="23">
        <v>0</v>
      </c>
      <c r="MI9" s="23">
        <v>0</v>
      </c>
      <c r="MJ9" s="23">
        <v>0</v>
      </c>
      <c r="MK9" s="23">
        <v>0</v>
      </c>
      <c r="ML9" s="23">
        <v>0</v>
      </c>
      <c r="MM9" s="23">
        <v>0</v>
      </c>
      <c r="MN9" s="23">
        <v>0</v>
      </c>
      <c r="MO9" s="23">
        <v>0</v>
      </c>
      <c r="MP9" s="23">
        <v>0</v>
      </c>
      <c r="MQ9" s="23">
        <v>0</v>
      </c>
      <c r="MR9" s="23">
        <v>0</v>
      </c>
      <c r="MS9" s="23">
        <v>0</v>
      </c>
      <c r="MT9" s="23">
        <v>0</v>
      </c>
      <c r="MU9" s="23">
        <v>0</v>
      </c>
      <c r="MV9" s="23">
        <v>0</v>
      </c>
      <c r="MW9" s="23">
        <v>0</v>
      </c>
      <c r="MX9" s="23">
        <v>0</v>
      </c>
      <c r="MY9" s="23">
        <v>0</v>
      </c>
      <c r="MZ9" s="23">
        <v>0</v>
      </c>
      <c r="NA9" s="23">
        <v>0</v>
      </c>
      <c r="NB9" s="23">
        <v>0</v>
      </c>
      <c r="NC9" s="23">
        <v>0</v>
      </c>
      <c r="ND9" s="23">
        <v>0</v>
      </c>
      <c r="NE9" s="23">
        <v>0</v>
      </c>
      <c r="NF9" s="23">
        <v>0</v>
      </c>
      <c r="NG9" s="23">
        <v>0</v>
      </c>
      <c r="NH9" s="23">
        <v>0</v>
      </c>
      <c r="NI9" s="23">
        <v>0</v>
      </c>
      <c r="NJ9" s="23">
        <v>0</v>
      </c>
      <c r="NK9" s="23">
        <v>0</v>
      </c>
      <c r="NL9" s="23">
        <v>0</v>
      </c>
      <c r="NM9" s="23">
        <v>0</v>
      </c>
      <c r="NN9" s="23">
        <v>0</v>
      </c>
      <c r="NO9" s="23">
        <v>0</v>
      </c>
      <c r="NP9" s="23">
        <v>0</v>
      </c>
      <c r="NQ9" s="23">
        <v>0</v>
      </c>
      <c r="NR9" s="23">
        <v>0</v>
      </c>
      <c r="NS9" s="23">
        <v>0</v>
      </c>
      <c r="NT9" s="23">
        <v>0</v>
      </c>
      <c r="NU9" s="23">
        <v>0</v>
      </c>
      <c r="NV9" s="23">
        <v>0</v>
      </c>
      <c r="NW9" s="23">
        <v>0</v>
      </c>
      <c r="NX9" s="23">
        <v>0</v>
      </c>
      <c r="NY9" s="23">
        <v>0</v>
      </c>
      <c r="NZ9" s="23">
        <v>0</v>
      </c>
      <c r="OA9" s="23">
        <v>0</v>
      </c>
      <c r="OB9" s="23">
        <v>0</v>
      </c>
      <c r="OC9" s="23">
        <v>0</v>
      </c>
      <c r="OD9" s="23">
        <v>0</v>
      </c>
      <c r="OE9" s="23">
        <v>0</v>
      </c>
      <c r="OF9" s="23">
        <v>0</v>
      </c>
      <c r="OG9" s="23">
        <v>0</v>
      </c>
      <c r="OH9" s="23">
        <v>0</v>
      </c>
      <c r="OI9" s="23">
        <v>0</v>
      </c>
      <c r="OJ9" s="23">
        <v>0</v>
      </c>
      <c r="OK9" s="23">
        <v>0</v>
      </c>
      <c r="OL9" s="23">
        <v>0</v>
      </c>
      <c r="OM9" s="23">
        <v>0</v>
      </c>
      <c r="ON9" s="23">
        <v>0</v>
      </c>
      <c r="OO9" s="23">
        <v>0</v>
      </c>
      <c r="OP9" s="23">
        <v>0</v>
      </c>
      <c r="OQ9" s="23">
        <v>0</v>
      </c>
      <c r="OR9" s="23">
        <v>0</v>
      </c>
      <c r="OS9" s="23">
        <v>0</v>
      </c>
      <c r="OT9" s="23">
        <v>0</v>
      </c>
      <c r="OU9" s="23">
        <v>0</v>
      </c>
      <c r="OV9" s="23">
        <v>0</v>
      </c>
      <c r="OW9" s="23">
        <v>0</v>
      </c>
      <c r="OX9" s="23">
        <v>0</v>
      </c>
      <c r="OY9" s="23">
        <v>0</v>
      </c>
      <c r="OZ9" s="23">
        <v>0</v>
      </c>
      <c r="PA9" s="23">
        <v>0</v>
      </c>
      <c r="PB9" s="23">
        <v>0</v>
      </c>
      <c r="PC9" s="23">
        <v>0</v>
      </c>
      <c r="PD9" s="23">
        <v>0</v>
      </c>
      <c r="PE9" s="23">
        <v>0</v>
      </c>
      <c r="PF9" s="23">
        <v>0</v>
      </c>
      <c r="PG9" s="23">
        <v>0</v>
      </c>
      <c r="PH9" s="23">
        <v>0</v>
      </c>
      <c r="PI9" s="23">
        <v>0</v>
      </c>
      <c r="PJ9" s="23">
        <v>0</v>
      </c>
      <c r="PK9" s="23">
        <v>0</v>
      </c>
      <c r="PL9" s="23">
        <v>0</v>
      </c>
      <c r="PM9" s="23">
        <v>0</v>
      </c>
      <c r="PN9" s="23">
        <v>0</v>
      </c>
      <c r="PO9" s="23">
        <v>0</v>
      </c>
      <c r="PP9" s="23">
        <v>0</v>
      </c>
      <c r="PQ9" s="23">
        <v>0</v>
      </c>
      <c r="PR9" s="23">
        <v>0</v>
      </c>
      <c r="PS9" s="23">
        <v>0</v>
      </c>
      <c r="PT9" s="23">
        <v>0</v>
      </c>
      <c r="PU9" s="23">
        <v>0</v>
      </c>
      <c r="PV9" s="23">
        <v>0</v>
      </c>
      <c r="PW9" s="23">
        <v>0</v>
      </c>
      <c r="PX9" s="23">
        <v>0</v>
      </c>
      <c r="PY9" s="23">
        <v>0</v>
      </c>
      <c r="PZ9" s="23">
        <v>0</v>
      </c>
      <c r="QA9" s="23">
        <v>0</v>
      </c>
      <c r="QB9" s="23">
        <v>0</v>
      </c>
      <c r="QC9" s="23">
        <v>0</v>
      </c>
      <c r="QD9" s="23">
        <v>0</v>
      </c>
      <c r="QE9" s="23">
        <v>0</v>
      </c>
      <c r="QF9" s="23">
        <v>0</v>
      </c>
      <c r="QG9" s="23">
        <v>0</v>
      </c>
      <c r="QH9" s="23">
        <v>0</v>
      </c>
      <c r="QI9" s="23">
        <v>0</v>
      </c>
      <c r="QJ9" s="23">
        <v>0</v>
      </c>
      <c r="QK9" s="23">
        <v>0</v>
      </c>
      <c r="QL9" s="23">
        <v>0</v>
      </c>
      <c r="QM9" s="23">
        <v>0</v>
      </c>
      <c r="QN9" s="23">
        <v>0</v>
      </c>
      <c r="QO9" s="23">
        <v>0</v>
      </c>
      <c r="QP9" s="23">
        <v>0</v>
      </c>
      <c r="QQ9" s="23">
        <v>0</v>
      </c>
      <c r="QR9" s="23">
        <v>0</v>
      </c>
      <c r="QS9" s="23">
        <v>0</v>
      </c>
      <c r="QT9" s="23">
        <v>0</v>
      </c>
      <c r="QU9" s="23">
        <v>0</v>
      </c>
      <c r="QV9" s="23">
        <v>0</v>
      </c>
      <c r="QW9" s="23">
        <v>0</v>
      </c>
      <c r="QX9" s="23">
        <v>0</v>
      </c>
      <c r="QY9" s="23">
        <v>0</v>
      </c>
      <c r="QZ9" s="23">
        <v>0</v>
      </c>
      <c r="RA9" s="23">
        <v>0</v>
      </c>
      <c r="RB9" s="23">
        <v>0</v>
      </c>
      <c r="RC9" s="23">
        <v>0</v>
      </c>
      <c r="RD9" s="23">
        <v>0</v>
      </c>
      <c r="RE9" s="23">
        <v>0</v>
      </c>
      <c r="RF9" s="23">
        <v>0</v>
      </c>
      <c r="RG9" s="23">
        <v>0</v>
      </c>
      <c r="RH9" s="23">
        <v>0</v>
      </c>
      <c r="RI9" s="23">
        <v>0</v>
      </c>
      <c r="RJ9" s="23">
        <v>0</v>
      </c>
      <c r="RK9" s="23">
        <v>0</v>
      </c>
      <c r="RL9" s="23">
        <v>0</v>
      </c>
      <c r="RM9" s="23">
        <v>0</v>
      </c>
      <c r="RN9" s="23">
        <v>0</v>
      </c>
      <c r="RO9" s="23">
        <v>0</v>
      </c>
      <c r="RP9" s="23">
        <v>0</v>
      </c>
      <c r="RQ9" s="23">
        <v>0</v>
      </c>
      <c r="RR9" s="23">
        <v>0</v>
      </c>
      <c r="RS9" s="23">
        <v>0</v>
      </c>
      <c r="RT9" s="23">
        <v>0</v>
      </c>
      <c r="RU9" s="23">
        <v>0</v>
      </c>
      <c r="RV9" s="23">
        <v>0</v>
      </c>
      <c r="RW9" s="23">
        <v>0</v>
      </c>
      <c r="RX9" s="23">
        <v>0</v>
      </c>
      <c r="RY9" s="23">
        <v>0</v>
      </c>
      <c r="RZ9" s="23">
        <v>0</v>
      </c>
      <c r="SA9" s="23">
        <v>0</v>
      </c>
      <c r="SB9" s="23">
        <v>0</v>
      </c>
      <c r="SC9" s="23">
        <v>0</v>
      </c>
      <c r="SD9" s="23">
        <v>0</v>
      </c>
      <c r="SE9" s="23">
        <v>0</v>
      </c>
      <c r="SF9" s="23">
        <v>0</v>
      </c>
      <c r="SG9" s="23">
        <v>0</v>
      </c>
      <c r="SH9" s="23">
        <v>0</v>
      </c>
      <c r="SI9" s="23">
        <v>0</v>
      </c>
      <c r="SJ9" s="23">
        <v>0</v>
      </c>
      <c r="SK9" s="23">
        <v>0</v>
      </c>
      <c r="SL9" s="23">
        <v>0</v>
      </c>
      <c r="SM9" s="23">
        <v>0</v>
      </c>
      <c r="SN9" s="23">
        <v>0</v>
      </c>
      <c r="SO9" s="23">
        <v>0</v>
      </c>
      <c r="SP9" s="23">
        <v>0</v>
      </c>
      <c r="SQ9" s="23">
        <v>0</v>
      </c>
      <c r="SR9" s="23">
        <v>0</v>
      </c>
      <c r="SS9" s="23">
        <v>0</v>
      </c>
      <c r="ST9" s="23">
        <v>0</v>
      </c>
      <c r="SU9" s="23">
        <v>0</v>
      </c>
      <c r="SV9" s="23">
        <v>0</v>
      </c>
      <c r="SW9" s="23">
        <v>0</v>
      </c>
      <c r="SX9" s="23">
        <v>0</v>
      </c>
      <c r="SY9" s="23">
        <v>0</v>
      </c>
      <c r="SZ9" s="23">
        <v>0</v>
      </c>
      <c r="TA9" s="23">
        <v>0</v>
      </c>
      <c r="TB9" s="23">
        <v>0</v>
      </c>
      <c r="TC9" s="23">
        <v>0</v>
      </c>
      <c r="TD9" s="23">
        <v>0</v>
      </c>
      <c r="TE9" s="23">
        <v>0</v>
      </c>
      <c r="TF9" s="23">
        <v>0</v>
      </c>
      <c r="TG9" s="23">
        <v>0</v>
      </c>
      <c r="TH9" s="23">
        <v>0</v>
      </c>
      <c r="TI9" s="23">
        <v>0</v>
      </c>
      <c r="TJ9" s="23">
        <v>0</v>
      </c>
      <c r="TK9" s="23">
        <v>0</v>
      </c>
      <c r="TL9" s="23">
        <v>0</v>
      </c>
      <c r="TM9" s="23">
        <v>0</v>
      </c>
      <c r="TN9" s="23">
        <v>0</v>
      </c>
      <c r="TO9" s="23">
        <v>0</v>
      </c>
      <c r="TP9" s="23">
        <v>0</v>
      </c>
      <c r="TQ9" s="23">
        <v>0</v>
      </c>
      <c r="TR9" s="23">
        <v>0</v>
      </c>
      <c r="TS9" s="23">
        <v>0</v>
      </c>
      <c r="TT9" s="23">
        <v>0</v>
      </c>
      <c r="TU9" s="23">
        <v>0</v>
      </c>
      <c r="TV9" s="23">
        <v>0</v>
      </c>
      <c r="TW9" s="23">
        <v>0</v>
      </c>
      <c r="TX9" s="23">
        <v>0</v>
      </c>
      <c r="TY9" s="23">
        <v>0</v>
      </c>
      <c r="TZ9" s="23">
        <v>0</v>
      </c>
      <c r="UA9" s="23">
        <v>0</v>
      </c>
      <c r="UB9" s="23">
        <v>0</v>
      </c>
      <c r="UC9" s="23">
        <v>0</v>
      </c>
      <c r="UD9" s="23">
        <v>0</v>
      </c>
      <c r="UE9" s="23">
        <v>0</v>
      </c>
      <c r="UF9" s="23">
        <v>0</v>
      </c>
      <c r="UG9" s="23">
        <v>0</v>
      </c>
      <c r="UH9" s="23">
        <v>0</v>
      </c>
      <c r="UI9" s="23">
        <v>0</v>
      </c>
      <c r="UJ9" s="23">
        <v>0</v>
      </c>
      <c r="UK9" s="23">
        <v>0</v>
      </c>
      <c r="UL9" s="23">
        <v>0</v>
      </c>
      <c r="UM9" s="23">
        <v>0</v>
      </c>
      <c r="UN9" s="23">
        <v>0</v>
      </c>
      <c r="UO9" s="23">
        <v>0</v>
      </c>
      <c r="UP9" s="23">
        <v>0</v>
      </c>
      <c r="UQ9" s="23">
        <v>0</v>
      </c>
      <c r="UR9" s="23">
        <v>0</v>
      </c>
      <c r="US9" s="23">
        <v>0</v>
      </c>
      <c r="UT9" s="23">
        <v>0</v>
      </c>
      <c r="UU9" s="23">
        <v>0</v>
      </c>
      <c r="UV9" s="23">
        <v>0</v>
      </c>
      <c r="UW9" s="23">
        <v>0</v>
      </c>
      <c r="UX9" s="23">
        <v>0</v>
      </c>
      <c r="UY9" s="23">
        <v>0</v>
      </c>
      <c r="UZ9" s="23">
        <v>0</v>
      </c>
      <c r="VA9" s="23">
        <v>0</v>
      </c>
      <c r="VB9" s="23">
        <v>0</v>
      </c>
      <c r="VC9" s="23">
        <v>0</v>
      </c>
      <c r="VD9" s="23">
        <v>0</v>
      </c>
      <c r="VE9" s="23">
        <v>0</v>
      </c>
      <c r="VF9" s="23">
        <v>0</v>
      </c>
      <c r="VG9" s="23">
        <v>0</v>
      </c>
      <c r="VH9" s="23">
        <v>0</v>
      </c>
      <c r="VI9" s="23">
        <v>0</v>
      </c>
      <c r="VJ9" s="23">
        <v>0</v>
      </c>
      <c r="VK9" s="23">
        <v>0</v>
      </c>
      <c r="VL9" s="23">
        <v>0</v>
      </c>
      <c r="VM9" s="23">
        <v>0</v>
      </c>
      <c r="VN9" s="23">
        <v>0</v>
      </c>
      <c r="VO9" s="23">
        <v>0</v>
      </c>
      <c r="VP9" s="23">
        <v>0</v>
      </c>
      <c r="VQ9" s="23">
        <v>0</v>
      </c>
      <c r="VR9" s="23">
        <v>0</v>
      </c>
      <c r="VS9" s="23">
        <v>0</v>
      </c>
      <c r="VT9" s="23">
        <v>0</v>
      </c>
      <c r="VU9" s="23">
        <v>0</v>
      </c>
      <c r="VV9" s="23">
        <v>0</v>
      </c>
      <c r="VW9" s="23">
        <v>0</v>
      </c>
      <c r="VX9" s="23">
        <v>0</v>
      </c>
      <c r="VY9" s="23">
        <v>0</v>
      </c>
      <c r="VZ9" s="23">
        <v>0</v>
      </c>
      <c r="WA9" s="23">
        <v>0</v>
      </c>
      <c r="WB9" s="23">
        <v>0</v>
      </c>
      <c r="WC9" s="23">
        <v>0</v>
      </c>
      <c r="WD9" s="23">
        <v>0</v>
      </c>
      <c r="WE9" s="23">
        <v>0</v>
      </c>
      <c r="WF9" s="23">
        <v>0</v>
      </c>
      <c r="WG9" s="23">
        <v>0</v>
      </c>
      <c r="WH9" s="23">
        <v>0</v>
      </c>
      <c r="WI9" s="23">
        <v>0</v>
      </c>
      <c r="WJ9" s="23">
        <v>0</v>
      </c>
      <c r="WK9" s="23">
        <v>0</v>
      </c>
      <c r="WL9" s="23">
        <v>0</v>
      </c>
      <c r="WM9" s="23">
        <v>0</v>
      </c>
      <c r="WN9" s="23">
        <v>0</v>
      </c>
      <c r="WO9" s="23">
        <v>0</v>
      </c>
      <c r="WP9" s="23">
        <v>0</v>
      </c>
      <c r="WQ9" s="23">
        <v>0</v>
      </c>
      <c r="WR9" s="23">
        <v>0</v>
      </c>
      <c r="WS9" s="23">
        <v>0</v>
      </c>
      <c r="WT9" s="23">
        <v>0</v>
      </c>
      <c r="WU9" s="23">
        <v>0</v>
      </c>
      <c r="WV9" s="23">
        <v>0</v>
      </c>
      <c r="WW9" s="23">
        <v>0</v>
      </c>
      <c r="WX9" s="23">
        <v>0</v>
      </c>
      <c r="WY9" s="23">
        <v>0</v>
      </c>
      <c r="WZ9" s="23">
        <v>0</v>
      </c>
      <c r="XA9" s="23">
        <v>0</v>
      </c>
      <c r="XB9" s="23">
        <v>0</v>
      </c>
      <c r="XC9" s="23">
        <v>0</v>
      </c>
      <c r="XD9" s="23">
        <v>0</v>
      </c>
      <c r="XE9" s="23">
        <v>0</v>
      </c>
      <c r="XF9" s="23">
        <v>0</v>
      </c>
      <c r="XG9" s="23">
        <v>0</v>
      </c>
      <c r="XH9" s="23">
        <v>0</v>
      </c>
      <c r="XI9" s="23">
        <v>0</v>
      </c>
      <c r="XJ9" s="23">
        <v>0</v>
      </c>
      <c r="XK9" s="23">
        <v>0</v>
      </c>
      <c r="XL9" s="23">
        <v>0</v>
      </c>
      <c r="XM9" s="23">
        <v>0</v>
      </c>
      <c r="XN9" s="23">
        <v>0</v>
      </c>
      <c r="XO9" s="23">
        <v>0</v>
      </c>
      <c r="XP9" s="23">
        <v>0</v>
      </c>
      <c r="XQ9" s="23">
        <v>0</v>
      </c>
      <c r="XR9" s="23">
        <v>0</v>
      </c>
      <c r="XS9" s="23">
        <v>0</v>
      </c>
      <c r="XT9" s="23">
        <v>0</v>
      </c>
      <c r="XU9" s="23">
        <v>0</v>
      </c>
      <c r="XV9" s="23">
        <v>0</v>
      </c>
      <c r="XW9" s="23">
        <v>0</v>
      </c>
      <c r="XX9" s="23">
        <v>0</v>
      </c>
      <c r="XY9" s="23">
        <v>0</v>
      </c>
      <c r="XZ9" s="23">
        <v>0</v>
      </c>
      <c r="YA9" s="23">
        <v>0</v>
      </c>
      <c r="YB9" s="23">
        <v>0</v>
      </c>
      <c r="YC9" s="23">
        <v>0</v>
      </c>
      <c r="YD9" s="23">
        <v>0</v>
      </c>
      <c r="YE9" s="23">
        <v>0</v>
      </c>
      <c r="YF9" s="23">
        <v>0</v>
      </c>
      <c r="YG9" s="23">
        <v>0</v>
      </c>
      <c r="YH9" s="23">
        <v>0</v>
      </c>
      <c r="YI9" s="23">
        <v>0</v>
      </c>
      <c r="YJ9" s="23">
        <v>0</v>
      </c>
      <c r="YK9" s="23">
        <v>0</v>
      </c>
      <c r="YL9" s="23">
        <v>0</v>
      </c>
      <c r="YM9" s="23">
        <v>0</v>
      </c>
      <c r="YN9" s="23">
        <v>0</v>
      </c>
      <c r="YO9" s="23">
        <v>0</v>
      </c>
      <c r="YP9" s="23">
        <v>0</v>
      </c>
      <c r="YQ9" s="23">
        <v>0</v>
      </c>
      <c r="YR9" s="23">
        <v>0</v>
      </c>
      <c r="YS9" s="23">
        <v>0</v>
      </c>
      <c r="YT9" s="23">
        <v>0</v>
      </c>
      <c r="YU9" s="23">
        <v>0</v>
      </c>
      <c r="YV9" s="23">
        <v>0</v>
      </c>
      <c r="YW9" s="23">
        <v>0</v>
      </c>
      <c r="YX9" s="23">
        <v>0</v>
      </c>
      <c r="YY9" s="23">
        <v>0</v>
      </c>
      <c r="YZ9" s="23">
        <v>0</v>
      </c>
      <c r="ZA9" s="23">
        <v>0</v>
      </c>
      <c r="ZB9" s="23">
        <v>0</v>
      </c>
      <c r="ZC9" s="23">
        <v>0</v>
      </c>
      <c r="ZD9" s="23">
        <v>0</v>
      </c>
      <c r="ZE9" s="23">
        <v>0</v>
      </c>
      <c r="ZF9" s="23">
        <v>0</v>
      </c>
      <c r="ZG9" s="23">
        <v>0</v>
      </c>
      <c r="ZH9" s="23">
        <v>0</v>
      </c>
      <c r="ZI9" s="23">
        <v>0</v>
      </c>
      <c r="ZJ9" s="23">
        <v>0</v>
      </c>
      <c r="ZK9" s="23">
        <v>0</v>
      </c>
      <c r="ZL9" s="23">
        <v>0</v>
      </c>
      <c r="ZM9" s="23">
        <v>0</v>
      </c>
      <c r="ZN9" s="23">
        <v>0</v>
      </c>
      <c r="ZO9" s="23">
        <v>0</v>
      </c>
      <c r="ZP9" s="23">
        <v>0</v>
      </c>
      <c r="ZQ9" s="23">
        <v>0</v>
      </c>
      <c r="ZR9" s="23">
        <v>0</v>
      </c>
      <c r="ZS9" s="23">
        <v>0</v>
      </c>
      <c r="ZT9" s="23">
        <v>0</v>
      </c>
      <c r="ZU9" s="23">
        <v>0</v>
      </c>
      <c r="ZV9" s="23">
        <v>0</v>
      </c>
      <c r="ZW9" s="23">
        <v>0</v>
      </c>
      <c r="ZX9" s="23">
        <v>0</v>
      </c>
      <c r="ZY9" s="23">
        <v>0</v>
      </c>
      <c r="ZZ9" s="23">
        <v>0</v>
      </c>
      <c r="AAA9" s="23">
        <v>0</v>
      </c>
      <c r="AAB9" s="23">
        <v>0</v>
      </c>
      <c r="AAC9" s="23">
        <v>0</v>
      </c>
      <c r="AAD9" s="23">
        <v>0</v>
      </c>
      <c r="AAE9" s="23">
        <v>0</v>
      </c>
      <c r="AAF9" s="23">
        <v>0</v>
      </c>
      <c r="AAG9" s="23">
        <v>0</v>
      </c>
      <c r="AAH9" s="23">
        <v>0</v>
      </c>
      <c r="AAI9" s="23">
        <v>0</v>
      </c>
      <c r="AAJ9" s="23">
        <v>0</v>
      </c>
      <c r="AAK9" s="23">
        <v>0</v>
      </c>
      <c r="AAL9" s="23">
        <v>0</v>
      </c>
      <c r="AAM9" s="23">
        <v>0</v>
      </c>
      <c r="AAN9" s="23">
        <v>0</v>
      </c>
      <c r="AAO9" s="23">
        <v>0</v>
      </c>
      <c r="AAP9" s="23">
        <v>0</v>
      </c>
      <c r="AAQ9" s="23">
        <v>0</v>
      </c>
      <c r="AAR9" s="23">
        <v>0</v>
      </c>
      <c r="AAS9" s="23">
        <v>0</v>
      </c>
      <c r="AAT9" s="23">
        <v>0</v>
      </c>
      <c r="AAU9" s="23">
        <v>0</v>
      </c>
      <c r="AAV9" s="23">
        <v>0</v>
      </c>
      <c r="AAW9" s="23">
        <v>0</v>
      </c>
      <c r="AAX9" s="23">
        <v>0</v>
      </c>
      <c r="AAY9" s="23">
        <v>0</v>
      </c>
      <c r="AAZ9" s="23">
        <v>0</v>
      </c>
      <c r="ABA9" s="23">
        <v>0</v>
      </c>
      <c r="ABB9" s="23">
        <v>0</v>
      </c>
      <c r="ABC9" s="23">
        <v>0</v>
      </c>
      <c r="ABD9" s="23">
        <v>0</v>
      </c>
      <c r="ABE9" s="23">
        <v>0</v>
      </c>
      <c r="ABF9" s="23">
        <v>0</v>
      </c>
      <c r="ABG9" s="23">
        <v>0</v>
      </c>
      <c r="ABH9" s="23">
        <v>0</v>
      </c>
      <c r="ABI9" s="23">
        <v>0</v>
      </c>
      <c r="ABJ9" s="23">
        <v>0</v>
      </c>
      <c r="ABK9" s="23">
        <v>0</v>
      </c>
      <c r="ABL9" s="23">
        <v>0</v>
      </c>
      <c r="ABM9" s="23">
        <v>0</v>
      </c>
      <c r="ABN9" s="23">
        <v>0</v>
      </c>
      <c r="ABO9" s="23">
        <v>0</v>
      </c>
      <c r="ABP9" s="23">
        <v>0</v>
      </c>
      <c r="ABQ9" s="23">
        <v>0</v>
      </c>
      <c r="ABR9" s="23">
        <v>0</v>
      </c>
      <c r="ABS9" s="23">
        <v>0</v>
      </c>
      <c r="ABT9" s="23">
        <v>0</v>
      </c>
      <c r="ABU9" s="23">
        <v>0</v>
      </c>
      <c r="ABV9" s="23">
        <v>0</v>
      </c>
      <c r="ABW9" s="23">
        <v>0</v>
      </c>
    </row>
    <row r="10" spans="1:751" ht="15" customHeight="1" x14ac:dyDescent="0.25">
      <c r="A10" s="15" t="s">
        <v>110</v>
      </c>
      <c r="B10" s="15" t="s">
        <v>111</v>
      </c>
      <c r="C10" s="15">
        <v>81.666590925577012</v>
      </c>
      <c r="D10" s="17"/>
      <c r="E10" s="18">
        <f t="shared" si="93"/>
        <v>5.3093000120647131</v>
      </c>
      <c r="F10" s="19" t="s">
        <v>7</v>
      </c>
      <c r="G10" s="19" t="s">
        <v>8</v>
      </c>
      <c r="H10" s="20">
        <v>42735</v>
      </c>
      <c r="I10" s="41">
        <v>0.15</v>
      </c>
      <c r="J10" s="19">
        <v>48</v>
      </c>
      <c r="K10" s="19" t="s">
        <v>9</v>
      </c>
      <c r="L10" s="20">
        <f t="shared" si="94"/>
        <v>44196</v>
      </c>
      <c r="M10" s="15" t="s">
        <v>116</v>
      </c>
      <c r="P10" s="22">
        <f t="shared" si="95"/>
        <v>0</v>
      </c>
      <c r="Q10" s="22">
        <f t="shared" si="96"/>
        <v>0</v>
      </c>
      <c r="R10" s="22">
        <f t="shared" si="97"/>
        <v>109975437.26670812</v>
      </c>
      <c r="S10" s="22">
        <f t="shared" si="98"/>
        <v>39391475.094628341</v>
      </c>
      <c r="T10" s="22">
        <f t="shared" si="99"/>
        <v>109975437.26670812</v>
      </c>
      <c r="U10" s="22">
        <f t="shared" si="100"/>
        <v>23931165.047700372</v>
      </c>
      <c r="V10" s="22">
        <f t="shared" si="101"/>
        <v>110901824.82491143</v>
      </c>
      <c r="W10" s="22">
        <f t="shared" si="102"/>
        <v>8510238.5896082744</v>
      </c>
      <c r="X10" s="22">
        <f t="shared" si="103"/>
        <v>0</v>
      </c>
      <c r="Y10" s="22">
        <f t="shared" si="104"/>
        <v>0</v>
      </c>
      <c r="Z10" s="22">
        <f t="shared" si="105"/>
        <v>0</v>
      </c>
      <c r="AA10" s="22">
        <f t="shared" si="106"/>
        <v>0</v>
      </c>
      <c r="AB10" s="22">
        <f t="shared" si="107"/>
        <v>0</v>
      </c>
      <c r="AC10" s="22">
        <f t="shared" si="108"/>
        <v>0</v>
      </c>
      <c r="AD10" s="22">
        <f t="shared" si="109"/>
        <v>0</v>
      </c>
      <c r="AE10" s="22">
        <f t="shared" si="110"/>
        <v>0</v>
      </c>
      <c r="AF10" s="22">
        <f t="shared" si="111"/>
        <v>0</v>
      </c>
      <c r="AG10" s="22">
        <f t="shared" si="112"/>
        <v>0</v>
      </c>
      <c r="AH10" s="22">
        <f t="shared" si="113"/>
        <v>0</v>
      </c>
      <c r="AI10" s="22">
        <f t="shared" si="114"/>
        <v>0</v>
      </c>
      <c r="AJ10" s="22">
        <f t="shared" si="115"/>
        <v>0</v>
      </c>
      <c r="AK10" s="22">
        <f t="shared" si="116"/>
        <v>0</v>
      </c>
      <c r="AL10" s="22">
        <f t="shared" si="117"/>
        <v>0</v>
      </c>
      <c r="AM10" s="22">
        <f t="shared" si="118"/>
        <v>0</v>
      </c>
      <c r="AN10" s="22">
        <f t="shared" si="119"/>
        <v>0</v>
      </c>
      <c r="AO10" s="22">
        <f t="shared" si="120"/>
        <v>0</v>
      </c>
      <c r="AP10" s="22">
        <f t="shared" si="121"/>
        <v>0</v>
      </c>
      <c r="AQ10" s="22">
        <f t="shared" si="122"/>
        <v>0</v>
      </c>
      <c r="AR10" s="22">
        <f t="shared" si="123"/>
        <v>0</v>
      </c>
      <c r="AS10" s="22">
        <f t="shared" si="124"/>
        <v>0</v>
      </c>
      <c r="AT10" s="22">
        <f t="shared" si="125"/>
        <v>0</v>
      </c>
      <c r="AU10" s="22">
        <f t="shared" si="126"/>
        <v>0</v>
      </c>
      <c r="AV10" s="22">
        <f t="shared" si="127"/>
        <v>0</v>
      </c>
      <c r="AW10" s="22">
        <f t="shared" si="128"/>
        <v>0</v>
      </c>
      <c r="AX10" s="22">
        <f t="shared" si="129"/>
        <v>0</v>
      </c>
      <c r="AY10" s="22">
        <f t="shared" si="130"/>
        <v>0</v>
      </c>
      <c r="AZ10" s="22">
        <f t="shared" si="131"/>
        <v>0</v>
      </c>
      <c r="BA10" s="22">
        <f t="shared" si="132"/>
        <v>0</v>
      </c>
      <c r="BB10" s="22">
        <f t="shared" si="133"/>
        <v>0</v>
      </c>
      <c r="BC10" s="22">
        <f t="shared" si="134"/>
        <v>0</v>
      </c>
      <c r="BD10" s="22">
        <f t="shared" si="135"/>
        <v>0</v>
      </c>
      <c r="BE10" s="22">
        <f t="shared" si="136"/>
        <v>0</v>
      </c>
      <c r="BF10" s="22">
        <f t="shared" si="137"/>
        <v>0</v>
      </c>
      <c r="BG10" s="22">
        <f t="shared" si="138"/>
        <v>0</v>
      </c>
      <c r="BH10" s="22">
        <f t="shared" si="139"/>
        <v>0</v>
      </c>
      <c r="BI10" s="22">
        <f t="shared" si="140"/>
        <v>0</v>
      </c>
      <c r="BJ10" s="22">
        <f t="shared" si="141"/>
        <v>0</v>
      </c>
      <c r="BK10" s="22">
        <f t="shared" si="142"/>
        <v>0</v>
      </c>
      <c r="BL10" s="22">
        <f t="shared" si="143"/>
        <v>0</v>
      </c>
      <c r="BM10" s="22">
        <f t="shared" si="144"/>
        <v>0</v>
      </c>
      <c r="BN10" s="22">
        <f t="shared" si="145"/>
        <v>0</v>
      </c>
      <c r="BO10" s="22">
        <f t="shared" si="146"/>
        <v>0</v>
      </c>
      <c r="BP10" s="22">
        <f t="shared" si="147"/>
        <v>0</v>
      </c>
      <c r="BQ10" s="22">
        <f t="shared" si="148"/>
        <v>0</v>
      </c>
      <c r="BR10" s="22">
        <f t="shared" si="151"/>
        <v>0</v>
      </c>
      <c r="BS10" s="22">
        <f t="shared" si="152"/>
        <v>0</v>
      </c>
      <c r="BT10" s="22">
        <f t="shared" si="149"/>
        <v>0</v>
      </c>
      <c r="BU10" s="22">
        <f t="shared" si="150"/>
        <v>0</v>
      </c>
      <c r="BX10" s="23">
        <v>0</v>
      </c>
      <c r="BY10" s="23">
        <v>0</v>
      </c>
      <c r="BZ10" s="23">
        <v>0</v>
      </c>
      <c r="CA10" s="23">
        <v>0</v>
      </c>
      <c r="CB10" s="23">
        <v>0</v>
      </c>
      <c r="CC10" s="23">
        <v>0</v>
      </c>
      <c r="CD10" s="23">
        <v>0</v>
      </c>
      <c r="CE10" s="23">
        <v>0</v>
      </c>
      <c r="CF10" s="23">
        <v>0</v>
      </c>
      <c r="CG10" s="23">
        <v>0</v>
      </c>
      <c r="CH10" s="23">
        <v>0</v>
      </c>
      <c r="CI10" s="23">
        <v>0</v>
      </c>
      <c r="CJ10" s="23">
        <v>0</v>
      </c>
      <c r="CK10" s="23">
        <v>0</v>
      </c>
      <c r="CL10" s="23">
        <v>0</v>
      </c>
      <c r="CM10" s="23">
        <v>0</v>
      </c>
      <c r="CN10" s="23">
        <v>0</v>
      </c>
      <c r="CO10" s="23">
        <v>0</v>
      </c>
      <c r="CP10" s="23">
        <v>0</v>
      </c>
      <c r="CQ10" s="23">
        <v>0</v>
      </c>
      <c r="CR10" s="23">
        <v>0</v>
      </c>
      <c r="CS10" s="23">
        <v>0</v>
      </c>
      <c r="CT10" s="23">
        <v>0</v>
      </c>
      <c r="CU10" s="23">
        <v>0</v>
      </c>
      <c r="CV10" s="23">
        <v>3950686.5025939099</v>
      </c>
      <c r="CW10" s="23">
        <v>9164619.7722256742</v>
      </c>
      <c r="CX10" s="23">
        <v>3467522.4305997011</v>
      </c>
      <c r="CY10" s="23">
        <v>9164619.7722256742</v>
      </c>
      <c r="CZ10" s="23">
        <v>3731818.4703502082</v>
      </c>
      <c r="DA10" s="23">
        <v>9164619.7722256742</v>
      </c>
      <c r="DB10" s="23">
        <v>3504860.9500433709</v>
      </c>
      <c r="DC10" s="23">
        <v>9164619.7722256742</v>
      </c>
      <c r="DD10" s="23">
        <v>3512950.4381065052</v>
      </c>
      <c r="DE10" s="23">
        <v>9164619.7722256742</v>
      </c>
      <c r="DF10" s="23">
        <v>3293093.8035362246</v>
      </c>
      <c r="DG10" s="23">
        <v>9164619.7722256742</v>
      </c>
      <c r="DH10" s="23">
        <v>3294082.4058628036</v>
      </c>
      <c r="DI10" s="23">
        <v>9164619.7722256742</v>
      </c>
      <c r="DJ10" s="23">
        <v>3184648.3897409523</v>
      </c>
      <c r="DK10" s="23">
        <v>9164619.7722256742</v>
      </c>
      <c r="DL10" s="23">
        <v>2975443.083775505</v>
      </c>
      <c r="DM10" s="23">
        <v>9164619.7722256742</v>
      </c>
      <c r="DN10" s="23">
        <v>2965780.3574972502</v>
      </c>
      <c r="DO10" s="23">
        <v>9164619.7722256742</v>
      </c>
      <c r="DP10" s="23">
        <v>2763675.9372683591</v>
      </c>
      <c r="DQ10" s="23">
        <v>9164619.7722256742</v>
      </c>
      <c r="DR10" s="23">
        <v>2746912.3252535476</v>
      </c>
      <c r="DS10" s="23">
        <v>9164619.7722256742</v>
      </c>
      <c r="DT10" s="23">
        <v>2637478.3091316968</v>
      </c>
      <c r="DU10" s="23">
        <v>9164619.7722256742</v>
      </c>
      <c r="DV10" s="23">
        <v>2282081.2540787319</v>
      </c>
      <c r="DW10" s="23">
        <v>9164619.7722256742</v>
      </c>
      <c r="DX10" s="23">
        <v>2418610.2768879947</v>
      </c>
      <c r="DY10" s="23">
        <v>9164619.7722256742</v>
      </c>
      <c r="DZ10" s="23">
        <v>2234258.0710004936</v>
      </c>
      <c r="EA10" s="23">
        <v>9164619.7722256742</v>
      </c>
      <c r="EB10" s="23">
        <v>2199742.2446442926</v>
      </c>
      <c r="EC10" s="23">
        <v>9164619.7722256742</v>
      </c>
      <c r="ED10" s="23">
        <v>2022490.9244933475</v>
      </c>
      <c r="EE10" s="23">
        <v>9164619.7722256742</v>
      </c>
      <c r="EF10" s="23">
        <v>1980874.2124005903</v>
      </c>
      <c r="EG10" s="23">
        <v>9164619.7722256742</v>
      </c>
      <c r="EH10" s="23">
        <v>1871440.1962787388</v>
      </c>
      <c r="EI10" s="23">
        <v>9164619.7722256742</v>
      </c>
      <c r="EJ10" s="23">
        <v>1704840.2047326276</v>
      </c>
      <c r="EK10" s="23">
        <v>9164619.7722256742</v>
      </c>
      <c r="EL10" s="23">
        <v>1652572.1640350362</v>
      </c>
      <c r="EM10" s="23">
        <v>9164619.7722256742</v>
      </c>
      <c r="EN10" s="23">
        <v>1493073.0582254811</v>
      </c>
      <c r="EO10" s="23">
        <v>9164619.7722256742</v>
      </c>
      <c r="EP10" s="23">
        <v>1433704.1317913337</v>
      </c>
      <c r="EQ10" s="23">
        <v>9164619.7722256742</v>
      </c>
      <c r="ER10" s="23">
        <v>1324270.1156694824</v>
      </c>
      <c r="ES10" s="23">
        <v>9164619.7722256742</v>
      </c>
      <c r="ET10" s="23">
        <v>1136023.6663936661</v>
      </c>
      <c r="EU10" s="23">
        <v>9164619.7722256742</v>
      </c>
      <c r="EV10" s="23">
        <v>1105402.0834257798</v>
      </c>
      <c r="EW10" s="23">
        <v>9164619.7722256742</v>
      </c>
      <c r="EX10" s="23">
        <v>963655.19195761473</v>
      </c>
      <c r="EY10" s="23">
        <v>9164619.7722256742</v>
      </c>
      <c r="EZ10" s="23">
        <v>886534.05118207715</v>
      </c>
      <c r="FA10" s="23">
        <v>9164619.7722256742</v>
      </c>
      <c r="FB10" s="23">
        <v>751888.04545046808</v>
      </c>
      <c r="FC10" s="23">
        <v>9164619.7722256742</v>
      </c>
      <c r="FD10" s="23">
        <v>667666.01893837447</v>
      </c>
      <c r="FE10" s="23">
        <v>9164619.7722256742</v>
      </c>
      <c r="FF10" s="23">
        <v>558232.00281652308</v>
      </c>
      <c r="FG10" s="23">
        <v>9164619.7722256742</v>
      </c>
      <c r="FH10" s="23">
        <v>434237.32568974816</v>
      </c>
      <c r="FI10" s="23">
        <v>9164619.7722256742</v>
      </c>
      <c r="FJ10" s="23">
        <v>339363.97057282052</v>
      </c>
      <c r="FK10" s="23">
        <v>9164619.7722256742</v>
      </c>
      <c r="FL10" s="23">
        <v>222470.17918260154</v>
      </c>
      <c r="FM10" s="23">
        <v>9164619.7722256742</v>
      </c>
      <c r="FN10" s="23">
        <v>120495.9383291179</v>
      </c>
      <c r="FO10" s="23">
        <v>10091007.330428993</v>
      </c>
      <c r="FP10" s="23">
        <v>0</v>
      </c>
      <c r="FQ10" s="23">
        <v>0</v>
      </c>
      <c r="FR10" s="23">
        <v>0</v>
      </c>
      <c r="FS10" s="23">
        <v>0</v>
      </c>
      <c r="FT10" s="23">
        <v>0</v>
      </c>
      <c r="FU10" s="23">
        <v>0</v>
      </c>
      <c r="FV10" s="23">
        <v>0</v>
      </c>
      <c r="FW10" s="23">
        <v>0</v>
      </c>
      <c r="FX10" s="23">
        <v>0</v>
      </c>
      <c r="FY10" s="23">
        <v>0</v>
      </c>
      <c r="FZ10" s="23">
        <v>0</v>
      </c>
      <c r="GA10" s="23">
        <v>0</v>
      </c>
      <c r="GB10" s="23">
        <v>0</v>
      </c>
      <c r="GC10" s="23">
        <v>0</v>
      </c>
      <c r="GD10" s="23">
        <v>0</v>
      </c>
      <c r="GE10" s="23">
        <v>0</v>
      </c>
      <c r="GF10" s="23">
        <v>0</v>
      </c>
      <c r="GG10" s="23">
        <v>0</v>
      </c>
      <c r="GH10" s="23">
        <v>0</v>
      </c>
      <c r="GI10" s="23">
        <v>0</v>
      </c>
      <c r="GJ10" s="23">
        <v>0</v>
      </c>
      <c r="GK10" s="23">
        <v>0</v>
      </c>
      <c r="GL10" s="23">
        <v>0</v>
      </c>
      <c r="GM10" s="23">
        <v>0</v>
      </c>
      <c r="GN10" s="23">
        <v>0</v>
      </c>
      <c r="GO10" s="23">
        <v>0</v>
      </c>
      <c r="GP10" s="23">
        <v>0</v>
      </c>
      <c r="GQ10" s="23">
        <v>0</v>
      </c>
      <c r="GR10" s="23">
        <v>0</v>
      </c>
      <c r="GS10" s="23">
        <v>0</v>
      </c>
      <c r="GT10" s="23">
        <v>0</v>
      </c>
      <c r="GU10" s="23">
        <v>0</v>
      </c>
      <c r="GV10" s="23">
        <v>0</v>
      </c>
      <c r="GW10" s="23">
        <v>0</v>
      </c>
      <c r="GX10" s="23">
        <v>0</v>
      </c>
      <c r="GY10" s="23">
        <v>0</v>
      </c>
      <c r="GZ10" s="23">
        <v>0</v>
      </c>
      <c r="HA10" s="23">
        <v>0</v>
      </c>
      <c r="HB10" s="23">
        <v>0</v>
      </c>
      <c r="HC10" s="23">
        <v>0</v>
      </c>
      <c r="HD10" s="23">
        <v>0</v>
      </c>
      <c r="HE10" s="23">
        <v>0</v>
      </c>
      <c r="HF10" s="23">
        <v>0</v>
      </c>
      <c r="HG10" s="23">
        <v>0</v>
      </c>
      <c r="HH10" s="23">
        <v>0</v>
      </c>
      <c r="HI10" s="23">
        <v>0</v>
      </c>
      <c r="HJ10" s="23">
        <v>0</v>
      </c>
      <c r="HK10" s="23">
        <v>0</v>
      </c>
      <c r="HL10" s="23">
        <v>0</v>
      </c>
      <c r="HM10" s="23">
        <v>0</v>
      </c>
      <c r="HN10" s="23">
        <v>0</v>
      </c>
      <c r="HO10" s="23">
        <v>0</v>
      </c>
      <c r="HP10" s="23">
        <v>0</v>
      </c>
      <c r="HQ10" s="23">
        <v>0</v>
      </c>
      <c r="HR10" s="23">
        <v>0</v>
      </c>
      <c r="HS10" s="23">
        <v>0</v>
      </c>
      <c r="HT10" s="23">
        <v>0</v>
      </c>
      <c r="HU10" s="23">
        <v>0</v>
      </c>
      <c r="HV10" s="23">
        <v>0</v>
      </c>
      <c r="HW10" s="23">
        <v>0</v>
      </c>
      <c r="HX10" s="23">
        <v>0</v>
      </c>
      <c r="HY10" s="23">
        <v>0</v>
      </c>
      <c r="HZ10" s="23">
        <v>0</v>
      </c>
      <c r="IA10" s="23">
        <v>0</v>
      </c>
      <c r="IB10" s="23">
        <v>0</v>
      </c>
      <c r="IC10" s="23">
        <v>0</v>
      </c>
      <c r="ID10" s="23">
        <v>0</v>
      </c>
      <c r="IE10" s="23">
        <v>0</v>
      </c>
      <c r="IF10" s="23">
        <v>0</v>
      </c>
      <c r="IG10" s="23">
        <v>0</v>
      </c>
      <c r="IH10" s="23">
        <v>0</v>
      </c>
      <c r="II10" s="23">
        <v>0</v>
      </c>
      <c r="IJ10" s="23">
        <v>0</v>
      </c>
      <c r="IK10" s="23">
        <v>0</v>
      </c>
      <c r="IL10" s="23">
        <v>0</v>
      </c>
      <c r="IM10" s="23">
        <v>0</v>
      </c>
      <c r="IN10" s="23">
        <v>0</v>
      </c>
      <c r="IO10" s="23">
        <v>0</v>
      </c>
      <c r="IP10" s="23">
        <v>0</v>
      </c>
      <c r="IQ10" s="23">
        <v>0</v>
      </c>
      <c r="IR10" s="23">
        <v>0</v>
      </c>
      <c r="IS10" s="23">
        <v>0</v>
      </c>
      <c r="IT10" s="23">
        <v>0</v>
      </c>
      <c r="IU10" s="23">
        <v>0</v>
      </c>
      <c r="IV10" s="23">
        <v>0</v>
      </c>
      <c r="IW10" s="23">
        <v>0</v>
      </c>
      <c r="IX10" s="23">
        <v>0</v>
      </c>
      <c r="IY10" s="23">
        <v>0</v>
      </c>
      <c r="IZ10" s="23">
        <v>0</v>
      </c>
      <c r="JA10" s="23">
        <v>0</v>
      </c>
      <c r="JB10" s="23">
        <v>0</v>
      </c>
      <c r="JC10" s="23">
        <v>0</v>
      </c>
      <c r="JD10" s="23">
        <v>0</v>
      </c>
      <c r="JE10" s="23">
        <v>0</v>
      </c>
      <c r="JF10" s="23">
        <v>0</v>
      </c>
      <c r="JG10" s="23">
        <v>0</v>
      </c>
      <c r="JH10" s="23">
        <v>0</v>
      </c>
      <c r="JI10" s="23">
        <v>0</v>
      </c>
      <c r="JJ10" s="23">
        <v>0</v>
      </c>
      <c r="JK10" s="23">
        <v>0</v>
      </c>
      <c r="JL10" s="23">
        <v>0</v>
      </c>
      <c r="JM10" s="23">
        <v>0</v>
      </c>
      <c r="JN10" s="23">
        <v>0</v>
      </c>
      <c r="JO10" s="23">
        <v>0</v>
      </c>
      <c r="JP10" s="23">
        <v>0</v>
      </c>
      <c r="JQ10" s="23">
        <v>0</v>
      </c>
      <c r="JR10" s="23">
        <v>0</v>
      </c>
      <c r="JS10" s="23">
        <v>0</v>
      </c>
      <c r="JT10" s="23">
        <v>0</v>
      </c>
      <c r="JU10" s="23">
        <v>0</v>
      </c>
      <c r="JV10" s="23">
        <v>0</v>
      </c>
      <c r="JW10" s="23">
        <v>0</v>
      </c>
      <c r="JX10" s="23">
        <v>0</v>
      </c>
      <c r="JY10" s="23">
        <v>0</v>
      </c>
      <c r="JZ10" s="23">
        <v>0</v>
      </c>
      <c r="KA10" s="23">
        <v>0</v>
      </c>
      <c r="KB10" s="23">
        <v>0</v>
      </c>
      <c r="KC10" s="23">
        <v>0</v>
      </c>
      <c r="KD10" s="23">
        <v>0</v>
      </c>
      <c r="KE10" s="23">
        <v>0</v>
      </c>
      <c r="KF10" s="23">
        <v>0</v>
      </c>
      <c r="KG10" s="23">
        <v>0</v>
      </c>
      <c r="KH10" s="23">
        <v>0</v>
      </c>
      <c r="KI10" s="23">
        <v>0</v>
      </c>
      <c r="KJ10" s="23">
        <v>0</v>
      </c>
      <c r="KK10" s="23">
        <v>0</v>
      </c>
      <c r="KL10" s="23">
        <v>0</v>
      </c>
      <c r="KM10" s="23">
        <v>0</v>
      </c>
      <c r="KN10" s="23">
        <v>0</v>
      </c>
      <c r="KO10" s="23">
        <v>0</v>
      </c>
      <c r="KP10" s="23">
        <v>0</v>
      </c>
      <c r="KQ10" s="23">
        <v>0</v>
      </c>
      <c r="KR10" s="23">
        <v>0</v>
      </c>
      <c r="KS10" s="23">
        <v>0</v>
      </c>
      <c r="KT10" s="23">
        <v>0</v>
      </c>
      <c r="KU10" s="23">
        <v>0</v>
      </c>
      <c r="KV10" s="23">
        <v>0</v>
      </c>
      <c r="KW10" s="23">
        <v>0</v>
      </c>
      <c r="KX10" s="23">
        <v>0</v>
      </c>
      <c r="KY10" s="23">
        <v>0</v>
      </c>
      <c r="KZ10" s="23">
        <v>0</v>
      </c>
      <c r="LA10" s="23">
        <v>0</v>
      </c>
      <c r="LB10" s="23">
        <v>0</v>
      </c>
      <c r="LC10" s="23">
        <v>0</v>
      </c>
      <c r="LD10" s="23">
        <v>0</v>
      </c>
      <c r="LE10" s="23">
        <v>0</v>
      </c>
      <c r="LF10" s="23">
        <v>0</v>
      </c>
      <c r="LG10" s="23">
        <v>0</v>
      </c>
      <c r="LH10" s="23">
        <v>0</v>
      </c>
      <c r="LI10" s="23">
        <v>0</v>
      </c>
      <c r="LJ10" s="23">
        <v>0</v>
      </c>
      <c r="LK10" s="23">
        <v>0</v>
      </c>
      <c r="LL10" s="23">
        <v>0</v>
      </c>
      <c r="LM10" s="23">
        <v>0</v>
      </c>
      <c r="LN10" s="23">
        <v>0</v>
      </c>
      <c r="LO10" s="23">
        <v>0</v>
      </c>
      <c r="LP10" s="23">
        <v>0</v>
      </c>
      <c r="LQ10" s="23">
        <v>0</v>
      </c>
      <c r="LR10" s="23">
        <v>0</v>
      </c>
      <c r="LS10" s="23">
        <v>0</v>
      </c>
      <c r="LT10" s="23">
        <v>0</v>
      </c>
      <c r="LU10" s="23">
        <v>0</v>
      </c>
      <c r="LV10" s="23">
        <v>0</v>
      </c>
      <c r="LW10" s="23">
        <v>0</v>
      </c>
      <c r="LX10" s="23">
        <v>0</v>
      </c>
      <c r="LY10" s="23">
        <v>0</v>
      </c>
      <c r="LZ10" s="23">
        <v>0</v>
      </c>
      <c r="MA10" s="23">
        <v>0</v>
      </c>
      <c r="MB10" s="23">
        <v>0</v>
      </c>
      <c r="MC10" s="23">
        <v>0</v>
      </c>
      <c r="MD10" s="23">
        <v>0</v>
      </c>
      <c r="ME10" s="23">
        <v>0</v>
      </c>
      <c r="MF10" s="23">
        <v>0</v>
      </c>
      <c r="MG10" s="23">
        <v>0</v>
      </c>
      <c r="MH10" s="23">
        <v>0</v>
      </c>
      <c r="MI10" s="23">
        <v>0</v>
      </c>
      <c r="MJ10" s="23">
        <v>0</v>
      </c>
      <c r="MK10" s="23">
        <v>0</v>
      </c>
      <c r="ML10" s="23">
        <v>0</v>
      </c>
      <c r="MM10" s="23">
        <v>0</v>
      </c>
      <c r="MN10" s="23">
        <v>0</v>
      </c>
      <c r="MO10" s="23">
        <v>0</v>
      </c>
      <c r="MP10" s="23">
        <v>0</v>
      </c>
      <c r="MQ10" s="23">
        <v>0</v>
      </c>
      <c r="MR10" s="23">
        <v>0</v>
      </c>
      <c r="MS10" s="23">
        <v>0</v>
      </c>
      <c r="MT10" s="23">
        <v>0</v>
      </c>
      <c r="MU10" s="23">
        <v>0</v>
      </c>
      <c r="MV10" s="23">
        <v>0</v>
      </c>
      <c r="MW10" s="23">
        <v>0</v>
      </c>
      <c r="MX10" s="23">
        <v>0</v>
      </c>
      <c r="MY10" s="23">
        <v>0</v>
      </c>
      <c r="MZ10" s="23">
        <v>0</v>
      </c>
      <c r="NA10" s="23">
        <v>0</v>
      </c>
      <c r="NB10" s="23">
        <v>0</v>
      </c>
      <c r="NC10" s="23">
        <v>0</v>
      </c>
      <c r="ND10" s="23">
        <v>0</v>
      </c>
      <c r="NE10" s="23">
        <v>0</v>
      </c>
      <c r="NF10" s="23">
        <v>0</v>
      </c>
      <c r="NG10" s="23">
        <v>0</v>
      </c>
      <c r="NH10" s="23">
        <v>0</v>
      </c>
      <c r="NI10" s="23">
        <v>0</v>
      </c>
      <c r="NJ10" s="23">
        <v>0</v>
      </c>
      <c r="NK10" s="23">
        <v>0</v>
      </c>
      <c r="NL10" s="23">
        <v>0</v>
      </c>
      <c r="NM10" s="23">
        <v>0</v>
      </c>
      <c r="NN10" s="23">
        <v>0</v>
      </c>
      <c r="NO10" s="23">
        <v>0</v>
      </c>
      <c r="NP10" s="23">
        <v>0</v>
      </c>
      <c r="NQ10" s="23">
        <v>0</v>
      </c>
      <c r="NR10" s="23">
        <v>0</v>
      </c>
      <c r="NS10" s="23">
        <v>0</v>
      </c>
      <c r="NT10" s="23">
        <v>0</v>
      </c>
      <c r="NU10" s="23">
        <v>0</v>
      </c>
      <c r="NV10" s="23">
        <v>0</v>
      </c>
      <c r="NW10" s="23">
        <v>0</v>
      </c>
      <c r="NX10" s="23">
        <v>0</v>
      </c>
      <c r="NY10" s="23">
        <v>0</v>
      </c>
      <c r="NZ10" s="23">
        <v>0</v>
      </c>
      <c r="OA10" s="23">
        <v>0</v>
      </c>
      <c r="OB10" s="23">
        <v>0</v>
      </c>
      <c r="OC10" s="23">
        <v>0</v>
      </c>
      <c r="OD10" s="23">
        <v>0</v>
      </c>
      <c r="OE10" s="23">
        <v>0</v>
      </c>
      <c r="OF10" s="23">
        <v>0</v>
      </c>
      <c r="OG10" s="23">
        <v>0</v>
      </c>
      <c r="OH10" s="23">
        <v>0</v>
      </c>
      <c r="OI10" s="23">
        <v>0</v>
      </c>
      <c r="OJ10" s="23">
        <v>0</v>
      </c>
      <c r="OK10" s="23">
        <v>0</v>
      </c>
      <c r="OL10" s="23">
        <v>0</v>
      </c>
      <c r="OM10" s="23">
        <v>0</v>
      </c>
      <c r="ON10" s="23">
        <v>0</v>
      </c>
      <c r="OO10" s="23">
        <v>0</v>
      </c>
      <c r="OP10" s="23">
        <v>0</v>
      </c>
      <c r="OQ10" s="23">
        <v>0</v>
      </c>
      <c r="OR10" s="23">
        <v>0</v>
      </c>
      <c r="OS10" s="23">
        <v>0</v>
      </c>
      <c r="OT10" s="23">
        <v>0</v>
      </c>
      <c r="OU10" s="23">
        <v>0</v>
      </c>
      <c r="OV10" s="23">
        <v>0</v>
      </c>
      <c r="OW10" s="23">
        <v>0</v>
      </c>
      <c r="OX10" s="23">
        <v>0</v>
      </c>
      <c r="OY10" s="23">
        <v>0</v>
      </c>
      <c r="OZ10" s="23">
        <v>0</v>
      </c>
      <c r="PA10" s="23">
        <v>0</v>
      </c>
      <c r="PB10" s="23">
        <v>0</v>
      </c>
      <c r="PC10" s="23">
        <v>0</v>
      </c>
      <c r="PD10" s="23">
        <v>0</v>
      </c>
      <c r="PE10" s="23">
        <v>0</v>
      </c>
      <c r="PF10" s="23">
        <v>0</v>
      </c>
      <c r="PG10" s="23">
        <v>0</v>
      </c>
      <c r="PH10" s="23">
        <v>0</v>
      </c>
      <c r="PI10" s="23">
        <v>0</v>
      </c>
      <c r="PJ10" s="23">
        <v>0</v>
      </c>
      <c r="PK10" s="23">
        <v>0</v>
      </c>
      <c r="PL10" s="23">
        <v>0</v>
      </c>
      <c r="PM10" s="23">
        <v>0</v>
      </c>
      <c r="PN10" s="23">
        <v>0</v>
      </c>
      <c r="PO10" s="23">
        <v>0</v>
      </c>
      <c r="PP10" s="23">
        <v>0</v>
      </c>
      <c r="PQ10" s="23">
        <v>0</v>
      </c>
      <c r="PR10" s="23">
        <v>0</v>
      </c>
      <c r="PS10" s="23">
        <v>0</v>
      </c>
      <c r="PT10" s="23">
        <v>0</v>
      </c>
      <c r="PU10" s="23">
        <v>0</v>
      </c>
      <c r="PV10" s="23">
        <v>0</v>
      </c>
      <c r="PW10" s="23">
        <v>0</v>
      </c>
      <c r="PX10" s="23">
        <v>0</v>
      </c>
      <c r="PY10" s="23">
        <v>0</v>
      </c>
      <c r="PZ10" s="23">
        <v>0</v>
      </c>
      <c r="QA10" s="23">
        <v>0</v>
      </c>
      <c r="QB10" s="23">
        <v>0</v>
      </c>
      <c r="QC10" s="23">
        <v>0</v>
      </c>
      <c r="QD10" s="23">
        <v>0</v>
      </c>
      <c r="QE10" s="23">
        <v>0</v>
      </c>
      <c r="QF10" s="23">
        <v>0</v>
      </c>
      <c r="QG10" s="23">
        <v>0</v>
      </c>
      <c r="QH10" s="23">
        <v>0</v>
      </c>
      <c r="QI10" s="23">
        <v>0</v>
      </c>
      <c r="QJ10" s="23">
        <v>0</v>
      </c>
      <c r="QK10" s="23">
        <v>0</v>
      </c>
      <c r="QL10" s="23">
        <v>0</v>
      </c>
      <c r="QM10" s="23">
        <v>0</v>
      </c>
      <c r="QN10" s="23">
        <v>0</v>
      </c>
      <c r="QO10" s="23">
        <v>0</v>
      </c>
      <c r="QP10" s="23">
        <v>0</v>
      </c>
      <c r="QQ10" s="23">
        <v>0</v>
      </c>
      <c r="QR10" s="23">
        <v>0</v>
      </c>
      <c r="QS10" s="23">
        <v>0</v>
      </c>
      <c r="QT10" s="23">
        <v>0</v>
      </c>
      <c r="QU10" s="23">
        <v>0</v>
      </c>
      <c r="QV10" s="23">
        <v>0</v>
      </c>
      <c r="QW10" s="23">
        <v>0</v>
      </c>
      <c r="QX10" s="23">
        <v>0</v>
      </c>
      <c r="QY10" s="23">
        <v>0</v>
      </c>
      <c r="QZ10" s="23">
        <v>0</v>
      </c>
      <c r="RA10" s="23">
        <v>0</v>
      </c>
      <c r="RB10" s="23">
        <v>0</v>
      </c>
      <c r="RC10" s="23">
        <v>0</v>
      </c>
      <c r="RD10" s="23">
        <v>0</v>
      </c>
      <c r="RE10" s="23">
        <v>0</v>
      </c>
      <c r="RF10" s="23">
        <v>0</v>
      </c>
      <c r="RG10" s="23">
        <v>0</v>
      </c>
      <c r="RH10" s="23">
        <v>0</v>
      </c>
      <c r="RI10" s="23">
        <v>0</v>
      </c>
      <c r="RJ10" s="23">
        <v>0</v>
      </c>
      <c r="RK10" s="23">
        <v>0</v>
      </c>
      <c r="RL10" s="23">
        <v>0</v>
      </c>
      <c r="RM10" s="23">
        <v>0</v>
      </c>
      <c r="RN10" s="23">
        <v>0</v>
      </c>
      <c r="RO10" s="23">
        <v>0</v>
      </c>
      <c r="RP10" s="23">
        <v>0</v>
      </c>
      <c r="RQ10" s="23">
        <v>0</v>
      </c>
      <c r="RR10" s="23">
        <v>0</v>
      </c>
      <c r="RS10" s="23">
        <v>0</v>
      </c>
      <c r="RT10" s="23">
        <v>0</v>
      </c>
      <c r="RU10" s="23">
        <v>0</v>
      </c>
      <c r="RV10" s="23">
        <v>0</v>
      </c>
      <c r="RW10" s="23">
        <v>0</v>
      </c>
      <c r="RX10" s="23">
        <v>0</v>
      </c>
      <c r="RY10" s="23">
        <v>0</v>
      </c>
      <c r="RZ10" s="23">
        <v>0</v>
      </c>
      <c r="SA10" s="23">
        <v>0</v>
      </c>
      <c r="SB10" s="23">
        <v>0</v>
      </c>
      <c r="SC10" s="23">
        <v>0</v>
      </c>
      <c r="SD10" s="23">
        <v>0</v>
      </c>
      <c r="SE10" s="23">
        <v>0</v>
      </c>
      <c r="SF10" s="23">
        <v>0</v>
      </c>
      <c r="SG10" s="23">
        <v>0</v>
      </c>
      <c r="SH10" s="23">
        <v>0</v>
      </c>
      <c r="SI10" s="23">
        <v>0</v>
      </c>
      <c r="SJ10" s="23">
        <v>0</v>
      </c>
      <c r="SK10" s="23">
        <v>0</v>
      </c>
      <c r="SL10" s="23">
        <v>0</v>
      </c>
      <c r="SM10" s="23">
        <v>0</v>
      </c>
      <c r="SN10" s="23">
        <v>0</v>
      </c>
      <c r="SO10" s="23">
        <v>0</v>
      </c>
      <c r="SP10" s="23">
        <v>0</v>
      </c>
      <c r="SQ10" s="23">
        <v>0</v>
      </c>
      <c r="SR10" s="23">
        <v>0</v>
      </c>
      <c r="SS10" s="23">
        <v>0</v>
      </c>
      <c r="ST10" s="23">
        <v>0</v>
      </c>
      <c r="SU10" s="23">
        <v>0</v>
      </c>
      <c r="SV10" s="23">
        <v>0</v>
      </c>
      <c r="SW10" s="23">
        <v>0</v>
      </c>
      <c r="SX10" s="23">
        <v>0</v>
      </c>
      <c r="SY10" s="23">
        <v>0</v>
      </c>
      <c r="SZ10" s="23">
        <v>0</v>
      </c>
      <c r="TA10" s="23">
        <v>0</v>
      </c>
      <c r="TB10" s="23">
        <v>0</v>
      </c>
      <c r="TC10" s="23">
        <v>0</v>
      </c>
      <c r="TD10" s="23">
        <v>0</v>
      </c>
      <c r="TE10" s="23">
        <v>0</v>
      </c>
      <c r="TF10" s="23">
        <v>0</v>
      </c>
      <c r="TG10" s="23">
        <v>0</v>
      </c>
      <c r="TH10" s="23">
        <v>0</v>
      </c>
      <c r="TI10" s="23">
        <v>0</v>
      </c>
      <c r="TJ10" s="23">
        <v>0</v>
      </c>
      <c r="TK10" s="23">
        <v>0</v>
      </c>
      <c r="TL10" s="23">
        <v>0</v>
      </c>
      <c r="TM10" s="23">
        <v>0</v>
      </c>
      <c r="TN10" s="23">
        <v>0</v>
      </c>
      <c r="TO10" s="23">
        <v>0</v>
      </c>
      <c r="TP10" s="23">
        <v>0</v>
      </c>
      <c r="TQ10" s="23">
        <v>0</v>
      </c>
      <c r="TR10" s="23">
        <v>0</v>
      </c>
      <c r="TS10" s="23">
        <v>0</v>
      </c>
      <c r="TT10" s="23">
        <v>0</v>
      </c>
      <c r="TU10" s="23">
        <v>0</v>
      </c>
      <c r="TV10" s="23">
        <v>0</v>
      </c>
      <c r="TW10" s="23">
        <v>0</v>
      </c>
      <c r="TX10" s="23">
        <v>0</v>
      </c>
      <c r="TY10" s="23">
        <v>0</v>
      </c>
      <c r="TZ10" s="23">
        <v>0</v>
      </c>
      <c r="UA10" s="23">
        <v>0</v>
      </c>
      <c r="UB10" s="23">
        <v>0</v>
      </c>
      <c r="UC10" s="23">
        <v>0</v>
      </c>
      <c r="UD10" s="23">
        <v>0</v>
      </c>
      <c r="UE10" s="23">
        <v>0</v>
      </c>
      <c r="UF10" s="23">
        <v>0</v>
      </c>
      <c r="UG10" s="23">
        <v>0</v>
      </c>
      <c r="UH10" s="23">
        <v>0</v>
      </c>
      <c r="UI10" s="23">
        <v>0</v>
      </c>
      <c r="UJ10" s="23">
        <v>0</v>
      </c>
      <c r="UK10" s="23">
        <v>0</v>
      </c>
      <c r="UL10" s="23">
        <v>0</v>
      </c>
      <c r="UM10" s="23">
        <v>0</v>
      </c>
      <c r="UN10" s="23">
        <v>0</v>
      </c>
      <c r="UO10" s="23">
        <v>0</v>
      </c>
      <c r="UP10" s="23">
        <v>0</v>
      </c>
      <c r="UQ10" s="23">
        <v>0</v>
      </c>
      <c r="UR10" s="23">
        <v>0</v>
      </c>
      <c r="US10" s="23">
        <v>0</v>
      </c>
      <c r="UT10" s="23">
        <v>0</v>
      </c>
      <c r="UU10" s="23">
        <v>0</v>
      </c>
      <c r="UV10" s="23">
        <v>0</v>
      </c>
      <c r="UW10" s="23">
        <v>0</v>
      </c>
      <c r="UX10" s="23">
        <v>0</v>
      </c>
      <c r="UY10" s="23">
        <v>0</v>
      </c>
      <c r="UZ10" s="23">
        <v>0</v>
      </c>
      <c r="VA10" s="23">
        <v>0</v>
      </c>
      <c r="VB10" s="23">
        <v>0</v>
      </c>
      <c r="VC10" s="23">
        <v>0</v>
      </c>
      <c r="VD10" s="23">
        <v>0</v>
      </c>
      <c r="VE10" s="23">
        <v>0</v>
      </c>
      <c r="VF10" s="23">
        <v>0</v>
      </c>
      <c r="VG10" s="23">
        <v>0</v>
      </c>
      <c r="VH10" s="23">
        <v>0</v>
      </c>
      <c r="VI10" s="23">
        <v>0</v>
      </c>
      <c r="VJ10" s="23">
        <v>0</v>
      </c>
      <c r="VK10" s="23">
        <v>0</v>
      </c>
      <c r="VL10" s="23">
        <v>0</v>
      </c>
      <c r="VM10" s="23">
        <v>0</v>
      </c>
      <c r="VN10" s="23">
        <v>0</v>
      </c>
      <c r="VO10" s="23">
        <v>0</v>
      </c>
      <c r="VP10" s="23">
        <v>0</v>
      </c>
      <c r="VQ10" s="23">
        <v>0</v>
      </c>
      <c r="VR10" s="23">
        <v>0</v>
      </c>
      <c r="VS10" s="23">
        <v>0</v>
      </c>
      <c r="VT10" s="23">
        <v>0</v>
      </c>
      <c r="VU10" s="23">
        <v>0</v>
      </c>
      <c r="VV10" s="23">
        <v>0</v>
      </c>
      <c r="VW10" s="23">
        <v>0</v>
      </c>
      <c r="VX10" s="23">
        <v>0</v>
      </c>
      <c r="VY10" s="23">
        <v>0</v>
      </c>
      <c r="VZ10" s="23">
        <v>0</v>
      </c>
      <c r="WA10" s="23">
        <v>0</v>
      </c>
      <c r="WB10" s="23">
        <v>0</v>
      </c>
      <c r="WC10" s="23">
        <v>0</v>
      </c>
      <c r="WD10" s="23">
        <v>0</v>
      </c>
      <c r="WE10" s="23">
        <v>0</v>
      </c>
      <c r="WF10" s="23">
        <v>0</v>
      </c>
      <c r="WG10" s="23">
        <v>0</v>
      </c>
      <c r="WH10" s="23">
        <v>0</v>
      </c>
      <c r="WI10" s="23">
        <v>0</v>
      </c>
      <c r="WJ10" s="23">
        <v>0</v>
      </c>
      <c r="WK10" s="23">
        <v>0</v>
      </c>
      <c r="WL10" s="23">
        <v>0</v>
      </c>
      <c r="WM10" s="23">
        <v>0</v>
      </c>
      <c r="WN10" s="23">
        <v>0</v>
      </c>
      <c r="WO10" s="23">
        <v>0</v>
      </c>
      <c r="WP10" s="23">
        <v>0</v>
      </c>
      <c r="WQ10" s="23">
        <v>0</v>
      </c>
      <c r="WR10" s="23">
        <v>0</v>
      </c>
      <c r="WS10" s="23">
        <v>0</v>
      </c>
      <c r="WT10" s="23">
        <v>0</v>
      </c>
      <c r="WU10" s="23">
        <v>0</v>
      </c>
      <c r="WV10" s="23">
        <v>0</v>
      </c>
      <c r="WW10" s="23">
        <v>0</v>
      </c>
      <c r="WX10" s="23">
        <v>0</v>
      </c>
      <c r="WY10" s="23">
        <v>0</v>
      </c>
      <c r="WZ10" s="23">
        <v>0</v>
      </c>
      <c r="XA10" s="23">
        <v>0</v>
      </c>
      <c r="XB10" s="23">
        <v>0</v>
      </c>
      <c r="XC10" s="23">
        <v>0</v>
      </c>
      <c r="XD10" s="23">
        <v>0</v>
      </c>
      <c r="XE10" s="23">
        <v>0</v>
      </c>
      <c r="XF10" s="23">
        <v>0</v>
      </c>
      <c r="XG10" s="23">
        <v>0</v>
      </c>
      <c r="XH10" s="23">
        <v>0</v>
      </c>
      <c r="XI10" s="23">
        <v>0</v>
      </c>
      <c r="XJ10" s="23">
        <v>0</v>
      </c>
      <c r="XK10" s="23">
        <v>0</v>
      </c>
      <c r="XL10" s="23">
        <v>0</v>
      </c>
      <c r="XM10" s="23">
        <v>0</v>
      </c>
      <c r="XN10" s="23">
        <v>0</v>
      </c>
      <c r="XO10" s="23">
        <v>0</v>
      </c>
      <c r="XP10" s="23">
        <v>0</v>
      </c>
      <c r="XQ10" s="23">
        <v>0</v>
      </c>
      <c r="XR10" s="23">
        <v>0</v>
      </c>
      <c r="XS10" s="23">
        <v>0</v>
      </c>
      <c r="XT10" s="23">
        <v>0</v>
      </c>
      <c r="XU10" s="23">
        <v>0</v>
      </c>
      <c r="XV10" s="23">
        <v>0</v>
      </c>
      <c r="XW10" s="23">
        <v>0</v>
      </c>
      <c r="XX10" s="23">
        <v>0</v>
      </c>
      <c r="XY10" s="23">
        <v>0</v>
      </c>
      <c r="XZ10" s="23">
        <v>0</v>
      </c>
      <c r="YA10" s="23">
        <v>0</v>
      </c>
      <c r="YB10" s="23">
        <v>0</v>
      </c>
      <c r="YC10" s="23">
        <v>0</v>
      </c>
      <c r="YD10" s="23">
        <v>0</v>
      </c>
      <c r="YE10" s="23">
        <v>0</v>
      </c>
      <c r="YF10" s="23">
        <v>0</v>
      </c>
      <c r="YG10" s="23">
        <v>0</v>
      </c>
      <c r="YH10" s="23">
        <v>0</v>
      </c>
      <c r="YI10" s="23">
        <v>0</v>
      </c>
      <c r="YJ10" s="23">
        <v>0</v>
      </c>
      <c r="YK10" s="23">
        <v>0</v>
      </c>
      <c r="YL10" s="23">
        <v>0</v>
      </c>
      <c r="YM10" s="23">
        <v>0</v>
      </c>
      <c r="YN10" s="23">
        <v>0</v>
      </c>
      <c r="YO10" s="23">
        <v>0</v>
      </c>
      <c r="YP10" s="23">
        <v>0</v>
      </c>
      <c r="YQ10" s="23">
        <v>0</v>
      </c>
      <c r="YR10" s="23">
        <v>0</v>
      </c>
      <c r="YS10" s="23">
        <v>0</v>
      </c>
      <c r="YT10" s="23">
        <v>0</v>
      </c>
      <c r="YU10" s="23">
        <v>0</v>
      </c>
      <c r="YV10" s="23">
        <v>0</v>
      </c>
      <c r="YW10" s="23">
        <v>0</v>
      </c>
      <c r="YX10" s="23">
        <v>0</v>
      </c>
      <c r="YY10" s="23">
        <v>0</v>
      </c>
      <c r="YZ10" s="23">
        <v>0</v>
      </c>
      <c r="ZA10" s="23">
        <v>0</v>
      </c>
      <c r="ZB10" s="23">
        <v>0</v>
      </c>
      <c r="ZC10" s="23">
        <v>0</v>
      </c>
      <c r="ZD10" s="23">
        <v>0</v>
      </c>
      <c r="ZE10" s="23">
        <v>0</v>
      </c>
      <c r="ZF10" s="23">
        <v>0</v>
      </c>
      <c r="ZG10" s="23">
        <v>0</v>
      </c>
      <c r="ZH10" s="23">
        <v>0</v>
      </c>
      <c r="ZI10" s="23">
        <v>0</v>
      </c>
      <c r="ZJ10" s="23">
        <v>0</v>
      </c>
      <c r="ZK10" s="23">
        <v>0</v>
      </c>
      <c r="ZL10" s="23">
        <v>0</v>
      </c>
      <c r="ZM10" s="23">
        <v>0</v>
      </c>
      <c r="ZN10" s="23">
        <v>0</v>
      </c>
      <c r="ZO10" s="23">
        <v>0</v>
      </c>
      <c r="ZP10" s="23">
        <v>0</v>
      </c>
      <c r="ZQ10" s="23">
        <v>0</v>
      </c>
      <c r="ZR10" s="23">
        <v>0</v>
      </c>
      <c r="ZS10" s="23">
        <v>0</v>
      </c>
      <c r="ZT10" s="23">
        <v>0</v>
      </c>
      <c r="ZU10" s="23">
        <v>0</v>
      </c>
      <c r="ZV10" s="23">
        <v>0</v>
      </c>
      <c r="ZW10" s="23">
        <v>0</v>
      </c>
      <c r="ZX10" s="23">
        <v>0</v>
      </c>
      <c r="ZY10" s="23">
        <v>0</v>
      </c>
      <c r="ZZ10" s="23">
        <v>0</v>
      </c>
      <c r="AAA10" s="23">
        <v>0</v>
      </c>
      <c r="AAB10" s="23">
        <v>0</v>
      </c>
      <c r="AAC10" s="23">
        <v>0</v>
      </c>
      <c r="AAD10" s="23">
        <v>0</v>
      </c>
      <c r="AAE10" s="23">
        <v>0</v>
      </c>
      <c r="AAF10" s="23">
        <v>0</v>
      </c>
      <c r="AAG10" s="23">
        <v>0</v>
      </c>
      <c r="AAH10" s="23">
        <v>0</v>
      </c>
      <c r="AAI10" s="23">
        <v>0</v>
      </c>
      <c r="AAJ10" s="23">
        <v>0</v>
      </c>
      <c r="AAK10" s="23">
        <v>0</v>
      </c>
      <c r="AAL10" s="23">
        <v>0</v>
      </c>
      <c r="AAM10" s="23">
        <v>0</v>
      </c>
      <c r="AAN10" s="23">
        <v>0</v>
      </c>
      <c r="AAO10" s="23">
        <v>0</v>
      </c>
      <c r="AAP10" s="23">
        <v>0</v>
      </c>
      <c r="AAQ10" s="23">
        <v>0</v>
      </c>
      <c r="AAR10" s="23">
        <v>0</v>
      </c>
      <c r="AAS10" s="23">
        <v>0</v>
      </c>
      <c r="AAT10" s="23">
        <v>0</v>
      </c>
      <c r="AAU10" s="23">
        <v>0</v>
      </c>
      <c r="AAV10" s="23">
        <v>0</v>
      </c>
      <c r="AAW10" s="23">
        <v>0</v>
      </c>
      <c r="AAX10" s="23">
        <v>0</v>
      </c>
      <c r="AAY10" s="23">
        <v>0</v>
      </c>
      <c r="AAZ10" s="23">
        <v>0</v>
      </c>
      <c r="ABA10" s="23">
        <v>0</v>
      </c>
      <c r="ABB10" s="23">
        <v>0</v>
      </c>
      <c r="ABC10" s="23">
        <v>0</v>
      </c>
      <c r="ABD10" s="23">
        <v>0</v>
      </c>
      <c r="ABE10" s="23">
        <v>0</v>
      </c>
      <c r="ABF10" s="23">
        <v>0</v>
      </c>
      <c r="ABG10" s="23">
        <v>0</v>
      </c>
      <c r="ABH10" s="23">
        <v>0</v>
      </c>
      <c r="ABI10" s="23">
        <v>0</v>
      </c>
      <c r="ABJ10" s="23">
        <v>0</v>
      </c>
      <c r="ABK10" s="23">
        <v>0</v>
      </c>
      <c r="ABL10" s="23">
        <v>0</v>
      </c>
      <c r="ABM10" s="23">
        <v>0</v>
      </c>
      <c r="ABN10" s="23">
        <v>0</v>
      </c>
      <c r="ABO10" s="23">
        <v>0</v>
      </c>
      <c r="ABP10" s="23">
        <v>0</v>
      </c>
      <c r="ABQ10" s="23">
        <v>0</v>
      </c>
      <c r="ABR10" s="23">
        <v>0</v>
      </c>
      <c r="ABS10" s="23">
        <v>0</v>
      </c>
      <c r="ABT10" s="23">
        <v>0</v>
      </c>
      <c r="ABU10" s="23">
        <v>0</v>
      </c>
      <c r="ABV10" s="23">
        <v>0</v>
      </c>
      <c r="ABW10" s="23">
        <v>0</v>
      </c>
    </row>
    <row r="11" spans="1:751" ht="15" customHeight="1" x14ac:dyDescent="0.25">
      <c r="A11" s="15" t="s">
        <v>15</v>
      </c>
      <c r="B11" s="15" t="s">
        <v>16</v>
      </c>
      <c r="C11" s="15">
        <v>309.27900627999998</v>
      </c>
      <c r="D11" s="25"/>
      <c r="E11" s="18">
        <f t="shared" si="93"/>
        <v>20.106814955336827</v>
      </c>
      <c r="F11" s="19" t="s">
        <v>7</v>
      </c>
      <c r="G11" s="19" t="s">
        <v>8</v>
      </c>
      <c r="H11" s="27">
        <v>42614</v>
      </c>
      <c r="I11" s="28">
        <v>0.115</v>
      </c>
      <c r="J11" s="26">
        <f>6*12-1</f>
        <v>71</v>
      </c>
      <c r="K11" s="26" t="s">
        <v>9</v>
      </c>
      <c r="L11" s="20">
        <f t="shared" si="94"/>
        <v>44774</v>
      </c>
      <c r="M11" s="15" t="s">
        <v>116</v>
      </c>
      <c r="P11" s="22">
        <f t="shared" si="95"/>
        <v>16381278.441589935</v>
      </c>
      <c r="Q11" s="22">
        <f t="shared" si="96"/>
        <v>12112698.598410066</v>
      </c>
      <c r="R11" s="22">
        <f t="shared" si="97"/>
        <v>53034162.459056683</v>
      </c>
      <c r="S11" s="22">
        <f t="shared" si="98"/>
        <v>32447768.660943314</v>
      </c>
      <c r="T11" s="22">
        <f t="shared" si="99"/>
        <v>59412058.993452437</v>
      </c>
      <c r="U11" s="22">
        <f t="shared" si="100"/>
        <v>26069872.126547556</v>
      </c>
      <c r="V11" s="22">
        <f t="shared" si="101"/>
        <v>66556962.409089148</v>
      </c>
      <c r="W11" s="22">
        <f t="shared" si="102"/>
        <v>18924968.710910842</v>
      </c>
      <c r="X11" s="22">
        <f t="shared" si="103"/>
        <v>74561113.079058215</v>
      </c>
      <c r="Y11" s="22">
        <f t="shared" si="104"/>
        <v>10920818.040941788</v>
      </c>
      <c r="Z11" s="22">
        <f t="shared" si="105"/>
        <v>54624889.693448223</v>
      </c>
      <c r="AA11" s="22">
        <f t="shared" si="106"/>
        <v>2363064.3865517834</v>
      </c>
      <c r="AB11" s="22">
        <f t="shared" si="107"/>
        <v>0</v>
      </c>
      <c r="AC11" s="22">
        <f t="shared" si="108"/>
        <v>0</v>
      </c>
      <c r="AD11" s="22">
        <f t="shared" si="109"/>
        <v>0</v>
      </c>
      <c r="AE11" s="22">
        <f t="shared" si="110"/>
        <v>0</v>
      </c>
      <c r="AF11" s="22">
        <f t="shared" si="111"/>
        <v>0</v>
      </c>
      <c r="AG11" s="22">
        <f t="shared" si="112"/>
        <v>0</v>
      </c>
      <c r="AH11" s="22">
        <f t="shared" si="113"/>
        <v>0</v>
      </c>
      <c r="AI11" s="22">
        <f t="shared" si="114"/>
        <v>0</v>
      </c>
      <c r="AJ11" s="22">
        <f t="shared" si="115"/>
        <v>0</v>
      </c>
      <c r="AK11" s="22">
        <f t="shared" si="116"/>
        <v>0</v>
      </c>
      <c r="AL11" s="22">
        <f t="shared" si="117"/>
        <v>0</v>
      </c>
      <c r="AM11" s="22">
        <f t="shared" si="118"/>
        <v>0</v>
      </c>
      <c r="AN11" s="22">
        <f t="shared" si="119"/>
        <v>0</v>
      </c>
      <c r="AO11" s="22">
        <f t="shared" si="120"/>
        <v>0</v>
      </c>
      <c r="AP11" s="22">
        <f t="shared" si="121"/>
        <v>0</v>
      </c>
      <c r="AQ11" s="22">
        <f t="shared" si="122"/>
        <v>0</v>
      </c>
      <c r="AR11" s="22">
        <f t="shared" si="123"/>
        <v>0</v>
      </c>
      <c r="AS11" s="22">
        <f t="shared" si="124"/>
        <v>0</v>
      </c>
      <c r="AT11" s="22">
        <f t="shared" si="125"/>
        <v>0</v>
      </c>
      <c r="AU11" s="22">
        <f t="shared" si="126"/>
        <v>0</v>
      </c>
      <c r="AV11" s="22">
        <f t="shared" si="127"/>
        <v>0</v>
      </c>
      <c r="AW11" s="22">
        <f t="shared" si="128"/>
        <v>0</v>
      </c>
      <c r="AX11" s="22">
        <f t="shared" si="129"/>
        <v>0</v>
      </c>
      <c r="AY11" s="22">
        <f t="shared" si="130"/>
        <v>0</v>
      </c>
      <c r="AZ11" s="22">
        <f t="shared" si="131"/>
        <v>0</v>
      </c>
      <c r="BA11" s="22">
        <f t="shared" si="132"/>
        <v>0</v>
      </c>
      <c r="BB11" s="22">
        <f t="shared" si="133"/>
        <v>0</v>
      </c>
      <c r="BC11" s="22">
        <f t="shared" si="134"/>
        <v>0</v>
      </c>
      <c r="BD11" s="22">
        <f t="shared" si="135"/>
        <v>0</v>
      </c>
      <c r="BE11" s="22">
        <f t="shared" si="136"/>
        <v>0</v>
      </c>
      <c r="BF11" s="22">
        <f t="shared" si="137"/>
        <v>0</v>
      </c>
      <c r="BG11" s="22">
        <f t="shared" si="138"/>
        <v>0</v>
      </c>
      <c r="BH11" s="22">
        <f t="shared" si="139"/>
        <v>0</v>
      </c>
      <c r="BI11" s="22">
        <f t="shared" si="140"/>
        <v>0</v>
      </c>
      <c r="BJ11" s="22">
        <f t="shared" si="141"/>
        <v>0</v>
      </c>
      <c r="BK11" s="22">
        <f t="shared" si="142"/>
        <v>0</v>
      </c>
      <c r="BL11" s="22">
        <f t="shared" si="143"/>
        <v>0</v>
      </c>
      <c r="BM11" s="22">
        <f t="shared" si="144"/>
        <v>0</v>
      </c>
      <c r="BN11" s="22">
        <f t="shared" si="145"/>
        <v>0</v>
      </c>
      <c r="BO11" s="22">
        <f t="shared" si="146"/>
        <v>0</v>
      </c>
      <c r="BP11" s="22">
        <f t="shared" si="147"/>
        <v>0</v>
      </c>
      <c r="BQ11" s="22">
        <f t="shared" si="148"/>
        <v>0</v>
      </c>
      <c r="BR11" s="22">
        <f t="shared" si="151"/>
        <v>0</v>
      </c>
      <c r="BS11" s="22">
        <f t="shared" si="152"/>
        <v>0</v>
      </c>
      <c r="BT11" s="22">
        <f t="shared" si="149"/>
        <v>0</v>
      </c>
      <c r="BU11" s="22">
        <f t="shared" si="150"/>
        <v>0</v>
      </c>
      <c r="BX11" s="23">
        <v>0</v>
      </c>
      <c r="BY11" s="23">
        <v>0</v>
      </c>
      <c r="BZ11" s="23">
        <v>0</v>
      </c>
      <c r="CA11" s="23">
        <v>0</v>
      </c>
      <c r="CB11" s="23">
        <v>0</v>
      </c>
      <c r="CC11" s="23">
        <v>0</v>
      </c>
      <c r="CD11" s="23">
        <v>0</v>
      </c>
      <c r="CE11" s="23">
        <v>0</v>
      </c>
      <c r="CF11" s="23">
        <v>0</v>
      </c>
      <c r="CG11" s="23">
        <v>0</v>
      </c>
      <c r="CH11" s="23">
        <v>0</v>
      </c>
      <c r="CI11" s="23">
        <v>0</v>
      </c>
      <c r="CJ11" s="23">
        <v>0</v>
      </c>
      <c r="CK11" s="23">
        <v>0</v>
      </c>
      <c r="CL11" s="23">
        <v>0</v>
      </c>
      <c r="CM11" s="23">
        <v>0</v>
      </c>
      <c r="CN11" s="23">
        <v>3086123.5160484202</v>
      </c>
      <c r="CO11" s="23">
        <v>4037370.7439515796</v>
      </c>
      <c r="CP11" s="23">
        <v>3047734.8582614386</v>
      </c>
      <c r="CQ11" s="23">
        <v>4075759.4017385612</v>
      </c>
      <c r="CR11" s="23">
        <v>3008981.1883730823</v>
      </c>
      <c r="CS11" s="23">
        <v>4114513.0716269175</v>
      </c>
      <c r="CT11" s="23">
        <v>2969859.0357271247</v>
      </c>
      <c r="CU11" s="23">
        <v>4153635.2242728751</v>
      </c>
      <c r="CV11" s="23">
        <v>2930364.896667188</v>
      </c>
      <c r="CW11" s="23">
        <v>4193129.3633328117</v>
      </c>
      <c r="CX11" s="23">
        <v>2890495.2342229676</v>
      </c>
      <c r="CY11" s="23">
        <v>4232999.0257770326</v>
      </c>
      <c r="CZ11" s="23">
        <v>2850246.477793471</v>
      </c>
      <c r="DA11" s="23">
        <v>4273247.7822065288</v>
      </c>
      <c r="DB11" s="23">
        <v>2809615.0228272453</v>
      </c>
      <c r="DC11" s="23">
        <v>4313879.2371727545</v>
      </c>
      <c r="DD11" s="23">
        <v>2768597.2304995665</v>
      </c>
      <c r="DE11" s="23">
        <v>4354897.0295004332</v>
      </c>
      <c r="DF11" s="23">
        <v>2727189.4273865568</v>
      </c>
      <c r="DG11" s="23">
        <v>4396304.832613443</v>
      </c>
      <c r="DH11" s="23">
        <v>2685387.9051362048</v>
      </c>
      <c r="DI11" s="23">
        <v>4438106.3548637945</v>
      </c>
      <c r="DJ11" s="23">
        <v>2643188.9201362575</v>
      </c>
      <c r="DK11" s="23">
        <v>4480305.3398637418</v>
      </c>
      <c r="DL11" s="23">
        <v>2600588.6931789536</v>
      </c>
      <c r="DM11" s="23">
        <v>4522905.5668210462</v>
      </c>
      <c r="DN11" s="23">
        <v>2557583.40912257</v>
      </c>
      <c r="DO11" s="23">
        <v>4565910.8508774303</v>
      </c>
      <c r="DP11" s="23">
        <v>2514169.2165497504</v>
      </c>
      <c r="DQ11" s="23">
        <v>4609325.0434502494</v>
      </c>
      <c r="DR11" s="23">
        <v>2470342.227422582</v>
      </c>
      <c r="DS11" s="23">
        <v>4653152.0325774178</v>
      </c>
      <c r="DT11" s="23">
        <v>2426098.5167343994</v>
      </c>
      <c r="DU11" s="23">
        <v>4697395.7432656009</v>
      </c>
      <c r="DV11" s="23">
        <v>2381434.1221582694</v>
      </c>
      <c r="DW11" s="23">
        <v>4742060.1378417304</v>
      </c>
      <c r="DX11" s="23">
        <v>2336345.0436921371</v>
      </c>
      <c r="DY11" s="23">
        <v>4787149.2163078627</v>
      </c>
      <c r="DZ11" s="23">
        <v>2290827.2433006042</v>
      </c>
      <c r="EA11" s="23">
        <v>4832667.0166993961</v>
      </c>
      <c r="EB11" s="23">
        <v>2244876.6445532893</v>
      </c>
      <c r="EC11" s="23">
        <v>4878617.615446711</v>
      </c>
      <c r="ED11" s="23">
        <v>2198489.1322597577</v>
      </c>
      <c r="EE11" s="23">
        <v>4925005.1277402416</v>
      </c>
      <c r="EF11" s="23">
        <v>2151660.5521009779</v>
      </c>
      <c r="EG11" s="23">
        <v>4971833.7078990219</v>
      </c>
      <c r="EH11" s="23">
        <v>2104386.7102572746</v>
      </c>
      <c r="EI11" s="23">
        <v>5019107.5497427247</v>
      </c>
      <c r="EJ11" s="23">
        <v>2056663.3730327436</v>
      </c>
      <c r="EK11" s="23">
        <v>5066830.8869672567</v>
      </c>
      <c r="EL11" s="23">
        <v>2008486.2664760924</v>
      </c>
      <c r="EM11" s="23">
        <v>5115007.9935239069</v>
      </c>
      <c r="EN11" s="23">
        <v>1959851.0759978825</v>
      </c>
      <c r="EO11" s="23">
        <v>5163643.1840021173</v>
      </c>
      <c r="EP11" s="23">
        <v>1910753.4459841275</v>
      </c>
      <c r="EQ11" s="23">
        <v>5212740.8140158728</v>
      </c>
      <c r="ER11" s="23">
        <v>1861188.9794062153</v>
      </c>
      <c r="ES11" s="23">
        <v>5262305.2805937845</v>
      </c>
      <c r="ET11" s="23">
        <v>1811153.237427128</v>
      </c>
      <c r="EU11" s="23">
        <v>5312341.0225728713</v>
      </c>
      <c r="EV11" s="23">
        <v>1760641.7390039107</v>
      </c>
      <c r="EW11" s="23">
        <v>5362852.5209960891</v>
      </c>
      <c r="EX11" s="23">
        <v>1709649.9604863643</v>
      </c>
      <c r="EY11" s="23">
        <v>5413844.2995136352</v>
      </c>
      <c r="EZ11" s="23">
        <v>1658173.3352119238</v>
      </c>
      <c r="FA11" s="23">
        <v>5465320.9247880764</v>
      </c>
      <c r="FB11" s="23">
        <v>1606207.2530966792</v>
      </c>
      <c r="FC11" s="23">
        <v>5517287.0069033206</v>
      </c>
      <c r="FD11" s="23">
        <v>1553747.0602225123</v>
      </c>
      <c r="FE11" s="23">
        <v>5569747.1997774877</v>
      </c>
      <c r="FF11" s="23">
        <v>1500788.058420307</v>
      </c>
      <c r="FG11" s="23">
        <v>5622706.2015796928</v>
      </c>
      <c r="FH11" s="23">
        <v>1447325.5048491959</v>
      </c>
      <c r="FI11" s="23">
        <v>5676168.7551508043</v>
      </c>
      <c r="FJ11" s="23">
        <v>1393354.6115718058</v>
      </c>
      <c r="FK11" s="23">
        <v>5730139.6484281942</v>
      </c>
      <c r="FL11" s="23">
        <v>1338870.5451254654</v>
      </c>
      <c r="FM11" s="23">
        <v>5784623.7148745339</v>
      </c>
      <c r="FN11" s="23">
        <v>1283868.4260893369</v>
      </c>
      <c r="FO11" s="23">
        <v>5839625.8339106627</v>
      </c>
      <c r="FP11" s="23">
        <v>1228343.3286474284</v>
      </c>
      <c r="FQ11" s="23">
        <v>5895150.9313525716</v>
      </c>
      <c r="FR11" s="23">
        <v>1172290.2801474547</v>
      </c>
      <c r="FS11" s="23">
        <v>5951203.9798525451</v>
      </c>
      <c r="FT11" s="23">
        <v>1115704.2606555021</v>
      </c>
      <c r="FU11" s="23">
        <v>6007789.9993444979</v>
      </c>
      <c r="FV11" s="23">
        <v>1058580.2025064586</v>
      </c>
      <c r="FW11" s="23">
        <v>6064914.0574935414</v>
      </c>
      <c r="FX11" s="23">
        <v>1000912.9898501708</v>
      </c>
      <c r="FY11" s="23">
        <v>6122581.2701498289</v>
      </c>
      <c r="FZ11" s="23">
        <v>942697.4581932833</v>
      </c>
      <c r="GA11" s="23">
        <v>6180796.8018067162</v>
      </c>
      <c r="GB11" s="23">
        <v>883928.39393672324</v>
      </c>
      <c r="GC11" s="23">
        <v>6239565.8660632763</v>
      </c>
      <c r="GD11" s="23">
        <v>824600.53390878788</v>
      </c>
      <c r="GE11" s="23">
        <v>6298893.7260912117</v>
      </c>
      <c r="GF11" s="23">
        <v>764708.56489379006</v>
      </c>
      <c r="GG11" s="23">
        <v>6358785.6951062102</v>
      </c>
      <c r="GH11" s="23">
        <v>704247.12315622473</v>
      </c>
      <c r="GI11" s="23">
        <v>6419247.1368437754</v>
      </c>
      <c r="GJ11" s="23">
        <v>643210.79396040877</v>
      </c>
      <c r="GK11" s="23">
        <v>6480283.4660395905</v>
      </c>
      <c r="GL11" s="23">
        <v>581594.11108555517</v>
      </c>
      <c r="GM11" s="23">
        <v>6541900.1489144443</v>
      </c>
      <c r="GN11" s="23">
        <v>519391.55633623461</v>
      </c>
      <c r="GO11" s="23">
        <v>6604102.7036637655</v>
      </c>
      <c r="GP11" s="23">
        <v>456597.55904818431</v>
      </c>
      <c r="GQ11" s="23">
        <v>6666896.7009518156</v>
      </c>
      <c r="GR11" s="23">
        <v>393206.4955894163</v>
      </c>
      <c r="GS11" s="23">
        <v>6730287.7644105833</v>
      </c>
      <c r="GT11" s="23">
        <v>329212.68885658303</v>
      </c>
      <c r="GU11" s="23">
        <v>6794281.5711434167</v>
      </c>
      <c r="GV11" s="23">
        <v>264610.40776655357</v>
      </c>
      <c r="GW11" s="23">
        <v>6858883.8522334462</v>
      </c>
      <c r="GX11" s="23">
        <v>199393.86674315642</v>
      </c>
      <c r="GY11" s="23">
        <v>6924100.3932568431</v>
      </c>
      <c r="GZ11" s="23">
        <v>133557.2251990411</v>
      </c>
      <c r="HA11" s="23">
        <v>6989937.0348009588</v>
      </c>
      <c r="HB11" s="23">
        <v>67094.587012614007</v>
      </c>
      <c r="HC11" s="23">
        <v>7056399.6729873857</v>
      </c>
      <c r="HD11" s="23">
        <v>0</v>
      </c>
      <c r="HE11" s="23">
        <v>0</v>
      </c>
      <c r="HF11" s="23">
        <v>0</v>
      </c>
      <c r="HG11" s="23">
        <v>0</v>
      </c>
      <c r="HH11" s="23">
        <v>0</v>
      </c>
      <c r="HI11" s="23">
        <v>0</v>
      </c>
      <c r="HJ11" s="23">
        <v>0</v>
      </c>
      <c r="HK11" s="23">
        <v>0</v>
      </c>
      <c r="HL11" s="23">
        <v>0</v>
      </c>
      <c r="HM11" s="23">
        <v>0</v>
      </c>
      <c r="HN11" s="23">
        <v>0</v>
      </c>
      <c r="HO11" s="23">
        <v>0</v>
      </c>
      <c r="HP11" s="23">
        <v>0</v>
      </c>
      <c r="HQ11" s="23">
        <v>0</v>
      </c>
      <c r="HR11" s="23">
        <v>0</v>
      </c>
      <c r="HS11" s="23">
        <v>0</v>
      </c>
      <c r="HT11" s="23">
        <v>0</v>
      </c>
      <c r="HU11" s="23">
        <v>0</v>
      </c>
      <c r="HV11" s="23">
        <v>0</v>
      </c>
      <c r="HW11" s="23">
        <v>0</v>
      </c>
      <c r="HX11" s="23">
        <v>0</v>
      </c>
      <c r="HY11" s="23">
        <v>0</v>
      </c>
      <c r="HZ11" s="23">
        <v>0</v>
      </c>
      <c r="IA11" s="23">
        <v>0</v>
      </c>
      <c r="IB11" s="23">
        <v>0</v>
      </c>
      <c r="IC11" s="23">
        <v>0</v>
      </c>
      <c r="ID11" s="23">
        <v>0</v>
      </c>
      <c r="IE11" s="23">
        <v>0</v>
      </c>
      <c r="IF11" s="23">
        <v>0</v>
      </c>
      <c r="IG11" s="23">
        <v>0</v>
      </c>
      <c r="IH11" s="23">
        <v>0</v>
      </c>
      <c r="II11" s="23">
        <v>0</v>
      </c>
      <c r="IJ11" s="23">
        <v>0</v>
      </c>
      <c r="IK11" s="23">
        <v>0</v>
      </c>
      <c r="IL11" s="23">
        <v>0</v>
      </c>
      <c r="IM11" s="23">
        <v>0</v>
      </c>
      <c r="IN11" s="23">
        <v>0</v>
      </c>
      <c r="IO11" s="23">
        <v>0</v>
      </c>
      <c r="IP11" s="23">
        <v>0</v>
      </c>
      <c r="IQ11" s="23">
        <v>0</v>
      </c>
      <c r="IR11" s="23">
        <v>0</v>
      </c>
      <c r="IS11" s="23">
        <v>0</v>
      </c>
      <c r="IT11" s="23">
        <v>0</v>
      </c>
      <c r="IU11" s="23">
        <v>0</v>
      </c>
      <c r="IV11" s="23">
        <v>0</v>
      </c>
      <c r="IW11" s="23">
        <v>0</v>
      </c>
      <c r="IX11" s="23">
        <v>0</v>
      </c>
      <c r="IY11" s="23">
        <v>0</v>
      </c>
      <c r="IZ11" s="23">
        <v>0</v>
      </c>
      <c r="JA11" s="23">
        <v>0</v>
      </c>
      <c r="JB11" s="23">
        <v>0</v>
      </c>
      <c r="JC11" s="23">
        <v>0</v>
      </c>
      <c r="JD11" s="23">
        <v>0</v>
      </c>
      <c r="JE11" s="23">
        <v>0</v>
      </c>
      <c r="JF11" s="23">
        <v>0</v>
      </c>
      <c r="JG11" s="23">
        <v>0</v>
      </c>
      <c r="JH11" s="23">
        <v>0</v>
      </c>
      <c r="JI11" s="23">
        <v>0</v>
      </c>
      <c r="JJ11" s="23">
        <v>0</v>
      </c>
      <c r="JK11" s="23">
        <v>0</v>
      </c>
      <c r="JL11" s="23">
        <v>0</v>
      </c>
      <c r="JM11" s="23">
        <v>0</v>
      </c>
      <c r="JN11" s="23">
        <v>0</v>
      </c>
      <c r="JO11" s="23">
        <v>0</v>
      </c>
      <c r="JP11" s="23">
        <v>0</v>
      </c>
      <c r="JQ11" s="23">
        <v>0</v>
      </c>
      <c r="JR11" s="23">
        <v>0</v>
      </c>
      <c r="JS11" s="23">
        <v>0</v>
      </c>
      <c r="JT11" s="23">
        <v>0</v>
      </c>
      <c r="JU11" s="23">
        <v>0</v>
      </c>
      <c r="JV11" s="23">
        <v>0</v>
      </c>
      <c r="JW11" s="23">
        <v>0</v>
      </c>
      <c r="JX11" s="23">
        <v>0</v>
      </c>
      <c r="JY11" s="23">
        <v>0</v>
      </c>
      <c r="JZ11" s="23">
        <v>0</v>
      </c>
      <c r="KA11" s="23">
        <v>0</v>
      </c>
      <c r="KB11" s="23">
        <v>0</v>
      </c>
      <c r="KC11" s="23">
        <v>0</v>
      </c>
      <c r="KD11" s="23">
        <v>0</v>
      </c>
      <c r="KE11" s="23">
        <v>0</v>
      </c>
      <c r="KF11" s="23">
        <v>0</v>
      </c>
      <c r="KG11" s="23">
        <v>0</v>
      </c>
      <c r="KH11" s="23">
        <v>0</v>
      </c>
      <c r="KI11" s="23">
        <v>0</v>
      </c>
      <c r="KJ11" s="23">
        <v>0</v>
      </c>
      <c r="KK11" s="23">
        <v>0</v>
      </c>
      <c r="KL11" s="23">
        <v>0</v>
      </c>
      <c r="KM11" s="23">
        <v>0</v>
      </c>
      <c r="KN11" s="23">
        <v>0</v>
      </c>
      <c r="KO11" s="23">
        <v>0</v>
      </c>
      <c r="KP11" s="23">
        <v>0</v>
      </c>
      <c r="KQ11" s="23">
        <v>0</v>
      </c>
      <c r="KR11" s="23">
        <v>0</v>
      </c>
      <c r="KS11" s="23">
        <v>0</v>
      </c>
      <c r="KT11" s="23">
        <v>0</v>
      </c>
      <c r="KU11" s="23">
        <v>0</v>
      </c>
      <c r="KV11" s="23">
        <v>0</v>
      </c>
      <c r="KW11" s="23">
        <v>0</v>
      </c>
      <c r="KX11" s="23">
        <v>0</v>
      </c>
      <c r="KY11" s="23">
        <v>0</v>
      </c>
      <c r="KZ11" s="23">
        <v>0</v>
      </c>
      <c r="LA11" s="23">
        <v>0</v>
      </c>
      <c r="LB11" s="23">
        <v>0</v>
      </c>
      <c r="LC11" s="23">
        <v>0</v>
      </c>
      <c r="LD11" s="23">
        <v>0</v>
      </c>
      <c r="LE11" s="23">
        <v>0</v>
      </c>
      <c r="LF11" s="23">
        <v>0</v>
      </c>
      <c r="LG11" s="23">
        <v>0</v>
      </c>
      <c r="LH11" s="23">
        <v>0</v>
      </c>
      <c r="LI11" s="23">
        <v>0</v>
      </c>
      <c r="LJ11" s="23">
        <v>0</v>
      </c>
      <c r="LK11" s="23">
        <v>0</v>
      </c>
      <c r="LL11" s="23">
        <v>0</v>
      </c>
      <c r="LM11" s="23">
        <v>0</v>
      </c>
      <c r="LN11" s="23">
        <v>0</v>
      </c>
      <c r="LO11" s="23">
        <v>0</v>
      </c>
      <c r="LP11" s="23">
        <v>0</v>
      </c>
      <c r="LQ11" s="23">
        <v>0</v>
      </c>
      <c r="LR11" s="23">
        <v>0</v>
      </c>
      <c r="LS11" s="23">
        <v>0</v>
      </c>
      <c r="LT11" s="23">
        <v>0</v>
      </c>
      <c r="LU11" s="23">
        <v>0</v>
      </c>
      <c r="LV11" s="23">
        <v>0</v>
      </c>
      <c r="LW11" s="23">
        <v>0</v>
      </c>
      <c r="LX11" s="23">
        <v>0</v>
      </c>
      <c r="LY11" s="23">
        <v>0</v>
      </c>
      <c r="LZ11" s="23">
        <v>0</v>
      </c>
      <c r="MA11" s="23">
        <v>0</v>
      </c>
      <c r="MB11" s="23">
        <v>0</v>
      </c>
      <c r="MC11" s="23">
        <v>0</v>
      </c>
      <c r="MD11" s="23">
        <v>0</v>
      </c>
      <c r="ME11" s="23">
        <v>0</v>
      </c>
      <c r="MF11" s="23">
        <v>0</v>
      </c>
      <c r="MG11" s="23">
        <v>0</v>
      </c>
      <c r="MH11" s="23">
        <v>0</v>
      </c>
      <c r="MI11" s="23">
        <v>0</v>
      </c>
      <c r="MJ11" s="23">
        <v>0</v>
      </c>
      <c r="MK11" s="23">
        <v>0</v>
      </c>
      <c r="ML11" s="23">
        <v>0</v>
      </c>
      <c r="MM11" s="23">
        <v>0</v>
      </c>
      <c r="MN11" s="23">
        <v>0</v>
      </c>
      <c r="MO11" s="23">
        <v>0</v>
      </c>
      <c r="MP11" s="23">
        <v>0</v>
      </c>
      <c r="MQ11" s="23">
        <v>0</v>
      </c>
      <c r="MR11" s="23">
        <v>0</v>
      </c>
      <c r="MS11" s="23">
        <v>0</v>
      </c>
      <c r="MT11" s="23">
        <v>0</v>
      </c>
      <c r="MU11" s="23">
        <v>0</v>
      </c>
      <c r="MV11" s="23">
        <v>0</v>
      </c>
      <c r="MW11" s="23">
        <v>0</v>
      </c>
      <c r="MX11" s="23">
        <v>0</v>
      </c>
      <c r="MY11" s="23">
        <v>0</v>
      </c>
      <c r="MZ11" s="23">
        <v>0</v>
      </c>
      <c r="NA11" s="23">
        <v>0</v>
      </c>
      <c r="NB11" s="23">
        <v>0</v>
      </c>
      <c r="NC11" s="23">
        <v>0</v>
      </c>
      <c r="ND11" s="23">
        <v>0</v>
      </c>
      <c r="NE11" s="23">
        <v>0</v>
      </c>
      <c r="NF11" s="23">
        <v>0</v>
      </c>
      <c r="NG11" s="23">
        <v>0</v>
      </c>
      <c r="NH11" s="23">
        <v>0</v>
      </c>
      <c r="NI11" s="23">
        <v>0</v>
      </c>
      <c r="NJ11" s="23">
        <v>0</v>
      </c>
      <c r="NK11" s="23">
        <v>0</v>
      </c>
      <c r="NL11" s="23">
        <v>0</v>
      </c>
      <c r="NM11" s="23">
        <v>0</v>
      </c>
      <c r="NN11" s="23">
        <v>0</v>
      </c>
      <c r="NO11" s="23">
        <v>0</v>
      </c>
      <c r="NP11" s="23">
        <v>0</v>
      </c>
      <c r="NQ11" s="23">
        <v>0</v>
      </c>
      <c r="NR11" s="23">
        <v>0</v>
      </c>
      <c r="NS11" s="23">
        <v>0</v>
      </c>
      <c r="NT11" s="23">
        <v>0</v>
      </c>
      <c r="NU11" s="23">
        <v>0</v>
      </c>
      <c r="NV11" s="23">
        <v>0</v>
      </c>
      <c r="NW11" s="23">
        <v>0</v>
      </c>
      <c r="NX11" s="23">
        <v>0</v>
      </c>
      <c r="NY11" s="23">
        <v>0</v>
      </c>
      <c r="NZ11" s="23">
        <v>0</v>
      </c>
      <c r="OA11" s="23">
        <v>0</v>
      </c>
      <c r="OB11" s="23">
        <v>0</v>
      </c>
      <c r="OC11" s="23">
        <v>0</v>
      </c>
      <c r="OD11" s="23">
        <v>0</v>
      </c>
      <c r="OE11" s="23">
        <v>0</v>
      </c>
      <c r="OF11" s="23">
        <v>0</v>
      </c>
      <c r="OG11" s="23">
        <v>0</v>
      </c>
      <c r="OH11" s="23">
        <v>0</v>
      </c>
      <c r="OI11" s="23">
        <v>0</v>
      </c>
      <c r="OJ11" s="23">
        <v>0</v>
      </c>
      <c r="OK11" s="23">
        <v>0</v>
      </c>
      <c r="OL11" s="23">
        <v>0</v>
      </c>
      <c r="OM11" s="23">
        <v>0</v>
      </c>
      <c r="ON11" s="23">
        <v>0</v>
      </c>
      <c r="OO11" s="23">
        <v>0</v>
      </c>
      <c r="OP11" s="23">
        <v>0</v>
      </c>
      <c r="OQ11" s="23">
        <v>0</v>
      </c>
      <c r="OR11" s="23">
        <v>0</v>
      </c>
      <c r="OS11" s="23">
        <v>0</v>
      </c>
      <c r="OT11" s="23">
        <v>0</v>
      </c>
      <c r="OU11" s="23">
        <v>0</v>
      </c>
      <c r="OV11" s="23">
        <v>0</v>
      </c>
      <c r="OW11" s="23">
        <v>0</v>
      </c>
      <c r="OX11" s="23">
        <v>0</v>
      </c>
      <c r="OY11" s="23">
        <v>0</v>
      </c>
      <c r="OZ11" s="23">
        <v>0</v>
      </c>
      <c r="PA11" s="23">
        <v>0</v>
      </c>
      <c r="PB11" s="23">
        <v>0</v>
      </c>
      <c r="PC11" s="23">
        <v>0</v>
      </c>
      <c r="PD11" s="23">
        <v>0</v>
      </c>
      <c r="PE11" s="23">
        <v>0</v>
      </c>
      <c r="PF11" s="23">
        <v>0</v>
      </c>
      <c r="PG11" s="23">
        <v>0</v>
      </c>
      <c r="PH11" s="23">
        <v>0</v>
      </c>
      <c r="PI11" s="23">
        <v>0</v>
      </c>
      <c r="PJ11" s="23">
        <v>0</v>
      </c>
      <c r="PK11" s="23">
        <v>0</v>
      </c>
      <c r="PL11" s="23">
        <v>0</v>
      </c>
      <c r="PM11" s="23">
        <v>0</v>
      </c>
      <c r="PN11" s="23">
        <v>0</v>
      </c>
      <c r="PO11" s="23">
        <v>0</v>
      </c>
      <c r="PP11" s="23">
        <v>0</v>
      </c>
      <c r="PQ11" s="23">
        <v>0</v>
      </c>
      <c r="PR11" s="23">
        <v>0</v>
      </c>
      <c r="PS11" s="23">
        <v>0</v>
      </c>
      <c r="PT11" s="23">
        <v>0</v>
      </c>
      <c r="PU11" s="23">
        <v>0</v>
      </c>
      <c r="PV11" s="23">
        <v>0</v>
      </c>
      <c r="PW11" s="23">
        <v>0</v>
      </c>
      <c r="PX11" s="23">
        <v>0</v>
      </c>
      <c r="PY11" s="23">
        <v>0</v>
      </c>
      <c r="PZ11" s="23">
        <v>0</v>
      </c>
      <c r="QA11" s="23">
        <v>0</v>
      </c>
      <c r="QB11" s="23">
        <v>0</v>
      </c>
      <c r="QC11" s="23">
        <v>0</v>
      </c>
      <c r="QD11" s="23">
        <v>0</v>
      </c>
      <c r="QE11" s="23">
        <v>0</v>
      </c>
      <c r="QF11" s="23">
        <v>0</v>
      </c>
      <c r="QG11" s="23">
        <v>0</v>
      </c>
      <c r="QH11" s="23">
        <v>0</v>
      </c>
      <c r="QI11" s="23">
        <v>0</v>
      </c>
      <c r="QJ11" s="23">
        <v>0</v>
      </c>
      <c r="QK11" s="23">
        <v>0</v>
      </c>
      <c r="QL11" s="23">
        <v>0</v>
      </c>
      <c r="QM11" s="23">
        <v>0</v>
      </c>
      <c r="QN11" s="23">
        <v>0</v>
      </c>
      <c r="QO11" s="23">
        <v>0</v>
      </c>
      <c r="QP11" s="23">
        <v>0</v>
      </c>
      <c r="QQ11" s="23">
        <v>0</v>
      </c>
      <c r="QR11" s="23">
        <v>0</v>
      </c>
      <c r="QS11" s="23">
        <v>0</v>
      </c>
      <c r="QT11" s="23">
        <v>0</v>
      </c>
      <c r="QU11" s="23">
        <v>0</v>
      </c>
      <c r="QV11" s="23">
        <v>0</v>
      </c>
      <c r="QW11" s="23">
        <v>0</v>
      </c>
      <c r="QX11" s="23">
        <v>0</v>
      </c>
      <c r="QY11" s="23">
        <v>0</v>
      </c>
      <c r="QZ11" s="23">
        <v>0</v>
      </c>
      <c r="RA11" s="23">
        <v>0</v>
      </c>
      <c r="RB11" s="23">
        <v>0</v>
      </c>
      <c r="RC11" s="23">
        <v>0</v>
      </c>
      <c r="RD11" s="23">
        <v>0</v>
      </c>
      <c r="RE11" s="23">
        <v>0</v>
      </c>
      <c r="RF11" s="23">
        <v>0</v>
      </c>
      <c r="RG11" s="23">
        <v>0</v>
      </c>
      <c r="RH11" s="23">
        <v>0</v>
      </c>
      <c r="RI11" s="23">
        <v>0</v>
      </c>
      <c r="RJ11" s="23">
        <v>0</v>
      </c>
      <c r="RK11" s="23">
        <v>0</v>
      </c>
      <c r="RL11" s="23">
        <v>0</v>
      </c>
      <c r="RM11" s="23">
        <v>0</v>
      </c>
      <c r="RN11" s="23">
        <v>0</v>
      </c>
      <c r="RO11" s="23">
        <v>0</v>
      </c>
      <c r="RP11" s="23">
        <v>0</v>
      </c>
      <c r="RQ11" s="23">
        <v>0</v>
      </c>
      <c r="RR11" s="23">
        <v>0</v>
      </c>
      <c r="RS11" s="23">
        <v>0</v>
      </c>
      <c r="RT11" s="23">
        <v>0</v>
      </c>
      <c r="RU11" s="23">
        <v>0</v>
      </c>
      <c r="RV11" s="23">
        <v>0</v>
      </c>
      <c r="RW11" s="23">
        <v>0</v>
      </c>
      <c r="RX11" s="23">
        <v>0</v>
      </c>
      <c r="RY11" s="23">
        <v>0</v>
      </c>
      <c r="RZ11" s="23">
        <v>0</v>
      </c>
      <c r="SA11" s="23">
        <v>0</v>
      </c>
      <c r="SB11" s="23">
        <v>0</v>
      </c>
      <c r="SC11" s="23">
        <v>0</v>
      </c>
      <c r="SD11" s="23">
        <v>0</v>
      </c>
      <c r="SE11" s="23">
        <v>0</v>
      </c>
      <c r="SF11" s="23">
        <v>0</v>
      </c>
      <c r="SG11" s="23">
        <v>0</v>
      </c>
      <c r="SH11" s="23">
        <v>0</v>
      </c>
      <c r="SI11" s="23">
        <v>0</v>
      </c>
      <c r="SJ11" s="23">
        <v>0</v>
      </c>
      <c r="SK11" s="23">
        <v>0</v>
      </c>
      <c r="SL11" s="23">
        <v>0</v>
      </c>
      <c r="SM11" s="23">
        <v>0</v>
      </c>
      <c r="SN11" s="23">
        <v>0</v>
      </c>
      <c r="SO11" s="23">
        <v>0</v>
      </c>
      <c r="SP11" s="23">
        <v>0</v>
      </c>
      <c r="SQ11" s="23">
        <v>0</v>
      </c>
      <c r="SR11" s="23">
        <v>0</v>
      </c>
      <c r="SS11" s="23">
        <v>0</v>
      </c>
      <c r="ST11" s="23">
        <v>0</v>
      </c>
      <c r="SU11" s="23">
        <v>0</v>
      </c>
      <c r="SV11" s="23">
        <v>0</v>
      </c>
      <c r="SW11" s="23">
        <v>0</v>
      </c>
      <c r="SX11" s="23">
        <v>0</v>
      </c>
      <c r="SY11" s="23">
        <v>0</v>
      </c>
      <c r="SZ11" s="23">
        <v>0</v>
      </c>
      <c r="TA11" s="23">
        <v>0</v>
      </c>
      <c r="TB11" s="23">
        <v>0</v>
      </c>
      <c r="TC11" s="23">
        <v>0</v>
      </c>
      <c r="TD11" s="23">
        <v>0</v>
      </c>
      <c r="TE11" s="23">
        <v>0</v>
      </c>
      <c r="TF11" s="23">
        <v>0</v>
      </c>
      <c r="TG11" s="23">
        <v>0</v>
      </c>
      <c r="TH11" s="23">
        <v>0</v>
      </c>
      <c r="TI11" s="23">
        <v>0</v>
      </c>
      <c r="TJ11" s="23">
        <v>0</v>
      </c>
      <c r="TK11" s="23">
        <v>0</v>
      </c>
      <c r="TL11" s="23">
        <v>0</v>
      </c>
      <c r="TM11" s="23">
        <v>0</v>
      </c>
      <c r="TN11" s="23">
        <v>0</v>
      </c>
      <c r="TO11" s="23">
        <v>0</v>
      </c>
      <c r="TP11" s="23">
        <v>0</v>
      </c>
      <c r="TQ11" s="23">
        <v>0</v>
      </c>
      <c r="TR11" s="23">
        <v>0</v>
      </c>
      <c r="TS11" s="23">
        <v>0</v>
      </c>
      <c r="TT11" s="23">
        <v>0</v>
      </c>
      <c r="TU11" s="23">
        <v>0</v>
      </c>
      <c r="TV11" s="23">
        <v>0</v>
      </c>
      <c r="TW11" s="23">
        <v>0</v>
      </c>
      <c r="TX11" s="23">
        <v>0</v>
      </c>
      <c r="TY11" s="23">
        <v>0</v>
      </c>
      <c r="TZ11" s="23">
        <v>0</v>
      </c>
      <c r="UA11" s="23">
        <v>0</v>
      </c>
      <c r="UB11" s="23">
        <v>0</v>
      </c>
      <c r="UC11" s="23">
        <v>0</v>
      </c>
      <c r="UD11" s="23">
        <v>0</v>
      </c>
      <c r="UE11" s="23">
        <v>0</v>
      </c>
      <c r="UF11" s="23">
        <v>0</v>
      </c>
      <c r="UG11" s="23">
        <v>0</v>
      </c>
      <c r="UH11" s="23">
        <v>0</v>
      </c>
      <c r="UI11" s="23">
        <v>0</v>
      </c>
      <c r="UJ11" s="23">
        <v>0</v>
      </c>
      <c r="UK11" s="23">
        <v>0</v>
      </c>
      <c r="UL11" s="23">
        <v>0</v>
      </c>
      <c r="UM11" s="23">
        <v>0</v>
      </c>
      <c r="UN11" s="23">
        <v>0</v>
      </c>
      <c r="UO11" s="23">
        <v>0</v>
      </c>
      <c r="UP11" s="23">
        <v>0</v>
      </c>
      <c r="UQ11" s="23">
        <v>0</v>
      </c>
      <c r="UR11" s="23">
        <v>0</v>
      </c>
      <c r="US11" s="23">
        <v>0</v>
      </c>
      <c r="UT11" s="23">
        <v>0</v>
      </c>
      <c r="UU11" s="23">
        <v>0</v>
      </c>
      <c r="UV11" s="23">
        <v>0</v>
      </c>
      <c r="UW11" s="23">
        <v>0</v>
      </c>
      <c r="UX11" s="23">
        <v>0</v>
      </c>
      <c r="UY11" s="23">
        <v>0</v>
      </c>
      <c r="UZ11" s="23">
        <v>0</v>
      </c>
      <c r="VA11" s="23">
        <v>0</v>
      </c>
      <c r="VB11" s="23">
        <v>0</v>
      </c>
      <c r="VC11" s="23">
        <v>0</v>
      </c>
      <c r="VD11" s="23">
        <v>0</v>
      </c>
      <c r="VE11" s="23">
        <v>0</v>
      </c>
      <c r="VF11" s="23">
        <v>0</v>
      </c>
      <c r="VG11" s="23">
        <v>0</v>
      </c>
      <c r="VH11" s="23">
        <v>0</v>
      </c>
      <c r="VI11" s="23">
        <v>0</v>
      </c>
      <c r="VJ11" s="23">
        <v>0</v>
      </c>
      <c r="VK11" s="23">
        <v>0</v>
      </c>
      <c r="VL11" s="23">
        <v>0</v>
      </c>
      <c r="VM11" s="23">
        <v>0</v>
      </c>
      <c r="VN11" s="23">
        <v>0</v>
      </c>
      <c r="VO11" s="23">
        <v>0</v>
      </c>
      <c r="VP11" s="23">
        <v>0</v>
      </c>
      <c r="VQ11" s="23">
        <v>0</v>
      </c>
      <c r="VR11" s="23">
        <v>0</v>
      </c>
      <c r="VS11" s="23">
        <v>0</v>
      </c>
      <c r="VT11" s="23">
        <v>0</v>
      </c>
      <c r="VU11" s="23">
        <v>0</v>
      </c>
      <c r="VV11" s="23">
        <v>0</v>
      </c>
      <c r="VW11" s="23">
        <v>0</v>
      </c>
      <c r="VX11" s="23">
        <v>0</v>
      </c>
      <c r="VY11" s="23">
        <v>0</v>
      </c>
      <c r="VZ11" s="23">
        <v>0</v>
      </c>
      <c r="WA11" s="23">
        <v>0</v>
      </c>
      <c r="WB11" s="23">
        <v>0</v>
      </c>
      <c r="WC11" s="23">
        <v>0</v>
      </c>
      <c r="WD11" s="23">
        <v>0</v>
      </c>
      <c r="WE11" s="23">
        <v>0</v>
      </c>
      <c r="WF11" s="23">
        <v>0</v>
      </c>
      <c r="WG11" s="23">
        <v>0</v>
      </c>
      <c r="WH11" s="23">
        <v>0</v>
      </c>
      <c r="WI11" s="23">
        <v>0</v>
      </c>
      <c r="WJ11" s="23">
        <v>0</v>
      </c>
      <c r="WK11" s="23">
        <v>0</v>
      </c>
      <c r="WL11" s="23">
        <v>0</v>
      </c>
      <c r="WM11" s="23">
        <v>0</v>
      </c>
      <c r="WN11" s="23">
        <v>0</v>
      </c>
      <c r="WO11" s="23">
        <v>0</v>
      </c>
      <c r="WP11" s="23">
        <v>0</v>
      </c>
      <c r="WQ11" s="23">
        <v>0</v>
      </c>
      <c r="WR11" s="23">
        <v>0</v>
      </c>
      <c r="WS11" s="23">
        <v>0</v>
      </c>
      <c r="WT11" s="23">
        <v>0</v>
      </c>
      <c r="WU11" s="23">
        <v>0</v>
      </c>
      <c r="WV11" s="23">
        <v>0</v>
      </c>
      <c r="WW11" s="23">
        <v>0</v>
      </c>
      <c r="WX11" s="23">
        <v>0</v>
      </c>
      <c r="WY11" s="23">
        <v>0</v>
      </c>
      <c r="WZ11" s="23">
        <v>0</v>
      </c>
      <c r="XA11" s="23">
        <v>0</v>
      </c>
      <c r="XB11" s="23">
        <v>0</v>
      </c>
      <c r="XC11" s="23">
        <v>0</v>
      </c>
      <c r="XD11" s="23">
        <v>0</v>
      </c>
      <c r="XE11" s="23">
        <v>0</v>
      </c>
      <c r="XF11" s="23">
        <v>0</v>
      </c>
      <c r="XG11" s="23">
        <v>0</v>
      </c>
      <c r="XH11" s="23">
        <v>0</v>
      </c>
      <c r="XI11" s="23">
        <v>0</v>
      </c>
      <c r="XJ11" s="23">
        <v>0</v>
      </c>
      <c r="XK11" s="23">
        <v>0</v>
      </c>
      <c r="XL11" s="23">
        <v>0</v>
      </c>
      <c r="XM11" s="23">
        <v>0</v>
      </c>
      <c r="XN11" s="23">
        <v>0</v>
      </c>
      <c r="XO11" s="23">
        <v>0</v>
      </c>
      <c r="XP11" s="23">
        <v>0</v>
      </c>
      <c r="XQ11" s="23">
        <v>0</v>
      </c>
      <c r="XR11" s="23">
        <v>0</v>
      </c>
      <c r="XS11" s="23">
        <v>0</v>
      </c>
      <c r="XT11" s="23">
        <v>0</v>
      </c>
      <c r="XU11" s="23">
        <v>0</v>
      </c>
      <c r="XV11" s="23">
        <v>0</v>
      </c>
      <c r="XW11" s="23">
        <v>0</v>
      </c>
      <c r="XX11" s="23">
        <v>0</v>
      </c>
      <c r="XY11" s="23">
        <v>0</v>
      </c>
      <c r="XZ11" s="23">
        <v>0</v>
      </c>
      <c r="YA11" s="23">
        <v>0</v>
      </c>
      <c r="YB11" s="23">
        <v>0</v>
      </c>
      <c r="YC11" s="23">
        <v>0</v>
      </c>
      <c r="YD11" s="23">
        <v>0</v>
      </c>
      <c r="YE11" s="23">
        <v>0</v>
      </c>
      <c r="YF11" s="23">
        <v>0</v>
      </c>
      <c r="YG11" s="23">
        <v>0</v>
      </c>
      <c r="YH11" s="23">
        <v>0</v>
      </c>
      <c r="YI11" s="23">
        <v>0</v>
      </c>
      <c r="YJ11" s="23">
        <v>0</v>
      </c>
      <c r="YK11" s="23">
        <v>0</v>
      </c>
      <c r="YL11" s="23">
        <v>0</v>
      </c>
      <c r="YM11" s="23">
        <v>0</v>
      </c>
      <c r="YN11" s="23">
        <v>0</v>
      </c>
      <c r="YO11" s="23">
        <v>0</v>
      </c>
      <c r="YP11" s="23">
        <v>0</v>
      </c>
      <c r="YQ11" s="23">
        <v>0</v>
      </c>
      <c r="YR11" s="23">
        <v>0</v>
      </c>
      <c r="YS11" s="23">
        <v>0</v>
      </c>
      <c r="YT11" s="23">
        <v>0</v>
      </c>
      <c r="YU11" s="23">
        <v>0</v>
      </c>
      <c r="YV11" s="23">
        <v>0</v>
      </c>
      <c r="YW11" s="23">
        <v>0</v>
      </c>
      <c r="YX11" s="23">
        <v>0</v>
      </c>
      <c r="YY11" s="23">
        <v>0</v>
      </c>
      <c r="YZ11" s="23">
        <v>0</v>
      </c>
      <c r="ZA11" s="23">
        <v>0</v>
      </c>
      <c r="ZB11" s="23">
        <v>0</v>
      </c>
      <c r="ZC11" s="23">
        <v>0</v>
      </c>
      <c r="ZD11" s="23">
        <v>0</v>
      </c>
      <c r="ZE11" s="23">
        <v>0</v>
      </c>
      <c r="ZF11" s="23">
        <v>0</v>
      </c>
      <c r="ZG11" s="23">
        <v>0</v>
      </c>
      <c r="ZH11" s="23">
        <v>0</v>
      </c>
      <c r="ZI11" s="23">
        <v>0</v>
      </c>
      <c r="ZJ11" s="23">
        <v>0</v>
      </c>
      <c r="ZK11" s="23">
        <v>0</v>
      </c>
      <c r="ZL11" s="23">
        <v>0</v>
      </c>
      <c r="ZM11" s="23">
        <v>0</v>
      </c>
      <c r="ZN11" s="23">
        <v>0</v>
      </c>
      <c r="ZO11" s="23">
        <v>0</v>
      </c>
      <c r="ZP11" s="23">
        <v>0</v>
      </c>
      <c r="ZQ11" s="23">
        <v>0</v>
      </c>
      <c r="ZR11" s="23">
        <v>0</v>
      </c>
      <c r="ZS11" s="23">
        <v>0</v>
      </c>
      <c r="ZT11" s="23">
        <v>0</v>
      </c>
      <c r="ZU11" s="23">
        <v>0</v>
      </c>
      <c r="ZV11" s="23">
        <v>0</v>
      </c>
      <c r="ZW11" s="23">
        <v>0</v>
      </c>
      <c r="ZX11" s="23">
        <v>0</v>
      </c>
      <c r="ZY11" s="23">
        <v>0</v>
      </c>
      <c r="ZZ11" s="23">
        <v>0</v>
      </c>
      <c r="AAA11" s="23">
        <v>0</v>
      </c>
      <c r="AAB11" s="23">
        <v>0</v>
      </c>
      <c r="AAC11" s="23">
        <v>0</v>
      </c>
      <c r="AAD11" s="23">
        <v>0</v>
      </c>
      <c r="AAE11" s="23">
        <v>0</v>
      </c>
      <c r="AAF11" s="23">
        <v>0</v>
      </c>
      <c r="AAG11" s="23">
        <v>0</v>
      </c>
      <c r="AAH11" s="23">
        <v>0</v>
      </c>
      <c r="AAI11" s="23">
        <v>0</v>
      </c>
      <c r="AAJ11" s="23">
        <v>0</v>
      </c>
      <c r="AAK11" s="23">
        <v>0</v>
      </c>
      <c r="AAL11" s="23">
        <v>0</v>
      </c>
      <c r="AAM11" s="23">
        <v>0</v>
      </c>
      <c r="AAN11" s="23">
        <v>0</v>
      </c>
      <c r="AAO11" s="23">
        <v>0</v>
      </c>
      <c r="AAP11" s="23">
        <v>0</v>
      </c>
      <c r="AAQ11" s="23">
        <v>0</v>
      </c>
      <c r="AAR11" s="23">
        <v>0</v>
      </c>
      <c r="AAS11" s="23">
        <v>0</v>
      </c>
      <c r="AAT11" s="23">
        <v>0</v>
      </c>
      <c r="AAU11" s="23">
        <v>0</v>
      </c>
      <c r="AAV11" s="23">
        <v>0</v>
      </c>
      <c r="AAW11" s="23">
        <v>0</v>
      </c>
      <c r="AAX11" s="23">
        <v>0</v>
      </c>
      <c r="AAY11" s="23">
        <v>0</v>
      </c>
      <c r="AAZ11" s="23">
        <v>0</v>
      </c>
      <c r="ABA11" s="23">
        <v>0</v>
      </c>
      <c r="ABB11" s="23">
        <v>0</v>
      </c>
      <c r="ABC11" s="23">
        <v>0</v>
      </c>
      <c r="ABD11" s="23">
        <v>0</v>
      </c>
      <c r="ABE11" s="23">
        <v>0</v>
      </c>
      <c r="ABF11" s="23">
        <v>0</v>
      </c>
      <c r="ABG11" s="23">
        <v>0</v>
      </c>
      <c r="ABH11" s="23">
        <v>0</v>
      </c>
      <c r="ABI11" s="23">
        <v>0</v>
      </c>
      <c r="ABJ11" s="23">
        <v>0</v>
      </c>
      <c r="ABK11" s="23">
        <v>0</v>
      </c>
      <c r="ABL11" s="23">
        <v>0</v>
      </c>
      <c r="ABM11" s="23">
        <v>0</v>
      </c>
      <c r="ABN11" s="23">
        <v>0</v>
      </c>
      <c r="ABO11" s="23">
        <v>0</v>
      </c>
      <c r="ABP11" s="23">
        <v>0</v>
      </c>
      <c r="ABQ11" s="23">
        <v>0</v>
      </c>
      <c r="ABR11" s="23">
        <v>0</v>
      </c>
      <c r="ABS11" s="23">
        <v>0</v>
      </c>
      <c r="ABT11" s="23">
        <v>0</v>
      </c>
      <c r="ABU11" s="23">
        <v>0</v>
      </c>
      <c r="ABV11" s="23">
        <v>0</v>
      </c>
      <c r="ABW11" s="23">
        <v>0</v>
      </c>
    </row>
    <row r="12" spans="1:751" ht="15" customHeight="1" x14ac:dyDescent="0.25">
      <c r="A12" s="15" t="s">
        <v>106</v>
      </c>
      <c r="B12" s="15" t="s">
        <v>107</v>
      </c>
      <c r="C12" s="15">
        <v>302.65349393999992</v>
      </c>
      <c r="D12" s="25"/>
      <c r="E12" s="18">
        <f t="shared" si="93"/>
        <v>19.676077828342581</v>
      </c>
      <c r="F12" s="26" t="s">
        <v>13</v>
      </c>
      <c r="G12" s="19" t="s">
        <v>8</v>
      </c>
      <c r="H12" s="27">
        <v>41721</v>
      </c>
      <c r="I12" s="28" t="s">
        <v>14</v>
      </c>
      <c r="J12" s="26">
        <v>125</v>
      </c>
      <c r="K12" s="26" t="s">
        <v>9</v>
      </c>
      <c r="L12" s="27">
        <v>45527</v>
      </c>
      <c r="M12" s="15" t="s">
        <v>116</v>
      </c>
      <c r="P12" s="22">
        <f t="shared" si="95"/>
        <v>42941863.029999994</v>
      </c>
      <c r="Q12" s="22">
        <f t="shared" si="96"/>
        <v>19591528.810000002</v>
      </c>
      <c r="R12" s="22">
        <f t="shared" si="97"/>
        <v>51274277.169999994</v>
      </c>
      <c r="S12" s="22">
        <f t="shared" si="98"/>
        <v>19830576.969999999</v>
      </c>
      <c r="T12" s="22">
        <f t="shared" si="99"/>
        <v>57007858.099999994</v>
      </c>
      <c r="U12" s="22">
        <f t="shared" si="100"/>
        <v>18501277.27</v>
      </c>
      <c r="V12" s="22">
        <f t="shared" si="101"/>
        <v>62000016.54999999</v>
      </c>
      <c r="W12" s="22">
        <f t="shared" si="102"/>
        <v>16299504.359999999</v>
      </c>
      <c r="X12" s="22">
        <f t="shared" si="103"/>
        <v>67413279.049999997</v>
      </c>
      <c r="Y12" s="22">
        <f t="shared" si="104"/>
        <v>13465238.409999998</v>
      </c>
      <c r="Z12" s="22">
        <f t="shared" si="105"/>
        <v>73299177.050000012</v>
      </c>
      <c r="AA12" s="22">
        <f t="shared" si="106"/>
        <v>10066809.710000001</v>
      </c>
      <c r="AB12" s="22">
        <f t="shared" si="107"/>
        <v>79698976.730000004</v>
      </c>
      <c r="AC12" s="22">
        <f t="shared" si="108"/>
        <v>5972295.3600000013</v>
      </c>
      <c r="AD12" s="22">
        <f t="shared" si="109"/>
        <v>56962069.109999999</v>
      </c>
      <c r="AE12" s="22">
        <f t="shared" si="110"/>
        <v>1325604.24</v>
      </c>
      <c r="AF12" s="22">
        <f t="shared" si="111"/>
        <v>0</v>
      </c>
      <c r="AG12" s="22">
        <f t="shared" si="112"/>
        <v>0</v>
      </c>
      <c r="AH12" s="22">
        <f t="shared" si="113"/>
        <v>0</v>
      </c>
      <c r="AI12" s="22">
        <f t="shared" si="114"/>
        <v>0</v>
      </c>
      <c r="AJ12" s="22">
        <f t="shared" si="115"/>
        <v>0</v>
      </c>
      <c r="AK12" s="22">
        <f t="shared" si="116"/>
        <v>0</v>
      </c>
      <c r="AL12" s="22">
        <f t="shared" si="117"/>
        <v>0</v>
      </c>
      <c r="AM12" s="22">
        <f t="shared" si="118"/>
        <v>0</v>
      </c>
      <c r="AN12" s="22">
        <f t="shared" si="119"/>
        <v>0</v>
      </c>
      <c r="AO12" s="22">
        <f t="shared" si="120"/>
        <v>0</v>
      </c>
      <c r="AP12" s="22">
        <f t="shared" si="121"/>
        <v>0</v>
      </c>
      <c r="AQ12" s="22">
        <f t="shared" si="122"/>
        <v>0</v>
      </c>
      <c r="AR12" s="22">
        <f t="shared" si="123"/>
        <v>0</v>
      </c>
      <c r="AS12" s="22">
        <f t="shared" si="124"/>
        <v>0</v>
      </c>
      <c r="AT12" s="22">
        <f t="shared" si="125"/>
        <v>0</v>
      </c>
      <c r="AU12" s="22">
        <f t="shared" si="126"/>
        <v>0</v>
      </c>
      <c r="AV12" s="22">
        <f t="shared" si="127"/>
        <v>0</v>
      </c>
      <c r="AW12" s="22">
        <f t="shared" si="128"/>
        <v>0</v>
      </c>
      <c r="AX12" s="22">
        <f t="shared" si="129"/>
        <v>0</v>
      </c>
      <c r="AY12" s="22">
        <f t="shared" si="130"/>
        <v>0</v>
      </c>
      <c r="AZ12" s="22">
        <f t="shared" si="131"/>
        <v>0</v>
      </c>
      <c r="BA12" s="22">
        <f t="shared" si="132"/>
        <v>0</v>
      </c>
      <c r="BB12" s="22">
        <f t="shared" si="133"/>
        <v>0</v>
      </c>
      <c r="BC12" s="22">
        <f t="shared" si="134"/>
        <v>0</v>
      </c>
      <c r="BD12" s="22">
        <f t="shared" si="135"/>
        <v>0</v>
      </c>
      <c r="BE12" s="22">
        <f t="shared" si="136"/>
        <v>0</v>
      </c>
      <c r="BF12" s="22">
        <f t="shared" si="137"/>
        <v>0</v>
      </c>
      <c r="BG12" s="22">
        <f t="shared" si="138"/>
        <v>0</v>
      </c>
      <c r="BH12" s="22">
        <f t="shared" si="139"/>
        <v>0</v>
      </c>
      <c r="BI12" s="22">
        <f t="shared" si="140"/>
        <v>0</v>
      </c>
      <c r="BJ12" s="22">
        <f t="shared" si="141"/>
        <v>0</v>
      </c>
      <c r="BK12" s="22">
        <f t="shared" si="142"/>
        <v>0</v>
      </c>
      <c r="BL12" s="22">
        <f t="shared" si="143"/>
        <v>0</v>
      </c>
      <c r="BM12" s="22">
        <f t="shared" si="144"/>
        <v>0</v>
      </c>
      <c r="BN12" s="22">
        <f t="shared" si="145"/>
        <v>0</v>
      </c>
      <c r="BO12" s="22">
        <f t="shared" si="146"/>
        <v>0</v>
      </c>
      <c r="BP12" s="22">
        <f t="shared" si="147"/>
        <v>0</v>
      </c>
      <c r="BQ12" s="22">
        <f t="shared" si="148"/>
        <v>0</v>
      </c>
      <c r="BR12" s="22">
        <f t="shared" si="151"/>
        <v>0</v>
      </c>
      <c r="BS12" s="22">
        <f t="shared" si="152"/>
        <v>0</v>
      </c>
      <c r="BT12" s="22">
        <f t="shared" si="149"/>
        <v>0</v>
      </c>
      <c r="BU12" s="22">
        <f t="shared" si="150"/>
        <v>0</v>
      </c>
      <c r="BX12" s="23">
        <v>1643151.02</v>
      </c>
      <c r="BY12" s="23">
        <v>3222180.66</v>
      </c>
      <c r="BZ12" s="23">
        <v>1639156.75</v>
      </c>
      <c r="CA12" s="23">
        <v>3248910.8600000003</v>
      </c>
      <c r="CB12" s="23">
        <v>1499298.85</v>
      </c>
      <c r="CC12" s="23">
        <v>3325862.5700000003</v>
      </c>
      <c r="CD12" s="23">
        <v>1707994.52</v>
      </c>
      <c r="CE12" s="23">
        <v>3383864.87</v>
      </c>
      <c r="CF12" s="23">
        <v>1548132.21</v>
      </c>
      <c r="CG12" s="23">
        <v>3422042.9000000004</v>
      </c>
      <c r="CH12" s="23">
        <v>1649863.69</v>
      </c>
      <c r="CI12" s="23">
        <v>3578288.83</v>
      </c>
      <c r="CJ12" s="23">
        <v>1604658.57</v>
      </c>
      <c r="CK12" s="23">
        <v>3638071.3099999996</v>
      </c>
      <c r="CL12" s="23">
        <v>1666246.94</v>
      </c>
      <c r="CM12" s="23">
        <v>3698852.5599999996</v>
      </c>
      <c r="CN12" s="23">
        <v>1674154.52</v>
      </c>
      <c r="CO12" s="23">
        <v>3760649.29</v>
      </c>
      <c r="CP12" s="23">
        <v>1627607.64</v>
      </c>
      <c r="CQ12" s="23">
        <v>3823478.46</v>
      </c>
      <c r="CR12" s="23">
        <v>1689358.16</v>
      </c>
      <c r="CS12" s="23">
        <v>3887357.32</v>
      </c>
      <c r="CT12" s="23">
        <v>1641905.94</v>
      </c>
      <c r="CU12" s="23">
        <v>3952303.4</v>
      </c>
      <c r="CV12" s="23">
        <v>1703685.77</v>
      </c>
      <c r="CW12" s="23">
        <v>4018334.53</v>
      </c>
      <c r="CX12" s="23">
        <v>1710497.38</v>
      </c>
      <c r="CY12" s="23">
        <v>4085468.84</v>
      </c>
      <c r="CZ12" s="23">
        <v>1540662.94</v>
      </c>
      <c r="DA12" s="23">
        <v>4126323.53</v>
      </c>
      <c r="DB12" s="23">
        <v>1700704.24</v>
      </c>
      <c r="DC12" s="23">
        <v>4167586.7699999996</v>
      </c>
      <c r="DD12" s="23">
        <v>1640712.92</v>
      </c>
      <c r="DE12" s="23">
        <v>4209262.63</v>
      </c>
      <c r="DF12" s="23">
        <v>1689826.36</v>
      </c>
      <c r="DG12" s="23">
        <v>4251355.26</v>
      </c>
      <c r="DH12" s="23">
        <v>1629646.74</v>
      </c>
      <c r="DI12" s="23">
        <v>4293868.8099999996</v>
      </c>
      <c r="DJ12" s="23">
        <v>1677824.09</v>
      </c>
      <c r="DK12" s="23">
        <v>4336807.5</v>
      </c>
      <c r="DL12" s="23">
        <v>1671388.6</v>
      </c>
      <c r="DM12" s="23">
        <v>4380175.58</v>
      </c>
      <c r="DN12" s="23">
        <v>1610958.02</v>
      </c>
      <c r="DO12" s="23">
        <v>4423977.33</v>
      </c>
      <c r="DP12" s="23">
        <v>1657622.86</v>
      </c>
      <c r="DQ12" s="23">
        <v>4468217.1099999994</v>
      </c>
      <c r="DR12" s="23">
        <v>1597047.05</v>
      </c>
      <c r="DS12" s="23">
        <v>4512899.2799999993</v>
      </c>
      <c r="DT12" s="23">
        <v>1642628.47</v>
      </c>
      <c r="DU12" s="23">
        <v>4558028.28</v>
      </c>
      <c r="DV12" s="23">
        <v>1634656.89</v>
      </c>
      <c r="DW12" s="23">
        <v>4603608.55</v>
      </c>
      <c r="DX12" s="23">
        <v>1464608.5</v>
      </c>
      <c r="DY12" s="23">
        <v>4635833.82</v>
      </c>
      <c r="DZ12" s="23">
        <v>1608140.93</v>
      </c>
      <c r="EA12" s="23">
        <v>4668284.6500000004</v>
      </c>
      <c r="EB12" s="23">
        <v>1543049.13</v>
      </c>
      <c r="EC12" s="23">
        <v>4700962.6399999997</v>
      </c>
      <c r="ED12" s="23">
        <v>1580557.28</v>
      </c>
      <c r="EE12" s="23">
        <v>4733869.3900000006</v>
      </c>
      <c r="EF12" s="23">
        <v>1515829.7</v>
      </c>
      <c r="EG12" s="23">
        <v>4767006.47</v>
      </c>
      <c r="EH12" s="23">
        <v>1551881.18</v>
      </c>
      <c r="EI12" s="23">
        <v>4800375.5199999996</v>
      </c>
      <c r="EJ12" s="23">
        <v>1537125.59</v>
      </c>
      <c r="EK12" s="23">
        <v>4833978.1399999997</v>
      </c>
      <c r="EL12" s="23">
        <v>1472987.78</v>
      </c>
      <c r="EM12" s="23">
        <v>4867816</v>
      </c>
      <c r="EN12" s="23">
        <v>1506763.31</v>
      </c>
      <c r="EO12" s="23">
        <v>4901890.6999999993</v>
      </c>
      <c r="EP12" s="23">
        <v>1443048.51</v>
      </c>
      <c r="EQ12" s="23">
        <v>4936203.9399999995</v>
      </c>
      <c r="ER12" s="23">
        <v>1475244.52</v>
      </c>
      <c r="ES12" s="23">
        <v>4970757.3599999994</v>
      </c>
      <c r="ET12" s="23">
        <v>1459043.18</v>
      </c>
      <c r="EU12" s="23">
        <v>5005552.67</v>
      </c>
      <c r="EV12" s="23">
        <v>1349475.45</v>
      </c>
      <c r="EW12" s="23">
        <v>5040591.5299999993</v>
      </c>
      <c r="EX12" s="23">
        <v>1425739.77</v>
      </c>
      <c r="EY12" s="23">
        <v>5075875.68</v>
      </c>
      <c r="EZ12" s="23">
        <v>1363191.19</v>
      </c>
      <c r="FA12" s="23">
        <v>5111406.8</v>
      </c>
      <c r="FB12" s="23">
        <v>1391212.63</v>
      </c>
      <c r="FC12" s="23">
        <v>5147186.66</v>
      </c>
      <c r="FD12" s="23">
        <v>1329175.6399999999</v>
      </c>
      <c r="FE12" s="23">
        <v>5183216.96</v>
      </c>
      <c r="FF12" s="23">
        <v>1355433.95</v>
      </c>
      <c r="FG12" s="23">
        <v>5219499.49</v>
      </c>
      <c r="FH12" s="23">
        <v>1337066.43</v>
      </c>
      <c r="FI12" s="23">
        <v>5256035.97</v>
      </c>
      <c r="FJ12" s="23">
        <v>1275847.1200000001</v>
      </c>
      <c r="FK12" s="23">
        <v>5292828.2300000004</v>
      </c>
      <c r="FL12" s="23">
        <v>1299357.0900000001</v>
      </c>
      <c r="FM12" s="23">
        <v>5329878.0199999996</v>
      </c>
      <c r="FN12" s="23">
        <v>1238717.3899999999</v>
      </c>
      <c r="FO12" s="23">
        <v>5367187.18</v>
      </c>
      <c r="FP12" s="23">
        <v>1260324.29</v>
      </c>
      <c r="FQ12" s="23">
        <v>5404757.4800000004</v>
      </c>
      <c r="FR12" s="23">
        <v>1240302.32</v>
      </c>
      <c r="FS12" s="23">
        <v>5442590.79</v>
      </c>
      <c r="FT12" s="23">
        <v>1101879.74</v>
      </c>
      <c r="FU12" s="23">
        <v>5480688.9199999999</v>
      </c>
      <c r="FV12" s="23">
        <v>1199228.3799999999</v>
      </c>
      <c r="FW12" s="23">
        <v>5519053.75</v>
      </c>
      <c r="FX12" s="23">
        <v>1140163.32</v>
      </c>
      <c r="FY12" s="23">
        <v>5557687.1199999992</v>
      </c>
      <c r="FZ12" s="23">
        <v>1156755.55</v>
      </c>
      <c r="GA12" s="23">
        <v>5596590.9299999997</v>
      </c>
      <c r="GB12" s="23">
        <v>1098372.3999999999</v>
      </c>
      <c r="GC12" s="23">
        <v>5635767.0599999996</v>
      </c>
      <c r="GD12" s="23">
        <v>1112852.6100000001</v>
      </c>
      <c r="GE12" s="23">
        <v>5675217.4399999995</v>
      </c>
      <c r="GF12" s="23">
        <v>1090354.94</v>
      </c>
      <c r="GG12" s="23">
        <v>5714943.9499999993</v>
      </c>
      <c r="GH12" s="23">
        <v>1033052.69</v>
      </c>
      <c r="GI12" s="23">
        <v>5754948.5700000003</v>
      </c>
      <c r="GJ12" s="23">
        <v>1044247.04</v>
      </c>
      <c r="GK12" s="23">
        <v>5795233.1999999993</v>
      </c>
      <c r="GL12" s="23">
        <v>987705.13</v>
      </c>
      <c r="GM12" s="23">
        <v>5835799.8399999999</v>
      </c>
      <c r="GN12" s="23">
        <v>996628.39</v>
      </c>
      <c r="GO12" s="23">
        <v>5876650.4299999997</v>
      </c>
      <c r="GP12" s="23">
        <v>972242.14</v>
      </c>
      <c r="GQ12" s="23">
        <v>5917786.9900000002</v>
      </c>
      <c r="GR12" s="23">
        <v>855775.42</v>
      </c>
      <c r="GS12" s="23">
        <v>5959211.4900000002</v>
      </c>
      <c r="GT12" s="23">
        <v>922294.64</v>
      </c>
      <c r="GU12" s="23">
        <v>6000925.9800000004</v>
      </c>
      <c r="GV12" s="23">
        <v>867798.21</v>
      </c>
      <c r="GW12" s="23">
        <v>6042932.46</v>
      </c>
      <c r="GX12" s="23">
        <v>870751.83</v>
      </c>
      <c r="GY12" s="23">
        <v>6085232.9900000002</v>
      </c>
      <c r="GZ12" s="23">
        <v>817133.49</v>
      </c>
      <c r="HA12" s="23">
        <v>6127829.6099999994</v>
      </c>
      <c r="HB12" s="23">
        <v>817578.72</v>
      </c>
      <c r="HC12" s="23">
        <v>6170724.4299999997</v>
      </c>
      <c r="HD12" s="23">
        <v>790369.7</v>
      </c>
      <c r="HE12" s="23">
        <v>6213919.4900000002</v>
      </c>
      <c r="HF12" s="23">
        <v>738135.19</v>
      </c>
      <c r="HG12" s="23">
        <v>6257416.9399999995</v>
      </c>
      <c r="HH12" s="23">
        <v>734684.14</v>
      </c>
      <c r="HI12" s="23">
        <v>6301218.8499999996</v>
      </c>
      <c r="HJ12" s="23">
        <v>683417.84</v>
      </c>
      <c r="HK12" s="23">
        <v>6345327.3900000006</v>
      </c>
      <c r="HL12" s="23">
        <v>677277.92</v>
      </c>
      <c r="HM12" s="23">
        <v>6389744.6699999999</v>
      </c>
      <c r="HN12" s="23">
        <v>647917.93000000005</v>
      </c>
      <c r="HO12" s="23">
        <v>6434472.8900000006</v>
      </c>
      <c r="HP12" s="23">
        <v>558296.25</v>
      </c>
      <c r="HQ12" s="23">
        <v>6479514.1899999995</v>
      </c>
      <c r="HR12" s="23">
        <v>587860.47</v>
      </c>
      <c r="HS12" s="23">
        <v>6524870.8000000007</v>
      </c>
      <c r="HT12" s="23">
        <v>539180.71</v>
      </c>
      <c r="HU12" s="23">
        <v>6570544.8899999997</v>
      </c>
      <c r="HV12" s="23">
        <v>525987.64</v>
      </c>
      <c r="HW12" s="23">
        <v>6616538.7100000009</v>
      </c>
      <c r="HX12" s="23">
        <v>478411.21</v>
      </c>
      <c r="HY12" s="23">
        <v>6662854.4799999995</v>
      </c>
      <c r="HZ12" s="23">
        <v>462260.27</v>
      </c>
      <c r="IA12" s="23">
        <v>6709494.4700000007</v>
      </c>
      <c r="IB12" s="23">
        <v>429688.7</v>
      </c>
      <c r="IC12" s="23">
        <v>6756460.9199999999</v>
      </c>
      <c r="ID12" s="23">
        <v>383843.69</v>
      </c>
      <c r="IE12" s="23">
        <v>6803756.1500000004</v>
      </c>
      <c r="IF12" s="23">
        <v>363104.5</v>
      </c>
      <c r="IG12" s="23">
        <v>6851382.4399999995</v>
      </c>
      <c r="IH12" s="23">
        <v>318466.07</v>
      </c>
      <c r="II12" s="23">
        <v>6899342.1199999992</v>
      </c>
      <c r="IJ12" s="23">
        <v>294564.59999999998</v>
      </c>
      <c r="IK12" s="23">
        <v>6947637.5099999998</v>
      </c>
      <c r="IL12" s="23">
        <v>259548.24</v>
      </c>
      <c r="IM12" s="23">
        <v>6996270.9800000004</v>
      </c>
      <c r="IN12" s="23">
        <v>209573.84</v>
      </c>
      <c r="IO12" s="23">
        <v>7045244.8700000001</v>
      </c>
      <c r="IP12" s="23">
        <v>187996.16</v>
      </c>
      <c r="IQ12" s="23">
        <v>7094561.5899999999</v>
      </c>
      <c r="IR12" s="23">
        <v>146564.23000000001</v>
      </c>
      <c r="IS12" s="23">
        <v>7144223.5099999998</v>
      </c>
      <c r="IT12" s="23">
        <v>114382.39</v>
      </c>
      <c r="IU12" s="23">
        <v>7194233.0800000001</v>
      </c>
      <c r="IV12" s="23">
        <v>74311.66</v>
      </c>
      <c r="IW12" s="23">
        <v>7244592.7000000002</v>
      </c>
      <c r="IX12" s="23">
        <v>38663.120000000003</v>
      </c>
      <c r="IY12" s="23">
        <v>7295304.8699999992</v>
      </c>
      <c r="IZ12" s="23">
        <v>0</v>
      </c>
      <c r="JA12" s="23">
        <v>0</v>
      </c>
      <c r="JB12" s="23">
        <v>0</v>
      </c>
      <c r="JC12" s="23">
        <v>0</v>
      </c>
      <c r="JD12" s="23">
        <v>0</v>
      </c>
      <c r="JE12" s="23">
        <v>0</v>
      </c>
      <c r="JF12" s="23">
        <v>0</v>
      </c>
      <c r="JG12" s="23">
        <v>0</v>
      </c>
      <c r="JH12" s="23">
        <v>0</v>
      </c>
      <c r="JI12" s="23">
        <v>0</v>
      </c>
      <c r="JJ12" s="23">
        <v>0</v>
      </c>
      <c r="JK12" s="23">
        <v>0</v>
      </c>
      <c r="JL12" s="23">
        <v>0</v>
      </c>
      <c r="JM12" s="23">
        <v>0</v>
      </c>
      <c r="JN12" s="23">
        <v>0</v>
      </c>
      <c r="JO12" s="23">
        <v>0</v>
      </c>
      <c r="JP12" s="23">
        <v>0</v>
      </c>
      <c r="JQ12" s="23">
        <v>0</v>
      </c>
      <c r="JR12" s="23">
        <v>0</v>
      </c>
      <c r="JS12" s="23">
        <v>0</v>
      </c>
      <c r="JT12" s="23">
        <v>0</v>
      </c>
      <c r="JU12" s="23">
        <v>0</v>
      </c>
      <c r="JV12" s="23">
        <v>0</v>
      </c>
      <c r="JW12" s="23">
        <v>0</v>
      </c>
      <c r="JX12" s="23">
        <v>0</v>
      </c>
      <c r="JY12" s="23">
        <v>0</v>
      </c>
      <c r="JZ12" s="23">
        <v>0</v>
      </c>
      <c r="KA12" s="23">
        <v>0</v>
      </c>
      <c r="KB12" s="23">
        <v>0</v>
      </c>
      <c r="KC12" s="23">
        <v>0</v>
      </c>
      <c r="KD12" s="23">
        <v>0</v>
      </c>
      <c r="KE12" s="23">
        <v>0</v>
      </c>
      <c r="KF12" s="23">
        <v>0</v>
      </c>
      <c r="KG12" s="23">
        <v>0</v>
      </c>
      <c r="KH12" s="23">
        <v>0</v>
      </c>
      <c r="KI12" s="23">
        <v>0</v>
      </c>
      <c r="KJ12" s="23">
        <v>0</v>
      </c>
      <c r="KK12" s="23">
        <v>0</v>
      </c>
      <c r="KL12" s="23">
        <v>0</v>
      </c>
      <c r="KM12" s="23">
        <v>0</v>
      </c>
      <c r="KN12" s="23">
        <v>0</v>
      </c>
      <c r="KO12" s="23">
        <v>0</v>
      </c>
      <c r="KP12" s="23">
        <v>0</v>
      </c>
      <c r="KQ12" s="23">
        <v>0</v>
      </c>
      <c r="KR12" s="23">
        <v>0</v>
      </c>
      <c r="KS12" s="23">
        <v>0</v>
      </c>
      <c r="KT12" s="23">
        <v>0</v>
      </c>
      <c r="KU12" s="23">
        <v>0</v>
      </c>
      <c r="KV12" s="23">
        <v>0</v>
      </c>
      <c r="KW12" s="23">
        <v>0</v>
      </c>
      <c r="KX12" s="23">
        <v>0</v>
      </c>
      <c r="KY12" s="23">
        <v>0</v>
      </c>
      <c r="KZ12" s="23">
        <v>0</v>
      </c>
      <c r="LA12" s="23">
        <v>0</v>
      </c>
      <c r="LB12" s="23">
        <v>0</v>
      </c>
      <c r="LC12" s="23">
        <v>0</v>
      </c>
      <c r="LD12" s="23">
        <v>0</v>
      </c>
      <c r="LE12" s="23">
        <v>0</v>
      </c>
      <c r="LF12" s="23">
        <v>0</v>
      </c>
      <c r="LG12" s="23">
        <v>0</v>
      </c>
      <c r="LH12" s="23">
        <v>0</v>
      </c>
      <c r="LI12" s="23">
        <v>0</v>
      </c>
      <c r="LJ12" s="23">
        <v>0</v>
      </c>
      <c r="LK12" s="23">
        <v>0</v>
      </c>
      <c r="LL12" s="23">
        <v>0</v>
      </c>
      <c r="LM12" s="23">
        <v>0</v>
      </c>
      <c r="LN12" s="23">
        <v>0</v>
      </c>
      <c r="LO12" s="23">
        <v>0</v>
      </c>
      <c r="LP12" s="23">
        <v>0</v>
      </c>
      <c r="LQ12" s="23">
        <v>0</v>
      </c>
      <c r="LR12" s="23">
        <v>0</v>
      </c>
      <c r="LS12" s="23">
        <v>0</v>
      </c>
      <c r="LT12" s="23">
        <v>0</v>
      </c>
      <c r="LU12" s="23">
        <v>0</v>
      </c>
      <c r="LV12" s="23">
        <v>0</v>
      </c>
      <c r="LW12" s="23">
        <v>0</v>
      </c>
      <c r="LX12" s="23">
        <v>0</v>
      </c>
      <c r="LY12" s="23">
        <v>0</v>
      </c>
      <c r="LZ12" s="23">
        <v>0</v>
      </c>
      <c r="MA12" s="23">
        <v>0</v>
      </c>
      <c r="MB12" s="23">
        <v>0</v>
      </c>
      <c r="MC12" s="23">
        <v>0</v>
      </c>
      <c r="MD12" s="23">
        <v>0</v>
      </c>
      <c r="ME12" s="23">
        <v>0</v>
      </c>
      <c r="MF12" s="23">
        <v>0</v>
      </c>
      <c r="MG12" s="23">
        <v>0</v>
      </c>
      <c r="MH12" s="23">
        <v>0</v>
      </c>
      <c r="MI12" s="23">
        <v>0</v>
      </c>
      <c r="MJ12" s="23">
        <v>0</v>
      </c>
      <c r="MK12" s="23">
        <v>0</v>
      </c>
      <c r="ML12" s="23">
        <v>0</v>
      </c>
      <c r="MM12" s="23">
        <v>0</v>
      </c>
      <c r="MN12" s="23">
        <v>0</v>
      </c>
      <c r="MO12" s="23">
        <v>0</v>
      </c>
      <c r="MP12" s="23">
        <v>0</v>
      </c>
      <c r="MQ12" s="23">
        <v>0</v>
      </c>
      <c r="MR12" s="23">
        <v>0</v>
      </c>
      <c r="MS12" s="23">
        <v>0</v>
      </c>
      <c r="MT12" s="23">
        <v>0</v>
      </c>
      <c r="MU12" s="23">
        <v>0</v>
      </c>
      <c r="MV12" s="23">
        <v>0</v>
      </c>
      <c r="MW12" s="23">
        <v>0</v>
      </c>
      <c r="MX12" s="23">
        <v>0</v>
      </c>
      <c r="MY12" s="23">
        <v>0</v>
      </c>
      <c r="MZ12" s="23">
        <v>0</v>
      </c>
      <c r="NA12" s="23">
        <v>0</v>
      </c>
      <c r="NB12" s="23">
        <v>0</v>
      </c>
      <c r="NC12" s="23">
        <v>0</v>
      </c>
      <c r="ND12" s="23">
        <v>0</v>
      </c>
      <c r="NE12" s="23">
        <v>0</v>
      </c>
      <c r="NF12" s="23">
        <v>0</v>
      </c>
      <c r="NG12" s="23">
        <v>0</v>
      </c>
      <c r="NH12" s="23">
        <v>0</v>
      </c>
      <c r="NI12" s="23">
        <v>0</v>
      </c>
      <c r="NJ12" s="23">
        <v>0</v>
      </c>
      <c r="NK12" s="23">
        <v>0</v>
      </c>
      <c r="NL12" s="23">
        <v>0</v>
      </c>
      <c r="NM12" s="23">
        <v>0</v>
      </c>
      <c r="NN12" s="23">
        <v>0</v>
      </c>
      <c r="NO12" s="23">
        <v>0</v>
      </c>
      <c r="NP12" s="23">
        <v>0</v>
      </c>
      <c r="NQ12" s="23">
        <v>0</v>
      </c>
      <c r="NR12" s="23">
        <v>0</v>
      </c>
      <c r="NS12" s="23">
        <v>0</v>
      </c>
      <c r="NT12" s="23">
        <v>0</v>
      </c>
      <c r="NU12" s="23">
        <v>0</v>
      </c>
      <c r="NV12" s="23">
        <v>0</v>
      </c>
      <c r="NW12" s="23">
        <v>0</v>
      </c>
      <c r="NX12" s="23">
        <v>0</v>
      </c>
      <c r="NY12" s="23">
        <v>0</v>
      </c>
      <c r="NZ12" s="23">
        <v>0</v>
      </c>
      <c r="OA12" s="23">
        <v>0</v>
      </c>
      <c r="OB12" s="23">
        <v>0</v>
      </c>
      <c r="OC12" s="23">
        <v>0</v>
      </c>
      <c r="OD12" s="23">
        <v>0</v>
      </c>
      <c r="OE12" s="23">
        <v>0</v>
      </c>
      <c r="OF12" s="23">
        <v>0</v>
      </c>
      <c r="OG12" s="23">
        <v>0</v>
      </c>
      <c r="OH12" s="23">
        <v>0</v>
      </c>
      <c r="OI12" s="23">
        <v>0</v>
      </c>
      <c r="OJ12" s="23">
        <v>0</v>
      </c>
      <c r="OK12" s="23">
        <v>0</v>
      </c>
      <c r="OL12" s="23">
        <v>0</v>
      </c>
      <c r="OM12" s="23">
        <v>0</v>
      </c>
      <c r="ON12" s="23">
        <v>0</v>
      </c>
      <c r="OO12" s="23">
        <v>0</v>
      </c>
      <c r="OP12" s="23">
        <v>0</v>
      </c>
      <c r="OQ12" s="23">
        <v>0</v>
      </c>
      <c r="OR12" s="23">
        <v>0</v>
      </c>
      <c r="OS12" s="23">
        <v>0</v>
      </c>
      <c r="OT12" s="23">
        <v>0</v>
      </c>
      <c r="OU12" s="23">
        <v>0</v>
      </c>
      <c r="OV12" s="23">
        <v>0</v>
      </c>
      <c r="OW12" s="23">
        <v>0</v>
      </c>
      <c r="OX12" s="23">
        <v>0</v>
      </c>
      <c r="OY12" s="23">
        <v>0</v>
      </c>
      <c r="OZ12" s="23">
        <v>0</v>
      </c>
      <c r="PA12" s="23">
        <v>0</v>
      </c>
      <c r="PB12" s="23">
        <v>0</v>
      </c>
      <c r="PC12" s="23">
        <v>0</v>
      </c>
      <c r="PD12" s="23">
        <v>0</v>
      </c>
      <c r="PE12" s="23">
        <v>0</v>
      </c>
      <c r="PF12" s="23">
        <v>0</v>
      </c>
      <c r="PG12" s="23">
        <v>0</v>
      </c>
      <c r="PH12" s="23">
        <v>0</v>
      </c>
      <c r="PI12" s="23">
        <v>0</v>
      </c>
      <c r="PJ12" s="23">
        <v>0</v>
      </c>
      <c r="PK12" s="23">
        <v>0</v>
      </c>
      <c r="PL12" s="23">
        <v>0</v>
      </c>
      <c r="PM12" s="23">
        <v>0</v>
      </c>
      <c r="PN12" s="23">
        <v>0</v>
      </c>
      <c r="PO12" s="23">
        <v>0</v>
      </c>
      <c r="PP12" s="23">
        <v>0</v>
      </c>
      <c r="PQ12" s="23">
        <v>0</v>
      </c>
      <c r="PR12" s="23">
        <v>0</v>
      </c>
      <c r="PS12" s="23">
        <v>0</v>
      </c>
      <c r="PT12" s="23">
        <v>0</v>
      </c>
      <c r="PU12" s="23">
        <v>0</v>
      </c>
      <c r="PV12" s="23">
        <v>0</v>
      </c>
      <c r="PW12" s="23">
        <v>0</v>
      </c>
      <c r="PX12" s="23">
        <v>0</v>
      </c>
      <c r="PY12" s="23">
        <v>0</v>
      </c>
      <c r="PZ12" s="23">
        <v>0</v>
      </c>
      <c r="QA12" s="23">
        <v>0</v>
      </c>
      <c r="QB12" s="23">
        <v>0</v>
      </c>
      <c r="QC12" s="23">
        <v>0</v>
      </c>
      <c r="QD12" s="23">
        <v>0</v>
      </c>
      <c r="QE12" s="23">
        <v>0</v>
      </c>
      <c r="QF12" s="23">
        <v>0</v>
      </c>
      <c r="QG12" s="23">
        <v>0</v>
      </c>
      <c r="QH12" s="23">
        <v>0</v>
      </c>
      <c r="QI12" s="23">
        <v>0</v>
      </c>
      <c r="QJ12" s="23">
        <v>0</v>
      </c>
      <c r="QK12" s="23">
        <v>0</v>
      </c>
      <c r="QL12" s="23">
        <v>0</v>
      </c>
      <c r="QM12" s="23">
        <v>0</v>
      </c>
      <c r="QN12" s="23">
        <v>0</v>
      </c>
      <c r="QO12" s="23">
        <v>0</v>
      </c>
      <c r="QP12" s="23">
        <v>0</v>
      </c>
      <c r="QQ12" s="23">
        <v>0</v>
      </c>
      <c r="QR12" s="23">
        <v>0</v>
      </c>
      <c r="QS12" s="23">
        <v>0</v>
      </c>
      <c r="QT12" s="23">
        <v>0</v>
      </c>
      <c r="QU12" s="23">
        <v>0</v>
      </c>
      <c r="QV12" s="23">
        <v>0</v>
      </c>
      <c r="QW12" s="23">
        <v>0</v>
      </c>
      <c r="QX12" s="23">
        <v>0</v>
      </c>
      <c r="QY12" s="23">
        <v>0</v>
      </c>
      <c r="QZ12" s="23">
        <v>0</v>
      </c>
      <c r="RA12" s="23">
        <v>0</v>
      </c>
      <c r="RB12" s="23">
        <v>0</v>
      </c>
      <c r="RC12" s="23">
        <v>0</v>
      </c>
      <c r="RD12" s="23">
        <v>0</v>
      </c>
      <c r="RE12" s="23">
        <v>0</v>
      </c>
      <c r="RF12" s="23">
        <v>0</v>
      </c>
      <c r="RG12" s="23">
        <v>0</v>
      </c>
      <c r="RH12" s="23">
        <v>0</v>
      </c>
      <c r="RI12" s="23">
        <v>0</v>
      </c>
      <c r="RJ12" s="23">
        <v>0</v>
      </c>
      <c r="RK12" s="23">
        <v>0</v>
      </c>
      <c r="RL12" s="23">
        <v>0</v>
      </c>
      <c r="RM12" s="23">
        <v>0</v>
      </c>
      <c r="RN12" s="23">
        <v>0</v>
      </c>
      <c r="RO12" s="23">
        <v>0</v>
      </c>
      <c r="RP12" s="23">
        <v>0</v>
      </c>
      <c r="RQ12" s="23">
        <v>0</v>
      </c>
      <c r="RR12" s="23">
        <v>0</v>
      </c>
      <c r="RS12" s="23">
        <v>0</v>
      </c>
      <c r="RT12" s="23">
        <v>0</v>
      </c>
      <c r="RU12" s="23">
        <v>0</v>
      </c>
      <c r="RV12" s="23">
        <v>0</v>
      </c>
      <c r="RW12" s="23">
        <v>0</v>
      </c>
      <c r="RX12" s="23">
        <v>0</v>
      </c>
      <c r="RY12" s="23">
        <v>0</v>
      </c>
      <c r="RZ12" s="23">
        <v>0</v>
      </c>
      <c r="SA12" s="23">
        <v>0</v>
      </c>
      <c r="SB12" s="23">
        <v>0</v>
      </c>
      <c r="SC12" s="23">
        <v>0</v>
      </c>
      <c r="SD12" s="23">
        <v>0</v>
      </c>
      <c r="SE12" s="23">
        <v>0</v>
      </c>
      <c r="SF12" s="23">
        <v>0</v>
      </c>
      <c r="SG12" s="23">
        <v>0</v>
      </c>
      <c r="SH12" s="23">
        <v>0</v>
      </c>
      <c r="SI12" s="23">
        <v>0</v>
      </c>
      <c r="SJ12" s="23">
        <v>0</v>
      </c>
      <c r="SK12" s="23">
        <v>0</v>
      </c>
      <c r="SL12" s="23">
        <v>0</v>
      </c>
      <c r="SM12" s="23">
        <v>0</v>
      </c>
      <c r="SN12" s="23">
        <v>0</v>
      </c>
      <c r="SO12" s="23">
        <v>0</v>
      </c>
      <c r="SP12" s="23">
        <v>0</v>
      </c>
      <c r="SQ12" s="23">
        <v>0</v>
      </c>
      <c r="SR12" s="23">
        <v>0</v>
      </c>
      <c r="SS12" s="23">
        <v>0</v>
      </c>
      <c r="ST12" s="23">
        <v>0</v>
      </c>
      <c r="SU12" s="23">
        <v>0</v>
      </c>
      <c r="SV12" s="23">
        <v>0</v>
      </c>
      <c r="SW12" s="23">
        <v>0</v>
      </c>
      <c r="SX12" s="23">
        <v>0</v>
      </c>
      <c r="SY12" s="23">
        <v>0</v>
      </c>
      <c r="SZ12" s="23">
        <v>0</v>
      </c>
      <c r="TA12" s="23">
        <v>0</v>
      </c>
      <c r="TB12" s="23">
        <v>0</v>
      </c>
      <c r="TC12" s="23">
        <v>0</v>
      </c>
      <c r="TD12" s="23">
        <v>0</v>
      </c>
      <c r="TE12" s="23">
        <v>0</v>
      </c>
      <c r="TF12" s="23">
        <v>0</v>
      </c>
      <c r="TG12" s="23">
        <v>0</v>
      </c>
      <c r="TH12" s="23">
        <v>0</v>
      </c>
      <c r="TI12" s="23">
        <v>0</v>
      </c>
      <c r="TJ12" s="23">
        <v>0</v>
      </c>
      <c r="TK12" s="23">
        <v>0</v>
      </c>
      <c r="TL12" s="23">
        <v>0</v>
      </c>
      <c r="TM12" s="23">
        <v>0</v>
      </c>
      <c r="TN12" s="23">
        <v>0</v>
      </c>
      <c r="TO12" s="23">
        <v>0</v>
      </c>
      <c r="TP12" s="23">
        <v>0</v>
      </c>
      <c r="TQ12" s="23">
        <v>0</v>
      </c>
      <c r="TR12" s="23">
        <v>0</v>
      </c>
      <c r="TS12" s="23">
        <v>0</v>
      </c>
      <c r="TT12" s="23">
        <v>0</v>
      </c>
      <c r="TU12" s="23">
        <v>0</v>
      </c>
      <c r="TV12" s="23">
        <v>0</v>
      </c>
      <c r="TW12" s="23">
        <v>0</v>
      </c>
      <c r="TX12" s="23">
        <v>0</v>
      </c>
      <c r="TY12" s="23">
        <v>0</v>
      </c>
      <c r="TZ12" s="23">
        <v>0</v>
      </c>
      <c r="UA12" s="23">
        <v>0</v>
      </c>
      <c r="UB12" s="23">
        <v>0</v>
      </c>
      <c r="UC12" s="23">
        <v>0</v>
      </c>
      <c r="UD12" s="23">
        <v>0</v>
      </c>
      <c r="UE12" s="23">
        <v>0</v>
      </c>
      <c r="UF12" s="23">
        <v>0</v>
      </c>
      <c r="UG12" s="23">
        <v>0</v>
      </c>
      <c r="UH12" s="23">
        <v>0</v>
      </c>
      <c r="UI12" s="23">
        <v>0</v>
      </c>
      <c r="UJ12" s="23">
        <v>0</v>
      </c>
      <c r="UK12" s="23">
        <v>0</v>
      </c>
      <c r="UL12" s="23">
        <v>0</v>
      </c>
      <c r="UM12" s="23">
        <v>0</v>
      </c>
      <c r="UN12" s="23">
        <v>0</v>
      </c>
      <c r="UO12" s="23">
        <v>0</v>
      </c>
      <c r="UP12" s="23">
        <v>0</v>
      </c>
      <c r="UQ12" s="23">
        <v>0</v>
      </c>
      <c r="UR12" s="23">
        <v>0</v>
      </c>
      <c r="US12" s="23">
        <v>0</v>
      </c>
      <c r="UT12" s="23">
        <v>0</v>
      </c>
      <c r="UU12" s="23">
        <v>0</v>
      </c>
      <c r="UV12" s="23">
        <v>0</v>
      </c>
      <c r="UW12" s="23">
        <v>0</v>
      </c>
      <c r="UX12" s="23">
        <v>0</v>
      </c>
      <c r="UY12" s="23">
        <v>0</v>
      </c>
      <c r="UZ12" s="23">
        <v>0</v>
      </c>
      <c r="VA12" s="23">
        <v>0</v>
      </c>
      <c r="VB12" s="23">
        <v>0</v>
      </c>
      <c r="VC12" s="23">
        <v>0</v>
      </c>
      <c r="VD12" s="23">
        <v>0</v>
      </c>
      <c r="VE12" s="23">
        <v>0</v>
      </c>
      <c r="VF12" s="23">
        <v>0</v>
      </c>
      <c r="VG12" s="23">
        <v>0</v>
      </c>
      <c r="VH12" s="23">
        <v>0</v>
      </c>
      <c r="VI12" s="23">
        <v>0</v>
      </c>
      <c r="VJ12" s="23">
        <v>0</v>
      </c>
      <c r="VK12" s="23">
        <v>0</v>
      </c>
      <c r="VL12" s="23">
        <v>0</v>
      </c>
      <c r="VM12" s="23">
        <v>0</v>
      </c>
      <c r="VN12" s="23">
        <v>0</v>
      </c>
      <c r="VO12" s="23">
        <v>0</v>
      </c>
      <c r="VP12" s="23">
        <v>0</v>
      </c>
      <c r="VQ12" s="23">
        <v>0</v>
      </c>
      <c r="VR12" s="23">
        <v>0</v>
      </c>
      <c r="VS12" s="23">
        <v>0</v>
      </c>
      <c r="VT12" s="23">
        <v>0</v>
      </c>
      <c r="VU12" s="23">
        <v>0</v>
      </c>
      <c r="VV12" s="23">
        <v>0</v>
      </c>
      <c r="VW12" s="23">
        <v>0</v>
      </c>
      <c r="VX12" s="23">
        <v>0</v>
      </c>
      <c r="VY12" s="23">
        <v>0</v>
      </c>
      <c r="VZ12" s="23">
        <v>0</v>
      </c>
      <c r="WA12" s="23">
        <v>0</v>
      </c>
      <c r="WB12" s="23">
        <v>0</v>
      </c>
      <c r="WC12" s="23">
        <v>0</v>
      </c>
      <c r="WD12" s="23">
        <v>0</v>
      </c>
      <c r="WE12" s="23">
        <v>0</v>
      </c>
      <c r="WF12" s="23">
        <v>0</v>
      </c>
      <c r="WG12" s="23">
        <v>0</v>
      </c>
      <c r="WH12" s="23">
        <v>0</v>
      </c>
      <c r="WI12" s="23">
        <v>0</v>
      </c>
      <c r="WJ12" s="23">
        <v>0</v>
      </c>
      <c r="WK12" s="23">
        <v>0</v>
      </c>
      <c r="WL12" s="23">
        <v>0</v>
      </c>
      <c r="WM12" s="23">
        <v>0</v>
      </c>
      <c r="WN12" s="23">
        <v>0</v>
      </c>
      <c r="WO12" s="23">
        <v>0</v>
      </c>
      <c r="WP12" s="23">
        <v>0</v>
      </c>
      <c r="WQ12" s="23">
        <v>0</v>
      </c>
      <c r="WR12" s="23">
        <v>0</v>
      </c>
      <c r="WS12" s="23">
        <v>0</v>
      </c>
      <c r="WT12" s="23">
        <v>0</v>
      </c>
      <c r="WU12" s="23">
        <v>0</v>
      </c>
      <c r="WV12" s="23">
        <v>0</v>
      </c>
      <c r="WW12" s="23">
        <v>0</v>
      </c>
      <c r="WX12" s="23">
        <v>0</v>
      </c>
      <c r="WY12" s="23">
        <v>0</v>
      </c>
      <c r="WZ12" s="23">
        <v>0</v>
      </c>
      <c r="XA12" s="23">
        <v>0</v>
      </c>
      <c r="XB12" s="23">
        <v>0</v>
      </c>
      <c r="XC12" s="23">
        <v>0</v>
      </c>
      <c r="XD12" s="23">
        <v>0</v>
      </c>
      <c r="XE12" s="23">
        <v>0</v>
      </c>
      <c r="XF12" s="23">
        <v>0</v>
      </c>
      <c r="XG12" s="23">
        <v>0</v>
      </c>
      <c r="XH12" s="23">
        <v>0</v>
      </c>
      <c r="XI12" s="23">
        <v>0</v>
      </c>
      <c r="XJ12" s="23">
        <v>0</v>
      </c>
      <c r="XK12" s="23">
        <v>0</v>
      </c>
      <c r="XL12" s="23">
        <v>0</v>
      </c>
      <c r="XM12" s="23">
        <v>0</v>
      </c>
      <c r="XN12" s="23">
        <v>0</v>
      </c>
      <c r="XO12" s="23">
        <v>0</v>
      </c>
      <c r="XP12" s="23">
        <v>0</v>
      </c>
      <c r="XQ12" s="23">
        <v>0</v>
      </c>
      <c r="XR12" s="23">
        <v>0</v>
      </c>
      <c r="XS12" s="23">
        <v>0</v>
      </c>
      <c r="XT12" s="23">
        <v>0</v>
      </c>
      <c r="XU12" s="23">
        <v>0</v>
      </c>
      <c r="XV12" s="23">
        <v>0</v>
      </c>
      <c r="XW12" s="23">
        <v>0</v>
      </c>
      <c r="XX12" s="23">
        <v>0</v>
      </c>
      <c r="XY12" s="23">
        <v>0</v>
      </c>
      <c r="XZ12" s="23">
        <v>0</v>
      </c>
      <c r="YA12" s="23">
        <v>0</v>
      </c>
      <c r="YB12" s="23">
        <v>0</v>
      </c>
      <c r="YC12" s="23">
        <v>0</v>
      </c>
      <c r="YD12" s="23">
        <v>0</v>
      </c>
      <c r="YE12" s="23">
        <v>0</v>
      </c>
      <c r="YF12" s="23">
        <v>0</v>
      </c>
      <c r="YG12" s="23">
        <v>0</v>
      </c>
      <c r="YH12" s="23">
        <v>0</v>
      </c>
      <c r="YI12" s="23">
        <v>0</v>
      </c>
      <c r="YJ12" s="23">
        <v>0</v>
      </c>
      <c r="YK12" s="23">
        <v>0</v>
      </c>
      <c r="YL12" s="23">
        <v>0</v>
      </c>
      <c r="YM12" s="23">
        <v>0</v>
      </c>
      <c r="YN12" s="23">
        <v>0</v>
      </c>
      <c r="YO12" s="23">
        <v>0</v>
      </c>
      <c r="YP12" s="23">
        <v>0</v>
      </c>
      <c r="YQ12" s="23">
        <v>0</v>
      </c>
      <c r="YR12" s="23">
        <v>0</v>
      </c>
      <c r="YS12" s="23">
        <v>0</v>
      </c>
      <c r="YT12" s="23">
        <v>0</v>
      </c>
      <c r="YU12" s="23">
        <v>0</v>
      </c>
      <c r="YV12" s="23">
        <v>0</v>
      </c>
      <c r="YW12" s="23">
        <v>0</v>
      </c>
      <c r="YX12" s="23">
        <v>0</v>
      </c>
      <c r="YY12" s="23">
        <v>0</v>
      </c>
      <c r="YZ12" s="23">
        <v>0</v>
      </c>
      <c r="ZA12" s="23">
        <v>0</v>
      </c>
      <c r="ZB12" s="23">
        <v>0</v>
      </c>
      <c r="ZC12" s="23">
        <v>0</v>
      </c>
      <c r="ZD12" s="23">
        <v>0</v>
      </c>
      <c r="ZE12" s="23">
        <v>0</v>
      </c>
      <c r="ZF12" s="23">
        <v>0</v>
      </c>
      <c r="ZG12" s="23">
        <v>0</v>
      </c>
      <c r="ZH12" s="23">
        <v>0</v>
      </c>
      <c r="ZI12" s="23">
        <v>0</v>
      </c>
      <c r="ZJ12" s="23">
        <v>0</v>
      </c>
      <c r="ZK12" s="23">
        <v>0</v>
      </c>
      <c r="ZL12" s="23">
        <v>0</v>
      </c>
      <c r="ZM12" s="23">
        <v>0</v>
      </c>
      <c r="ZN12" s="23">
        <v>0</v>
      </c>
      <c r="ZO12" s="23">
        <v>0</v>
      </c>
      <c r="ZP12" s="23">
        <v>0</v>
      </c>
      <c r="ZQ12" s="23">
        <v>0</v>
      </c>
      <c r="ZR12" s="23">
        <v>0</v>
      </c>
      <c r="ZS12" s="23">
        <v>0</v>
      </c>
      <c r="ZT12" s="23">
        <v>0</v>
      </c>
      <c r="ZU12" s="23">
        <v>0</v>
      </c>
      <c r="ZV12" s="23">
        <v>0</v>
      </c>
      <c r="ZW12" s="23">
        <v>0</v>
      </c>
      <c r="ZX12" s="23">
        <v>0</v>
      </c>
      <c r="ZY12" s="23">
        <v>0</v>
      </c>
      <c r="ZZ12" s="23">
        <v>0</v>
      </c>
      <c r="AAA12" s="23">
        <v>0</v>
      </c>
      <c r="AAB12" s="23">
        <v>0</v>
      </c>
      <c r="AAC12" s="23">
        <v>0</v>
      </c>
      <c r="AAD12" s="23">
        <v>0</v>
      </c>
      <c r="AAE12" s="23">
        <v>0</v>
      </c>
      <c r="AAF12" s="23">
        <v>0</v>
      </c>
      <c r="AAG12" s="23">
        <v>0</v>
      </c>
      <c r="AAH12" s="23">
        <v>0</v>
      </c>
      <c r="AAI12" s="23">
        <v>0</v>
      </c>
      <c r="AAJ12" s="23">
        <v>0</v>
      </c>
      <c r="AAK12" s="23">
        <v>0</v>
      </c>
      <c r="AAL12" s="23">
        <v>0</v>
      </c>
      <c r="AAM12" s="23">
        <v>0</v>
      </c>
      <c r="AAN12" s="23">
        <v>0</v>
      </c>
      <c r="AAO12" s="23">
        <v>0</v>
      </c>
      <c r="AAP12" s="23">
        <v>0</v>
      </c>
      <c r="AAQ12" s="23">
        <v>0</v>
      </c>
      <c r="AAR12" s="23">
        <v>0</v>
      </c>
      <c r="AAS12" s="23">
        <v>0</v>
      </c>
      <c r="AAT12" s="23">
        <v>0</v>
      </c>
      <c r="AAU12" s="23">
        <v>0</v>
      </c>
      <c r="AAV12" s="23">
        <v>0</v>
      </c>
      <c r="AAW12" s="23">
        <v>0</v>
      </c>
      <c r="AAX12" s="23">
        <v>0</v>
      </c>
      <c r="AAY12" s="23">
        <v>0</v>
      </c>
      <c r="AAZ12" s="23">
        <v>0</v>
      </c>
      <c r="ABA12" s="23">
        <v>0</v>
      </c>
      <c r="ABB12" s="23">
        <v>0</v>
      </c>
      <c r="ABC12" s="23">
        <v>0</v>
      </c>
      <c r="ABD12" s="23">
        <v>0</v>
      </c>
      <c r="ABE12" s="23">
        <v>0</v>
      </c>
      <c r="ABF12" s="23">
        <v>0</v>
      </c>
      <c r="ABG12" s="23">
        <v>0</v>
      </c>
      <c r="ABH12" s="23">
        <v>0</v>
      </c>
      <c r="ABI12" s="23">
        <v>0</v>
      </c>
      <c r="ABJ12" s="23">
        <v>0</v>
      </c>
      <c r="ABK12" s="23">
        <v>0</v>
      </c>
      <c r="ABL12" s="23">
        <v>0</v>
      </c>
      <c r="ABM12" s="23">
        <v>0</v>
      </c>
      <c r="ABN12" s="23">
        <v>0</v>
      </c>
      <c r="ABO12" s="23">
        <v>0</v>
      </c>
      <c r="ABP12" s="23">
        <v>0</v>
      </c>
      <c r="ABQ12" s="23">
        <v>0</v>
      </c>
      <c r="ABR12" s="23">
        <v>0</v>
      </c>
      <c r="ABS12" s="23">
        <v>0</v>
      </c>
      <c r="ABT12" s="23">
        <v>0</v>
      </c>
      <c r="ABU12" s="23">
        <v>0</v>
      </c>
      <c r="ABV12" s="23">
        <v>0</v>
      </c>
      <c r="ABW12" s="23">
        <v>0</v>
      </c>
    </row>
    <row r="13" spans="1:751" ht="15" customHeight="1" x14ac:dyDescent="0.25">
      <c r="A13" s="15" t="s">
        <v>104</v>
      </c>
      <c r="B13" s="15" t="s">
        <v>105</v>
      </c>
      <c r="C13" s="15">
        <v>129.11565534000007</v>
      </c>
      <c r="D13" s="25"/>
      <c r="E13" s="18">
        <f t="shared" si="93"/>
        <v>8.3940537089287393</v>
      </c>
      <c r="F13" s="26" t="s">
        <v>13</v>
      </c>
      <c r="G13" s="19" t="s">
        <v>8</v>
      </c>
      <c r="H13" s="27">
        <v>40201</v>
      </c>
      <c r="I13" s="28" t="s">
        <v>14</v>
      </c>
      <c r="J13" s="26">
        <v>126</v>
      </c>
      <c r="K13" s="26" t="s">
        <v>9</v>
      </c>
      <c r="L13" s="27">
        <v>44035</v>
      </c>
      <c r="M13" s="15" t="s">
        <v>116</v>
      </c>
      <c r="P13" s="22">
        <f t="shared" si="95"/>
        <v>41102456.199999996</v>
      </c>
      <c r="Q13" s="22">
        <f t="shared" si="96"/>
        <v>7848365.0500000007</v>
      </c>
      <c r="R13" s="22">
        <f t="shared" si="97"/>
        <v>48645582.259999998</v>
      </c>
      <c r="S13" s="22">
        <f t="shared" si="98"/>
        <v>6325727.0099999998</v>
      </c>
      <c r="T13" s="22">
        <f t="shared" si="99"/>
        <v>54085217.770000011</v>
      </c>
      <c r="U13" s="22">
        <f t="shared" si="100"/>
        <v>3716862.8899999997</v>
      </c>
      <c r="V13" s="22">
        <f t="shared" si="101"/>
        <v>33712824.469999999</v>
      </c>
      <c r="W13" s="22">
        <f t="shared" si="102"/>
        <v>688116.47000000009</v>
      </c>
      <c r="X13" s="22">
        <f t="shared" si="103"/>
        <v>0</v>
      </c>
      <c r="Y13" s="22">
        <f t="shared" si="104"/>
        <v>0</v>
      </c>
      <c r="Z13" s="22">
        <f t="shared" si="105"/>
        <v>0</v>
      </c>
      <c r="AA13" s="22">
        <f t="shared" si="106"/>
        <v>0</v>
      </c>
      <c r="AB13" s="22">
        <f t="shared" si="107"/>
        <v>0</v>
      </c>
      <c r="AC13" s="22">
        <f t="shared" si="108"/>
        <v>0</v>
      </c>
      <c r="AD13" s="22">
        <f t="shared" si="109"/>
        <v>0</v>
      </c>
      <c r="AE13" s="22">
        <f t="shared" si="110"/>
        <v>0</v>
      </c>
      <c r="AF13" s="22">
        <f t="shared" si="111"/>
        <v>0</v>
      </c>
      <c r="AG13" s="22">
        <f t="shared" si="112"/>
        <v>0</v>
      </c>
      <c r="AH13" s="22">
        <f t="shared" si="113"/>
        <v>0</v>
      </c>
      <c r="AI13" s="22">
        <f t="shared" si="114"/>
        <v>0</v>
      </c>
      <c r="AJ13" s="22">
        <f t="shared" si="115"/>
        <v>0</v>
      </c>
      <c r="AK13" s="22">
        <f t="shared" si="116"/>
        <v>0</v>
      </c>
      <c r="AL13" s="22">
        <f t="shared" si="117"/>
        <v>0</v>
      </c>
      <c r="AM13" s="22">
        <f t="shared" si="118"/>
        <v>0</v>
      </c>
      <c r="AN13" s="22">
        <f t="shared" si="119"/>
        <v>0</v>
      </c>
      <c r="AO13" s="22">
        <f t="shared" si="120"/>
        <v>0</v>
      </c>
      <c r="AP13" s="22">
        <f t="shared" si="121"/>
        <v>0</v>
      </c>
      <c r="AQ13" s="22">
        <f t="shared" si="122"/>
        <v>0</v>
      </c>
      <c r="AR13" s="22">
        <f t="shared" si="123"/>
        <v>0</v>
      </c>
      <c r="AS13" s="22">
        <f t="shared" si="124"/>
        <v>0</v>
      </c>
      <c r="AT13" s="22">
        <f t="shared" si="125"/>
        <v>0</v>
      </c>
      <c r="AU13" s="22">
        <f t="shared" si="126"/>
        <v>0</v>
      </c>
      <c r="AV13" s="22">
        <f t="shared" si="127"/>
        <v>0</v>
      </c>
      <c r="AW13" s="22">
        <f t="shared" si="128"/>
        <v>0</v>
      </c>
      <c r="AX13" s="22">
        <f t="shared" si="129"/>
        <v>0</v>
      </c>
      <c r="AY13" s="22">
        <f t="shared" si="130"/>
        <v>0</v>
      </c>
      <c r="AZ13" s="22">
        <f t="shared" si="131"/>
        <v>0</v>
      </c>
      <c r="BA13" s="22">
        <f t="shared" si="132"/>
        <v>0</v>
      </c>
      <c r="BB13" s="22">
        <f t="shared" si="133"/>
        <v>0</v>
      </c>
      <c r="BC13" s="22">
        <f t="shared" si="134"/>
        <v>0</v>
      </c>
      <c r="BD13" s="22">
        <f t="shared" si="135"/>
        <v>0</v>
      </c>
      <c r="BE13" s="22">
        <f t="shared" si="136"/>
        <v>0</v>
      </c>
      <c r="BF13" s="22">
        <f t="shared" si="137"/>
        <v>0</v>
      </c>
      <c r="BG13" s="22">
        <f t="shared" si="138"/>
        <v>0</v>
      </c>
      <c r="BH13" s="22">
        <f t="shared" si="139"/>
        <v>0</v>
      </c>
      <c r="BI13" s="22">
        <f t="shared" si="140"/>
        <v>0</v>
      </c>
      <c r="BJ13" s="22">
        <f t="shared" si="141"/>
        <v>0</v>
      </c>
      <c r="BK13" s="22">
        <f t="shared" si="142"/>
        <v>0</v>
      </c>
      <c r="BL13" s="22">
        <f t="shared" si="143"/>
        <v>0</v>
      </c>
      <c r="BM13" s="22">
        <f t="shared" si="144"/>
        <v>0</v>
      </c>
      <c r="BN13" s="22">
        <f t="shared" si="145"/>
        <v>0</v>
      </c>
      <c r="BO13" s="22">
        <f t="shared" si="146"/>
        <v>0</v>
      </c>
      <c r="BP13" s="22">
        <f t="shared" si="147"/>
        <v>0</v>
      </c>
      <c r="BQ13" s="22">
        <f t="shared" si="148"/>
        <v>0</v>
      </c>
      <c r="BR13" s="22">
        <f t="shared" si="151"/>
        <v>0</v>
      </c>
      <c r="BS13" s="22">
        <f t="shared" si="152"/>
        <v>0</v>
      </c>
      <c r="BT13" s="22">
        <f t="shared" si="149"/>
        <v>0</v>
      </c>
      <c r="BU13" s="22">
        <f t="shared" si="150"/>
        <v>0</v>
      </c>
      <c r="BX13" s="23">
        <v>684352.14</v>
      </c>
      <c r="BY13" s="23">
        <v>3127263.67</v>
      </c>
      <c r="BZ13" s="23">
        <v>673982.11</v>
      </c>
      <c r="CA13" s="23">
        <v>3153206.4699999997</v>
      </c>
      <c r="CB13" s="23">
        <v>633043.30000000005</v>
      </c>
      <c r="CC13" s="23">
        <v>3227891.38</v>
      </c>
      <c r="CD13" s="23">
        <v>718141.8</v>
      </c>
      <c r="CE13" s="23">
        <v>3284185.09</v>
      </c>
      <c r="CF13" s="23">
        <v>641704.80000000005</v>
      </c>
      <c r="CG13" s="23">
        <v>3321238.49</v>
      </c>
      <c r="CH13" s="23">
        <v>673824.5</v>
      </c>
      <c r="CI13" s="23">
        <v>3394839.55</v>
      </c>
      <c r="CJ13" s="23">
        <v>645535.75</v>
      </c>
      <c r="CK13" s="23">
        <v>3451557.13</v>
      </c>
      <c r="CL13" s="23">
        <v>659868.39</v>
      </c>
      <c r="CM13" s="23">
        <v>3509222.3</v>
      </c>
      <c r="CN13" s="23">
        <v>652256.9</v>
      </c>
      <c r="CO13" s="23">
        <v>3567850.87</v>
      </c>
      <c r="CP13" s="23">
        <v>623426.03</v>
      </c>
      <c r="CQ13" s="23">
        <v>3627458.96</v>
      </c>
      <c r="CR13" s="23">
        <v>635705.85</v>
      </c>
      <c r="CS13" s="23">
        <v>3688062.91</v>
      </c>
      <c r="CT13" s="23">
        <v>606523.48</v>
      </c>
      <c r="CU13" s="23">
        <v>3749679.38</v>
      </c>
      <c r="CV13" s="23">
        <v>617299.02</v>
      </c>
      <c r="CW13" s="23">
        <v>3812325.28</v>
      </c>
      <c r="CX13" s="23">
        <v>607366.68000000005</v>
      </c>
      <c r="CY13" s="23">
        <v>3876017.79</v>
      </c>
      <c r="CZ13" s="23">
        <v>535605.98</v>
      </c>
      <c r="DA13" s="23">
        <v>3914777.97</v>
      </c>
      <c r="DB13" s="23">
        <v>578269.77</v>
      </c>
      <c r="DC13" s="23">
        <v>3953925.75</v>
      </c>
      <c r="DD13" s="23">
        <v>545025.92000000004</v>
      </c>
      <c r="DE13" s="23">
        <v>3993465.01</v>
      </c>
      <c r="DF13" s="23">
        <v>547757.77</v>
      </c>
      <c r="DG13" s="23">
        <v>4033399.66</v>
      </c>
      <c r="DH13" s="23">
        <v>514797.16</v>
      </c>
      <c r="DI13" s="23">
        <v>4073733.66</v>
      </c>
      <c r="DJ13" s="23">
        <v>515785.57</v>
      </c>
      <c r="DK13" s="23">
        <v>4114470.99</v>
      </c>
      <c r="DL13" s="23">
        <v>499237.45</v>
      </c>
      <c r="DM13" s="23">
        <v>4155615.7</v>
      </c>
      <c r="DN13" s="23">
        <v>466748.51</v>
      </c>
      <c r="DO13" s="23">
        <v>4197171.8600000003</v>
      </c>
      <c r="DP13" s="23">
        <v>464987.59</v>
      </c>
      <c r="DQ13" s="23">
        <v>4239143.58</v>
      </c>
      <c r="DR13" s="23">
        <v>432845.59</v>
      </c>
      <c r="DS13" s="23">
        <v>4281535.01</v>
      </c>
      <c r="DT13" s="23">
        <v>429159.19</v>
      </c>
      <c r="DU13" s="23">
        <v>4324350.3600000003</v>
      </c>
      <c r="DV13" s="23">
        <v>410637.59</v>
      </c>
      <c r="DW13" s="23">
        <v>4367593.87</v>
      </c>
      <c r="DX13" s="23">
        <v>352745.05</v>
      </c>
      <c r="DY13" s="23">
        <v>4398167.0199999996</v>
      </c>
      <c r="DZ13" s="23">
        <v>370139.23</v>
      </c>
      <c r="EA13" s="23">
        <v>4428954.1900000004</v>
      </c>
      <c r="EB13" s="23">
        <v>338162.48</v>
      </c>
      <c r="EC13" s="23">
        <v>4459956.87</v>
      </c>
      <c r="ED13" s="23">
        <v>328421.90000000002</v>
      </c>
      <c r="EE13" s="23">
        <v>4491176.57</v>
      </c>
      <c r="EF13" s="23">
        <v>297191.55</v>
      </c>
      <c r="EG13" s="23">
        <v>4522614.8099999996</v>
      </c>
      <c r="EH13" s="23">
        <v>285459.34000000003</v>
      </c>
      <c r="EI13" s="23">
        <v>4554273.1100000003</v>
      </c>
      <c r="EJ13" s="23">
        <v>263502.76</v>
      </c>
      <c r="EK13" s="23">
        <v>4586153.0199999996</v>
      </c>
      <c r="EL13" s="23">
        <v>233443.36</v>
      </c>
      <c r="EM13" s="23">
        <v>4618256.09</v>
      </c>
      <c r="EN13" s="23">
        <v>218622.04</v>
      </c>
      <c r="EO13" s="23">
        <v>4650583.8899999997</v>
      </c>
      <c r="EP13" s="23">
        <v>189378.4</v>
      </c>
      <c r="EQ13" s="23">
        <v>4683137.97</v>
      </c>
      <c r="ER13" s="23">
        <v>172428.25</v>
      </c>
      <c r="ES13" s="23">
        <v>4715919.9400000004</v>
      </c>
      <c r="ET13" s="23">
        <v>148830.21</v>
      </c>
      <c r="EU13" s="23">
        <v>4748931.38</v>
      </c>
      <c r="EV13" s="23">
        <v>116835.71</v>
      </c>
      <c r="EW13" s="23">
        <v>4782173.9000000004</v>
      </c>
      <c r="EX13" s="23">
        <v>100614.08</v>
      </c>
      <c r="EY13" s="23">
        <v>4815649.12</v>
      </c>
      <c r="EZ13" s="23">
        <v>73537.53</v>
      </c>
      <c r="FA13" s="23">
        <v>4849358.66</v>
      </c>
      <c r="FB13" s="23">
        <v>51013.8</v>
      </c>
      <c r="FC13" s="23">
        <v>4883304.17</v>
      </c>
      <c r="FD13" s="23">
        <v>24856.89</v>
      </c>
      <c r="FE13" s="23">
        <v>4917487.3</v>
      </c>
      <c r="FF13" s="23">
        <v>0</v>
      </c>
      <c r="FG13" s="23">
        <v>0</v>
      </c>
      <c r="FH13" s="23">
        <v>0</v>
      </c>
      <c r="FI13" s="23">
        <v>0</v>
      </c>
      <c r="FJ13" s="23">
        <v>0</v>
      </c>
      <c r="FK13" s="23">
        <v>0</v>
      </c>
      <c r="FL13" s="23">
        <v>0</v>
      </c>
      <c r="FM13" s="23">
        <v>0</v>
      </c>
      <c r="FN13" s="23">
        <v>0</v>
      </c>
      <c r="FO13" s="23">
        <v>0</v>
      </c>
      <c r="FP13" s="23">
        <v>0</v>
      </c>
      <c r="FQ13" s="23">
        <v>0</v>
      </c>
      <c r="FR13" s="23">
        <v>0</v>
      </c>
      <c r="FS13" s="23">
        <v>0</v>
      </c>
      <c r="FT13" s="23">
        <v>0</v>
      </c>
      <c r="FU13" s="23">
        <v>0</v>
      </c>
      <c r="FV13" s="23">
        <v>0</v>
      </c>
      <c r="FW13" s="23">
        <v>0</v>
      </c>
      <c r="FX13" s="23">
        <v>0</v>
      </c>
      <c r="FY13" s="23">
        <v>0</v>
      </c>
      <c r="FZ13" s="23">
        <v>0</v>
      </c>
      <c r="GA13" s="23">
        <v>0</v>
      </c>
      <c r="GB13" s="23">
        <v>0</v>
      </c>
      <c r="GC13" s="23">
        <v>0</v>
      </c>
      <c r="GD13" s="23">
        <v>0</v>
      </c>
      <c r="GE13" s="23">
        <v>0</v>
      </c>
      <c r="GF13" s="23">
        <v>0</v>
      </c>
      <c r="GG13" s="23">
        <v>0</v>
      </c>
      <c r="GH13" s="23">
        <v>0</v>
      </c>
      <c r="GI13" s="23">
        <v>0</v>
      </c>
      <c r="GJ13" s="23">
        <v>0</v>
      </c>
      <c r="GK13" s="23">
        <v>0</v>
      </c>
      <c r="GL13" s="23">
        <v>0</v>
      </c>
      <c r="GM13" s="23">
        <v>0</v>
      </c>
      <c r="GN13" s="23">
        <v>0</v>
      </c>
      <c r="GO13" s="23">
        <v>0</v>
      </c>
      <c r="GP13" s="23">
        <v>0</v>
      </c>
      <c r="GQ13" s="23">
        <v>0</v>
      </c>
      <c r="GR13" s="23">
        <v>0</v>
      </c>
      <c r="GS13" s="23">
        <v>0</v>
      </c>
      <c r="GT13" s="23">
        <v>0</v>
      </c>
      <c r="GU13" s="23">
        <v>0</v>
      </c>
      <c r="GV13" s="23">
        <v>0</v>
      </c>
      <c r="GW13" s="23">
        <v>0</v>
      </c>
      <c r="GX13" s="23">
        <v>0</v>
      </c>
      <c r="GY13" s="23">
        <v>0</v>
      </c>
      <c r="GZ13" s="23">
        <v>0</v>
      </c>
      <c r="HA13" s="23">
        <v>0</v>
      </c>
      <c r="HB13" s="23">
        <v>0</v>
      </c>
      <c r="HC13" s="23">
        <v>0</v>
      </c>
      <c r="HD13" s="23">
        <v>0</v>
      </c>
      <c r="HE13" s="23">
        <v>0</v>
      </c>
      <c r="HF13" s="23">
        <v>0</v>
      </c>
      <c r="HG13" s="23">
        <v>0</v>
      </c>
      <c r="HH13" s="23">
        <v>0</v>
      </c>
      <c r="HI13" s="23">
        <v>0</v>
      </c>
      <c r="HJ13" s="23">
        <v>0</v>
      </c>
      <c r="HK13" s="23">
        <v>0</v>
      </c>
      <c r="HL13" s="23">
        <v>0</v>
      </c>
      <c r="HM13" s="23">
        <v>0</v>
      </c>
      <c r="HN13" s="23">
        <v>0</v>
      </c>
      <c r="HO13" s="23">
        <v>0</v>
      </c>
      <c r="HP13" s="23">
        <v>0</v>
      </c>
      <c r="HQ13" s="23">
        <v>0</v>
      </c>
      <c r="HR13" s="23">
        <v>0</v>
      </c>
      <c r="HS13" s="23">
        <v>0</v>
      </c>
      <c r="HT13" s="23">
        <v>0</v>
      </c>
      <c r="HU13" s="23">
        <v>0</v>
      </c>
      <c r="HV13" s="23">
        <v>0</v>
      </c>
      <c r="HW13" s="23">
        <v>0</v>
      </c>
      <c r="HX13" s="23">
        <v>0</v>
      </c>
      <c r="HY13" s="23">
        <v>0</v>
      </c>
      <c r="HZ13" s="23">
        <v>0</v>
      </c>
      <c r="IA13" s="23">
        <v>0</v>
      </c>
      <c r="IB13" s="23">
        <v>0</v>
      </c>
      <c r="IC13" s="23">
        <v>0</v>
      </c>
      <c r="ID13" s="23">
        <v>0</v>
      </c>
      <c r="IE13" s="23">
        <v>0</v>
      </c>
      <c r="IF13" s="23">
        <v>0</v>
      </c>
      <c r="IG13" s="23">
        <v>0</v>
      </c>
      <c r="IH13" s="23">
        <v>0</v>
      </c>
      <c r="II13" s="23">
        <v>0</v>
      </c>
      <c r="IJ13" s="23">
        <v>0</v>
      </c>
      <c r="IK13" s="23">
        <v>0</v>
      </c>
      <c r="IL13" s="23">
        <v>0</v>
      </c>
      <c r="IM13" s="23">
        <v>0</v>
      </c>
      <c r="IN13" s="23">
        <v>0</v>
      </c>
      <c r="IO13" s="23">
        <v>0</v>
      </c>
      <c r="IP13" s="23">
        <v>0</v>
      </c>
      <c r="IQ13" s="23">
        <v>0</v>
      </c>
      <c r="IR13" s="23">
        <v>0</v>
      </c>
      <c r="IS13" s="23">
        <v>0</v>
      </c>
      <c r="IT13" s="23">
        <v>0</v>
      </c>
      <c r="IU13" s="23">
        <v>0</v>
      </c>
      <c r="IV13" s="23">
        <v>0</v>
      </c>
      <c r="IW13" s="23">
        <v>0</v>
      </c>
      <c r="IX13" s="23">
        <v>0</v>
      </c>
      <c r="IY13" s="23">
        <v>0</v>
      </c>
      <c r="IZ13" s="23">
        <v>0</v>
      </c>
      <c r="JA13" s="23">
        <v>0</v>
      </c>
      <c r="JB13" s="23">
        <v>0</v>
      </c>
      <c r="JC13" s="23">
        <v>0</v>
      </c>
      <c r="JD13" s="23">
        <v>0</v>
      </c>
      <c r="JE13" s="23">
        <v>0</v>
      </c>
      <c r="JF13" s="23">
        <v>0</v>
      </c>
      <c r="JG13" s="23">
        <v>0</v>
      </c>
      <c r="JH13" s="23">
        <v>0</v>
      </c>
      <c r="JI13" s="23">
        <v>0</v>
      </c>
      <c r="JJ13" s="23">
        <v>0</v>
      </c>
      <c r="JK13" s="23">
        <v>0</v>
      </c>
      <c r="JL13" s="23">
        <v>0</v>
      </c>
      <c r="JM13" s="23">
        <v>0</v>
      </c>
      <c r="JN13" s="23">
        <v>0</v>
      </c>
      <c r="JO13" s="23">
        <v>0</v>
      </c>
      <c r="JP13" s="23">
        <v>0</v>
      </c>
      <c r="JQ13" s="23">
        <v>0</v>
      </c>
      <c r="JR13" s="23">
        <v>0</v>
      </c>
      <c r="JS13" s="23">
        <v>0</v>
      </c>
      <c r="JT13" s="23">
        <v>0</v>
      </c>
      <c r="JU13" s="23">
        <v>0</v>
      </c>
      <c r="JV13" s="23">
        <v>0</v>
      </c>
      <c r="JW13" s="23">
        <v>0</v>
      </c>
      <c r="JX13" s="23">
        <v>0</v>
      </c>
      <c r="JY13" s="23">
        <v>0</v>
      </c>
      <c r="JZ13" s="23">
        <v>0</v>
      </c>
      <c r="KA13" s="23">
        <v>0</v>
      </c>
      <c r="KB13" s="23">
        <v>0</v>
      </c>
      <c r="KC13" s="23">
        <v>0</v>
      </c>
      <c r="KD13" s="23">
        <v>0</v>
      </c>
      <c r="KE13" s="23">
        <v>0</v>
      </c>
      <c r="KF13" s="23">
        <v>0</v>
      </c>
      <c r="KG13" s="23">
        <v>0</v>
      </c>
      <c r="KH13" s="23">
        <v>0</v>
      </c>
      <c r="KI13" s="23">
        <v>0</v>
      </c>
      <c r="KJ13" s="23">
        <v>0</v>
      </c>
      <c r="KK13" s="23">
        <v>0</v>
      </c>
      <c r="KL13" s="23">
        <v>0</v>
      </c>
      <c r="KM13" s="23">
        <v>0</v>
      </c>
      <c r="KN13" s="23">
        <v>0</v>
      </c>
      <c r="KO13" s="23">
        <v>0</v>
      </c>
      <c r="KP13" s="23">
        <v>0</v>
      </c>
      <c r="KQ13" s="23">
        <v>0</v>
      </c>
      <c r="KR13" s="23">
        <v>0</v>
      </c>
      <c r="KS13" s="23">
        <v>0</v>
      </c>
      <c r="KT13" s="23">
        <v>0</v>
      </c>
      <c r="KU13" s="23">
        <v>0</v>
      </c>
      <c r="KV13" s="23">
        <v>0</v>
      </c>
      <c r="KW13" s="23">
        <v>0</v>
      </c>
      <c r="KX13" s="23">
        <v>0</v>
      </c>
      <c r="KY13" s="23">
        <v>0</v>
      </c>
      <c r="KZ13" s="23">
        <v>0</v>
      </c>
      <c r="LA13" s="23">
        <v>0</v>
      </c>
      <c r="LB13" s="23">
        <v>0</v>
      </c>
      <c r="LC13" s="23">
        <v>0</v>
      </c>
      <c r="LD13" s="23">
        <v>0</v>
      </c>
      <c r="LE13" s="23">
        <v>0</v>
      </c>
      <c r="LF13" s="23">
        <v>0</v>
      </c>
      <c r="LG13" s="23">
        <v>0</v>
      </c>
      <c r="LH13" s="23">
        <v>0</v>
      </c>
      <c r="LI13" s="23">
        <v>0</v>
      </c>
      <c r="LJ13" s="23">
        <v>0</v>
      </c>
      <c r="LK13" s="23">
        <v>0</v>
      </c>
      <c r="LL13" s="23">
        <v>0</v>
      </c>
      <c r="LM13" s="23">
        <v>0</v>
      </c>
      <c r="LN13" s="23">
        <v>0</v>
      </c>
      <c r="LO13" s="23">
        <v>0</v>
      </c>
      <c r="LP13" s="23">
        <v>0</v>
      </c>
      <c r="LQ13" s="23">
        <v>0</v>
      </c>
      <c r="LR13" s="23">
        <v>0</v>
      </c>
      <c r="LS13" s="23">
        <v>0</v>
      </c>
      <c r="LT13" s="23">
        <v>0</v>
      </c>
      <c r="LU13" s="23">
        <v>0</v>
      </c>
      <c r="LV13" s="23">
        <v>0</v>
      </c>
      <c r="LW13" s="23">
        <v>0</v>
      </c>
      <c r="LX13" s="23">
        <v>0</v>
      </c>
      <c r="LY13" s="23">
        <v>0</v>
      </c>
      <c r="LZ13" s="23">
        <v>0</v>
      </c>
      <c r="MA13" s="23">
        <v>0</v>
      </c>
      <c r="MB13" s="23">
        <v>0</v>
      </c>
      <c r="MC13" s="23">
        <v>0</v>
      </c>
      <c r="MD13" s="23">
        <v>0</v>
      </c>
      <c r="ME13" s="23">
        <v>0</v>
      </c>
      <c r="MF13" s="23">
        <v>0</v>
      </c>
      <c r="MG13" s="23">
        <v>0</v>
      </c>
      <c r="MH13" s="23">
        <v>0</v>
      </c>
      <c r="MI13" s="23">
        <v>0</v>
      </c>
      <c r="MJ13" s="23">
        <v>0</v>
      </c>
      <c r="MK13" s="23">
        <v>0</v>
      </c>
      <c r="ML13" s="23">
        <v>0</v>
      </c>
      <c r="MM13" s="23">
        <v>0</v>
      </c>
      <c r="MN13" s="23">
        <v>0</v>
      </c>
      <c r="MO13" s="23">
        <v>0</v>
      </c>
      <c r="MP13" s="23">
        <v>0</v>
      </c>
      <c r="MQ13" s="23">
        <v>0</v>
      </c>
      <c r="MR13" s="23">
        <v>0</v>
      </c>
      <c r="MS13" s="23">
        <v>0</v>
      </c>
      <c r="MT13" s="23">
        <v>0</v>
      </c>
      <c r="MU13" s="23">
        <v>0</v>
      </c>
      <c r="MV13" s="23">
        <v>0</v>
      </c>
      <c r="MW13" s="23">
        <v>0</v>
      </c>
      <c r="MX13" s="23">
        <v>0</v>
      </c>
      <c r="MY13" s="23">
        <v>0</v>
      </c>
      <c r="MZ13" s="23">
        <v>0</v>
      </c>
      <c r="NA13" s="23">
        <v>0</v>
      </c>
      <c r="NB13" s="23">
        <v>0</v>
      </c>
      <c r="NC13" s="23">
        <v>0</v>
      </c>
      <c r="ND13" s="23">
        <v>0</v>
      </c>
      <c r="NE13" s="23">
        <v>0</v>
      </c>
      <c r="NF13" s="23">
        <v>0</v>
      </c>
      <c r="NG13" s="23">
        <v>0</v>
      </c>
      <c r="NH13" s="23">
        <v>0</v>
      </c>
      <c r="NI13" s="23">
        <v>0</v>
      </c>
      <c r="NJ13" s="23">
        <v>0</v>
      </c>
      <c r="NK13" s="23">
        <v>0</v>
      </c>
      <c r="NL13" s="23">
        <v>0</v>
      </c>
      <c r="NM13" s="23">
        <v>0</v>
      </c>
      <c r="NN13" s="23">
        <v>0</v>
      </c>
      <c r="NO13" s="23">
        <v>0</v>
      </c>
      <c r="NP13" s="23">
        <v>0</v>
      </c>
      <c r="NQ13" s="23">
        <v>0</v>
      </c>
      <c r="NR13" s="23">
        <v>0</v>
      </c>
      <c r="NS13" s="23">
        <v>0</v>
      </c>
      <c r="NT13" s="23">
        <v>0</v>
      </c>
      <c r="NU13" s="23">
        <v>0</v>
      </c>
      <c r="NV13" s="23">
        <v>0</v>
      </c>
      <c r="NW13" s="23">
        <v>0</v>
      </c>
      <c r="NX13" s="23">
        <v>0</v>
      </c>
      <c r="NY13" s="23">
        <v>0</v>
      </c>
      <c r="NZ13" s="23">
        <v>0</v>
      </c>
      <c r="OA13" s="23">
        <v>0</v>
      </c>
      <c r="OB13" s="23">
        <v>0</v>
      </c>
      <c r="OC13" s="23">
        <v>0</v>
      </c>
      <c r="OD13" s="23">
        <v>0</v>
      </c>
      <c r="OE13" s="23">
        <v>0</v>
      </c>
      <c r="OF13" s="23">
        <v>0</v>
      </c>
      <c r="OG13" s="23">
        <v>0</v>
      </c>
      <c r="OH13" s="23">
        <v>0</v>
      </c>
      <c r="OI13" s="23">
        <v>0</v>
      </c>
      <c r="OJ13" s="23">
        <v>0</v>
      </c>
      <c r="OK13" s="23">
        <v>0</v>
      </c>
      <c r="OL13" s="23">
        <v>0</v>
      </c>
      <c r="OM13" s="23">
        <v>0</v>
      </c>
      <c r="ON13" s="23">
        <v>0</v>
      </c>
      <c r="OO13" s="23">
        <v>0</v>
      </c>
      <c r="OP13" s="23">
        <v>0</v>
      </c>
      <c r="OQ13" s="23">
        <v>0</v>
      </c>
      <c r="OR13" s="23">
        <v>0</v>
      </c>
      <c r="OS13" s="23">
        <v>0</v>
      </c>
      <c r="OT13" s="23">
        <v>0</v>
      </c>
      <c r="OU13" s="23">
        <v>0</v>
      </c>
      <c r="OV13" s="23">
        <v>0</v>
      </c>
      <c r="OW13" s="23">
        <v>0</v>
      </c>
      <c r="OX13" s="23">
        <v>0</v>
      </c>
      <c r="OY13" s="23">
        <v>0</v>
      </c>
      <c r="OZ13" s="23">
        <v>0</v>
      </c>
      <c r="PA13" s="23">
        <v>0</v>
      </c>
      <c r="PB13" s="23">
        <v>0</v>
      </c>
      <c r="PC13" s="23">
        <v>0</v>
      </c>
      <c r="PD13" s="23">
        <v>0</v>
      </c>
      <c r="PE13" s="23">
        <v>0</v>
      </c>
      <c r="PF13" s="23">
        <v>0</v>
      </c>
      <c r="PG13" s="23">
        <v>0</v>
      </c>
      <c r="PH13" s="23">
        <v>0</v>
      </c>
      <c r="PI13" s="23">
        <v>0</v>
      </c>
      <c r="PJ13" s="23">
        <v>0</v>
      </c>
      <c r="PK13" s="23">
        <v>0</v>
      </c>
      <c r="PL13" s="23">
        <v>0</v>
      </c>
      <c r="PM13" s="23">
        <v>0</v>
      </c>
      <c r="PN13" s="23">
        <v>0</v>
      </c>
      <c r="PO13" s="23">
        <v>0</v>
      </c>
      <c r="PP13" s="23">
        <v>0</v>
      </c>
      <c r="PQ13" s="23">
        <v>0</v>
      </c>
      <c r="PR13" s="23">
        <v>0</v>
      </c>
      <c r="PS13" s="23">
        <v>0</v>
      </c>
      <c r="PT13" s="23">
        <v>0</v>
      </c>
      <c r="PU13" s="23">
        <v>0</v>
      </c>
      <c r="PV13" s="23">
        <v>0</v>
      </c>
      <c r="PW13" s="23">
        <v>0</v>
      </c>
      <c r="PX13" s="23">
        <v>0</v>
      </c>
      <c r="PY13" s="23">
        <v>0</v>
      </c>
      <c r="PZ13" s="23">
        <v>0</v>
      </c>
      <c r="QA13" s="23">
        <v>0</v>
      </c>
      <c r="QB13" s="23">
        <v>0</v>
      </c>
      <c r="QC13" s="23">
        <v>0</v>
      </c>
      <c r="QD13" s="23">
        <v>0</v>
      </c>
      <c r="QE13" s="23">
        <v>0</v>
      </c>
      <c r="QF13" s="23">
        <v>0</v>
      </c>
      <c r="QG13" s="23">
        <v>0</v>
      </c>
      <c r="QH13" s="23">
        <v>0</v>
      </c>
      <c r="QI13" s="23">
        <v>0</v>
      </c>
      <c r="QJ13" s="23">
        <v>0</v>
      </c>
      <c r="QK13" s="23">
        <v>0</v>
      </c>
      <c r="QL13" s="23">
        <v>0</v>
      </c>
      <c r="QM13" s="23">
        <v>0</v>
      </c>
      <c r="QN13" s="23">
        <v>0</v>
      </c>
      <c r="QO13" s="23">
        <v>0</v>
      </c>
      <c r="QP13" s="23">
        <v>0</v>
      </c>
      <c r="QQ13" s="23">
        <v>0</v>
      </c>
      <c r="QR13" s="23">
        <v>0</v>
      </c>
      <c r="QS13" s="23">
        <v>0</v>
      </c>
      <c r="QT13" s="23">
        <v>0</v>
      </c>
      <c r="QU13" s="23">
        <v>0</v>
      </c>
      <c r="QV13" s="23">
        <v>0</v>
      </c>
      <c r="QW13" s="23">
        <v>0</v>
      </c>
      <c r="QX13" s="23">
        <v>0</v>
      </c>
      <c r="QY13" s="23">
        <v>0</v>
      </c>
      <c r="QZ13" s="23">
        <v>0</v>
      </c>
      <c r="RA13" s="23">
        <v>0</v>
      </c>
      <c r="RB13" s="23">
        <v>0</v>
      </c>
      <c r="RC13" s="23">
        <v>0</v>
      </c>
      <c r="RD13" s="23">
        <v>0</v>
      </c>
      <c r="RE13" s="23">
        <v>0</v>
      </c>
      <c r="RF13" s="23">
        <v>0</v>
      </c>
      <c r="RG13" s="23">
        <v>0</v>
      </c>
      <c r="RH13" s="23">
        <v>0</v>
      </c>
      <c r="RI13" s="23">
        <v>0</v>
      </c>
      <c r="RJ13" s="23">
        <v>0</v>
      </c>
      <c r="RK13" s="23">
        <v>0</v>
      </c>
      <c r="RL13" s="23">
        <v>0</v>
      </c>
      <c r="RM13" s="23">
        <v>0</v>
      </c>
      <c r="RN13" s="23">
        <v>0</v>
      </c>
      <c r="RO13" s="23">
        <v>0</v>
      </c>
      <c r="RP13" s="23">
        <v>0</v>
      </c>
      <c r="RQ13" s="23">
        <v>0</v>
      </c>
      <c r="RR13" s="23">
        <v>0</v>
      </c>
      <c r="RS13" s="23">
        <v>0</v>
      </c>
      <c r="RT13" s="23">
        <v>0</v>
      </c>
      <c r="RU13" s="23">
        <v>0</v>
      </c>
      <c r="RV13" s="23">
        <v>0</v>
      </c>
      <c r="RW13" s="23">
        <v>0</v>
      </c>
      <c r="RX13" s="23">
        <v>0</v>
      </c>
      <c r="RY13" s="23">
        <v>0</v>
      </c>
      <c r="RZ13" s="23">
        <v>0</v>
      </c>
      <c r="SA13" s="23">
        <v>0</v>
      </c>
      <c r="SB13" s="23">
        <v>0</v>
      </c>
      <c r="SC13" s="23">
        <v>0</v>
      </c>
      <c r="SD13" s="23">
        <v>0</v>
      </c>
      <c r="SE13" s="23">
        <v>0</v>
      </c>
      <c r="SF13" s="23">
        <v>0</v>
      </c>
      <c r="SG13" s="23">
        <v>0</v>
      </c>
      <c r="SH13" s="23">
        <v>0</v>
      </c>
      <c r="SI13" s="23">
        <v>0</v>
      </c>
      <c r="SJ13" s="23">
        <v>0</v>
      </c>
      <c r="SK13" s="23">
        <v>0</v>
      </c>
      <c r="SL13" s="23">
        <v>0</v>
      </c>
      <c r="SM13" s="23">
        <v>0</v>
      </c>
      <c r="SN13" s="23">
        <v>0</v>
      </c>
      <c r="SO13" s="23">
        <v>0</v>
      </c>
      <c r="SP13" s="23">
        <v>0</v>
      </c>
      <c r="SQ13" s="23">
        <v>0</v>
      </c>
      <c r="SR13" s="23">
        <v>0</v>
      </c>
      <c r="SS13" s="23">
        <v>0</v>
      </c>
      <c r="ST13" s="23">
        <v>0</v>
      </c>
      <c r="SU13" s="23">
        <v>0</v>
      </c>
      <c r="SV13" s="23">
        <v>0</v>
      </c>
      <c r="SW13" s="23">
        <v>0</v>
      </c>
      <c r="SX13" s="23">
        <v>0</v>
      </c>
      <c r="SY13" s="23">
        <v>0</v>
      </c>
      <c r="SZ13" s="23">
        <v>0</v>
      </c>
      <c r="TA13" s="23">
        <v>0</v>
      </c>
      <c r="TB13" s="23">
        <v>0</v>
      </c>
      <c r="TC13" s="23">
        <v>0</v>
      </c>
      <c r="TD13" s="23">
        <v>0</v>
      </c>
      <c r="TE13" s="23">
        <v>0</v>
      </c>
      <c r="TF13" s="23">
        <v>0</v>
      </c>
      <c r="TG13" s="23">
        <v>0</v>
      </c>
      <c r="TH13" s="23">
        <v>0</v>
      </c>
      <c r="TI13" s="23">
        <v>0</v>
      </c>
      <c r="TJ13" s="23">
        <v>0</v>
      </c>
      <c r="TK13" s="23">
        <v>0</v>
      </c>
      <c r="TL13" s="23">
        <v>0</v>
      </c>
      <c r="TM13" s="23">
        <v>0</v>
      </c>
      <c r="TN13" s="23">
        <v>0</v>
      </c>
      <c r="TO13" s="23">
        <v>0</v>
      </c>
      <c r="TP13" s="23">
        <v>0</v>
      </c>
      <c r="TQ13" s="23">
        <v>0</v>
      </c>
      <c r="TR13" s="23">
        <v>0</v>
      </c>
      <c r="TS13" s="23">
        <v>0</v>
      </c>
      <c r="TT13" s="23">
        <v>0</v>
      </c>
      <c r="TU13" s="23">
        <v>0</v>
      </c>
      <c r="TV13" s="23">
        <v>0</v>
      </c>
      <c r="TW13" s="23">
        <v>0</v>
      </c>
      <c r="TX13" s="23">
        <v>0</v>
      </c>
      <c r="TY13" s="23">
        <v>0</v>
      </c>
      <c r="TZ13" s="23">
        <v>0</v>
      </c>
      <c r="UA13" s="23">
        <v>0</v>
      </c>
      <c r="UB13" s="23">
        <v>0</v>
      </c>
      <c r="UC13" s="23">
        <v>0</v>
      </c>
      <c r="UD13" s="23">
        <v>0</v>
      </c>
      <c r="UE13" s="23">
        <v>0</v>
      </c>
      <c r="UF13" s="23">
        <v>0</v>
      </c>
      <c r="UG13" s="23">
        <v>0</v>
      </c>
      <c r="UH13" s="23">
        <v>0</v>
      </c>
      <c r="UI13" s="23">
        <v>0</v>
      </c>
      <c r="UJ13" s="23">
        <v>0</v>
      </c>
      <c r="UK13" s="23">
        <v>0</v>
      </c>
      <c r="UL13" s="23">
        <v>0</v>
      </c>
      <c r="UM13" s="23">
        <v>0</v>
      </c>
      <c r="UN13" s="23">
        <v>0</v>
      </c>
      <c r="UO13" s="23">
        <v>0</v>
      </c>
      <c r="UP13" s="23">
        <v>0</v>
      </c>
      <c r="UQ13" s="23">
        <v>0</v>
      </c>
      <c r="UR13" s="23">
        <v>0</v>
      </c>
      <c r="US13" s="23">
        <v>0</v>
      </c>
      <c r="UT13" s="23">
        <v>0</v>
      </c>
      <c r="UU13" s="23">
        <v>0</v>
      </c>
      <c r="UV13" s="23">
        <v>0</v>
      </c>
      <c r="UW13" s="23">
        <v>0</v>
      </c>
      <c r="UX13" s="23">
        <v>0</v>
      </c>
      <c r="UY13" s="23">
        <v>0</v>
      </c>
      <c r="UZ13" s="23">
        <v>0</v>
      </c>
      <c r="VA13" s="23">
        <v>0</v>
      </c>
      <c r="VB13" s="23">
        <v>0</v>
      </c>
      <c r="VC13" s="23">
        <v>0</v>
      </c>
      <c r="VD13" s="23">
        <v>0</v>
      </c>
      <c r="VE13" s="23">
        <v>0</v>
      </c>
      <c r="VF13" s="23">
        <v>0</v>
      </c>
      <c r="VG13" s="23">
        <v>0</v>
      </c>
      <c r="VH13" s="23">
        <v>0</v>
      </c>
      <c r="VI13" s="23">
        <v>0</v>
      </c>
      <c r="VJ13" s="23">
        <v>0</v>
      </c>
      <c r="VK13" s="23">
        <v>0</v>
      </c>
      <c r="VL13" s="23">
        <v>0</v>
      </c>
      <c r="VM13" s="23">
        <v>0</v>
      </c>
      <c r="VN13" s="23">
        <v>0</v>
      </c>
      <c r="VO13" s="23">
        <v>0</v>
      </c>
      <c r="VP13" s="23">
        <v>0</v>
      </c>
      <c r="VQ13" s="23">
        <v>0</v>
      </c>
      <c r="VR13" s="23">
        <v>0</v>
      </c>
      <c r="VS13" s="23">
        <v>0</v>
      </c>
      <c r="VT13" s="23">
        <v>0</v>
      </c>
      <c r="VU13" s="23">
        <v>0</v>
      </c>
      <c r="VV13" s="23">
        <v>0</v>
      </c>
      <c r="VW13" s="23">
        <v>0</v>
      </c>
      <c r="VX13" s="23">
        <v>0</v>
      </c>
      <c r="VY13" s="23">
        <v>0</v>
      </c>
      <c r="VZ13" s="23">
        <v>0</v>
      </c>
      <c r="WA13" s="23">
        <v>0</v>
      </c>
      <c r="WB13" s="23">
        <v>0</v>
      </c>
      <c r="WC13" s="23">
        <v>0</v>
      </c>
      <c r="WD13" s="23">
        <v>0</v>
      </c>
      <c r="WE13" s="23">
        <v>0</v>
      </c>
      <c r="WF13" s="23">
        <v>0</v>
      </c>
      <c r="WG13" s="23">
        <v>0</v>
      </c>
      <c r="WH13" s="23">
        <v>0</v>
      </c>
      <c r="WI13" s="23">
        <v>0</v>
      </c>
      <c r="WJ13" s="23">
        <v>0</v>
      </c>
      <c r="WK13" s="23">
        <v>0</v>
      </c>
      <c r="WL13" s="23">
        <v>0</v>
      </c>
      <c r="WM13" s="23">
        <v>0</v>
      </c>
      <c r="WN13" s="23">
        <v>0</v>
      </c>
      <c r="WO13" s="23">
        <v>0</v>
      </c>
      <c r="WP13" s="23">
        <v>0</v>
      </c>
      <c r="WQ13" s="23">
        <v>0</v>
      </c>
      <c r="WR13" s="23">
        <v>0</v>
      </c>
      <c r="WS13" s="23">
        <v>0</v>
      </c>
      <c r="WT13" s="23">
        <v>0</v>
      </c>
      <c r="WU13" s="23">
        <v>0</v>
      </c>
      <c r="WV13" s="23">
        <v>0</v>
      </c>
      <c r="WW13" s="23">
        <v>0</v>
      </c>
      <c r="WX13" s="23">
        <v>0</v>
      </c>
      <c r="WY13" s="23">
        <v>0</v>
      </c>
      <c r="WZ13" s="23">
        <v>0</v>
      </c>
      <c r="XA13" s="23">
        <v>0</v>
      </c>
      <c r="XB13" s="23">
        <v>0</v>
      </c>
      <c r="XC13" s="23">
        <v>0</v>
      </c>
      <c r="XD13" s="23">
        <v>0</v>
      </c>
      <c r="XE13" s="23">
        <v>0</v>
      </c>
      <c r="XF13" s="23">
        <v>0</v>
      </c>
      <c r="XG13" s="23">
        <v>0</v>
      </c>
      <c r="XH13" s="23">
        <v>0</v>
      </c>
      <c r="XI13" s="23">
        <v>0</v>
      </c>
      <c r="XJ13" s="23">
        <v>0</v>
      </c>
      <c r="XK13" s="23">
        <v>0</v>
      </c>
      <c r="XL13" s="23">
        <v>0</v>
      </c>
      <c r="XM13" s="23">
        <v>0</v>
      </c>
      <c r="XN13" s="23">
        <v>0</v>
      </c>
      <c r="XO13" s="23">
        <v>0</v>
      </c>
      <c r="XP13" s="23">
        <v>0</v>
      </c>
      <c r="XQ13" s="23">
        <v>0</v>
      </c>
      <c r="XR13" s="23">
        <v>0</v>
      </c>
      <c r="XS13" s="23">
        <v>0</v>
      </c>
      <c r="XT13" s="23">
        <v>0</v>
      </c>
      <c r="XU13" s="23">
        <v>0</v>
      </c>
      <c r="XV13" s="23">
        <v>0</v>
      </c>
      <c r="XW13" s="23">
        <v>0</v>
      </c>
      <c r="XX13" s="23">
        <v>0</v>
      </c>
      <c r="XY13" s="23">
        <v>0</v>
      </c>
      <c r="XZ13" s="23">
        <v>0</v>
      </c>
      <c r="YA13" s="23">
        <v>0</v>
      </c>
      <c r="YB13" s="23">
        <v>0</v>
      </c>
      <c r="YC13" s="23">
        <v>0</v>
      </c>
      <c r="YD13" s="23">
        <v>0</v>
      </c>
      <c r="YE13" s="23">
        <v>0</v>
      </c>
      <c r="YF13" s="23">
        <v>0</v>
      </c>
      <c r="YG13" s="23">
        <v>0</v>
      </c>
      <c r="YH13" s="23">
        <v>0</v>
      </c>
      <c r="YI13" s="23">
        <v>0</v>
      </c>
      <c r="YJ13" s="23">
        <v>0</v>
      </c>
      <c r="YK13" s="23">
        <v>0</v>
      </c>
      <c r="YL13" s="23">
        <v>0</v>
      </c>
      <c r="YM13" s="23">
        <v>0</v>
      </c>
      <c r="YN13" s="23">
        <v>0</v>
      </c>
      <c r="YO13" s="23">
        <v>0</v>
      </c>
      <c r="YP13" s="23">
        <v>0</v>
      </c>
      <c r="YQ13" s="23">
        <v>0</v>
      </c>
      <c r="YR13" s="23">
        <v>0</v>
      </c>
      <c r="YS13" s="23">
        <v>0</v>
      </c>
      <c r="YT13" s="23">
        <v>0</v>
      </c>
      <c r="YU13" s="23">
        <v>0</v>
      </c>
      <c r="YV13" s="23">
        <v>0</v>
      </c>
      <c r="YW13" s="23">
        <v>0</v>
      </c>
      <c r="YX13" s="23">
        <v>0</v>
      </c>
      <c r="YY13" s="23">
        <v>0</v>
      </c>
      <c r="YZ13" s="23">
        <v>0</v>
      </c>
      <c r="ZA13" s="23">
        <v>0</v>
      </c>
      <c r="ZB13" s="23">
        <v>0</v>
      </c>
      <c r="ZC13" s="23">
        <v>0</v>
      </c>
      <c r="ZD13" s="23">
        <v>0</v>
      </c>
      <c r="ZE13" s="23">
        <v>0</v>
      </c>
      <c r="ZF13" s="23">
        <v>0</v>
      </c>
      <c r="ZG13" s="23">
        <v>0</v>
      </c>
      <c r="ZH13" s="23">
        <v>0</v>
      </c>
      <c r="ZI13" s="23">
        <v>0</v>
      </c>
      <c r="ZJ13" s="23">
        <v>0</v>
      </c>
      <c r="ZK13" s="23">
        <v>0</v>
      </c>
      <c r="ZL13" s="23">
        <v>0</v>
      </c>
      <c r="ZM13" s="23">
        <v>0</v>
      </c>
      <c r="ZN13" s="23">
        <v>0</v>
      </c>
      <c r="ZO13" s="23">
        <v>0</v>
      </c>
      <c r="ZP13" s="23">
        <v>0</v>
      </c>
      <c r="ZQ13" s="23">
        <v>0</v>
      </c>
      <c r="ZR13" s="23">
        <v>0</v>
      </c>
      <c r="ZS13" s="23">
        <v>0</v>
      </c>
      <c r="ZT13" s="23">
        <v>0</v>
      </c>
      <c r="ZU13" s="23">
        <v>0</v>
      </c>
      <c r="ZV13" s="23">
        <v>0</v>
      </c>
      <c r="ZW13" s="23">
        <v>0</v>
      </c>
      <c r="ZX13" s="23">
        <v>0</v>
      </c>
      <c r="ZY13" s="23">
        <v>0</v>
      </c>
      <c r="ZZ13" s="23">
        <v>0</v>
      </c>
      <c r="AAA13" s="23">
        <v>0</v>
      </c>
      <c r="AAB13" s="23">
        <v>0</v>
      </c>
      <c r="AAC13" s="23">
        <v>0</v>
      </c>
      <c r="AAD13" s="23">
        <v>0</v>
      </c>
      <c r="AAE13" s="23">
        <v>0</v>
      </c>
      <c r="AAF13" s="23">
        <v>0</v>
      </c>
      <c r="AAG13" s="23">
        <v>0</v>
      </c>
      <c r="AAH13" s="23">
        <v>0</v>
      </c>
      <c r="AAI13" s="23">
        <v>0</v>
      </c>
      <c r="AAJ13" s="23">
        <v>0</v>
      </c>
      <c r="AAK13" s="23">
        <v>0</v>
      </c>
      <c r="AAL13" s="23">
        <v>0</v>
      </c>
      <c r="AAM13" s="23">
        <v>0</v>
      </c>
      <c r="AAN13" s="23">
        <v>0</v>
      </c>
      <c r="AAO13" s="23">
        <v>0</v>
      </c>
      <c r="AAP13" s="23">
        <v>0</v>
      </c>
      <c r="AAQ13" s="23">
        <v>0</v>
      </c>
      <c r="AAR13" s="23">
        <v>0</v>
      </c>
      <c r="AAS13" s="23">
        <v>0</v>
      </c>
      <c r="AAT13" s="23">
        <v>0</v>
      </c>
      <c r="AAU13" s="23">
        <v>0</v>
      </c>
      <c r="AAV13" s="23">
        <v>0</v>
      </c>
      <c r="AAW13" s="23">
        <v>0</v>
      </c>
      <c r="AAX13" s="23">
        <v>0</v>
      </c>
      <c r="AAY13" s="23">
        <v>0</v>
      </c>
      <c r="AAZ13" s="23">
        <v>0</v>
      </c>
      <c r="ABA13" s="23">
        <v>0</v>
      </c>
      <c r="ABB13" s="23">
        <v>0</v>
      </c>
      <c r="ABC13" s="23">
        <v>0</v>
      </c>
      <c r="ABD13" s="23">
        <v>0</v>
      </c>
      <c r="ABE13" s="23">
        <v>0</v>
      </c>
      <c r="ABF13" s="23">
        <v>0</v>
      </c>
      <c r="ABG13" s="23">
        <v>0</v>
      </c>
      <c r="ABH13" s="23">
        <v>0</v>
      </c>
      <c r="ABI13" s="23">
        <v>0</v>
      </c>
      <c r="ABJ13" s="23">
        <v>0</v>
      </c>
      <c r="ABK13" s="23">
        <v>0</v>
      </c>
      <c r="ABL13" s="23">
        <v>0</v>
      </c>
      <c r="ABM13" s="23">
        <v>0</v>
      </c>
      <c r="ABN13" s="23">
        <v>0</v>
      </c>
      <c r="ABO13" s="23">
        <v>0</v>
      </c>
      <c r="ABP13" s="23">
        <v>0</v>
      </c>
      <c r="ABQ13" s="23">
        <v>0</v>
      </c>
      <c r="ABR13" s="23">
        <v>0</v>
      </c>
      <c r="ABS13" s="23">
        <v>0</v>
      </c>
      <c r="ABT13" s="23">
        <v>0</v>
      </c>
      <c r="ABU13" s="23">
        <v>0</v>
      </c>
      <c r="ABV13" s="23">
        <v>0</v>
      </c>
      <c r="ABW13" s="23">
        <v>0</v>
      </c>
    </row>
    <row r="14" spans="1:751" ht="15" customHeight="1" x14ac:dyDescent="0.25">
      <c r="A14" s="15" t="s">
        <v>101</v>
      </c>
      <c r="B14" s="15" t="s">
        <v>102</v>
      </c>
      <c r="C14" s="15">
        <v>117.82253806000004</v>
      </c>
      <c r="D14" s="25"/>
      <c r="E14" s="18">
        <f t="shared" si="93"/>
        <v>7.6598667295115028</v>
      </c>
      <c r="F14" s="26" t="s">
        <v>13</v>
      </c>
      <c r="G14" s="19" t="s">
        <v>8</v>
      </c>
      <c r="H14" s="27">
        <v>40291</v>
      </c>
      <c r="I14" s="28" t="s">
        <v>14</v>
      </c>
      <c r="J14" s="26">
        <v>130</v>
      </c>
      <c r="K14" s="26" t="s">
        <v>9</v>
      </c>
      <c r="L14" s="27">
        <v>44250</v>
      </c>
      <c r="M14" s="15" t="s">
        <v>116</v>
      </c>
      <c r="P14" s="22">
        <f t="shared" si="95"/>
        <v>38359181.160000004</v>
      </c>
      <c r="Q14" s="22">
        <f t="shared" si="96"/>
        <v>7000340.2299999995</v>
      </c>
      <c r="R14" s="22">
        <f t="shared" si="97"/>
        <v>45398861.269999996</v>
      </c>
      <c r="S14" s="22">
        <f t="shared" si="98"/>
        <v>5511602.4699999997</v>
      </c>
      <c r="T14" s="22">
        <f t="shared" si="99"/>
        <v>50475442.710000001</v>
      </c>
      <c r="U14" s="22">
        <f t="shared" si="100"/>
        <v>3133683.7600000002</v>
      </c>
      <c r="V14" s="22">
        <f t="shared" si="101"/>
        <v>25626291.649999999</v>
      </c>
      <c r="W14" s="22">
        <f t="shared" si="102"/>
        <v>659664.42999999993</v>
      </c>
      <c r="X14" s="22">
        <f t="shared" si="103"/>
        <v>2028260.3800000001</v>
      </c>
      <c r="Y14" s="22">
        <f t="shared" si="104"/>
        <v>15356.61</v>
      </c>
      <c r="Z14" s="22">
        <f t="shared" si="105"/>
        <v>0</v>
      </c>
      <c r="AA14" s="22">
        <f t="shared" si="106"/>
        <v>0</v>
      </c>
      <c r="AB14" s="22">
        <f t="shared" si="107"/>
        <v>0</v>
      </c>
      <c r="AC14" s="22">
        <f t="shared" si="108"/>
        <v>0</v>
      </c>
      <c r="AD14" s="22">
        <f t="shared" si="109"/>
        <v>0</v>
      </c>
      <c r="AE14" s="22">
        <f t="shared" si="110"/>
        <v>0</v>
      </c>
      <c r="AF14" s="22">
        <f t="shared" si="111"/>
        <v>0</v>
      </c>
      <c r="AG14" s="22">
        <f t="shared" si="112"/>
        <v>0</v>
      </c>
      <c r="AH14" s="22">
        <f t="shared" si="113"/>
        <v>0</v>
      </c>
      <c r="AI14" s="22">
        <f t="shared" si="114"/>
        <v>0</v>
      </c>
      <c r="AJ14" s="22">
        <f t="shared" si="115"/>
        <v>0</v>
      </c>
      <c r="AK14" s="22">
        <f t="shared" si="116"/>
        <v>0</v>
      </c>
      <c r="AL14" s="22">
        <f t="shared" si="117"/>
        <v>0</v>
      </c>
      <c r="AM14" s="22">
        <f t="shared" si="118"/>
        <v>0</v>
      </c>
      <c r="AN14" s="22">
        <f t="shared" si="119"/>
        <v>0</v>
      </c>
      <c r="AO14" s="22">
        <f t="shared" si="120"/>
        <v>0</v>
      </c>
      <c r="AP14" s="22">
        <f t="shared" si="121"/>
        <v>0</v>
      </c>
      <c r="AQ14" s="22">
        <f t="shared" si="122"/>
        <v>0</v>
      </c>
      <c r="AR14" s="22">
        <f t="shared" si="123"/>
        <v>0</v>
      </c>
      <c r="AS14" s="22">
        <f t="shared" si="124"/>
        <v>0</v>
      </c>
      <c r="AT14" s="22">
        <f t="shared" si="125"/>
        <v>0</v>
      </c>
      <c r="AU14" s="22">
        <f t="shared" si="126"/>
        <v>0</v>
      </c>
      <c r="AV14" s="22">
        <f t="shared" si="127"/>
        <v>0</v>
      </c>
      <c r="AW14" s="22">
        <f t="shared" si="128"/>
        <v>0</v>
      </c>
      <c r="AX14" s="22">
        <f t="shared" si="129"/>
        <v>0</v>
      </c>
      <c r="AY14" s="22">
        <f t="shared" si="130"/>
        <v>0</v>
      </c>
      <c r="AZ14" s="22">
        <f t="shared" si="131"/>
        <v>0</v>
      </c>
      <c r="BA14" s="22">
        <f t="shared" si="132"/>
        <v>0</v>
      </c>
      <c r="BB14" s="22">
        <f t="shared" si="133"/>
        <v>0</v>
      </c>
      <c r="BC14" s="22">
        <f t="shared" si="134"/>
        <v>0</v>
      </c>
      <c r="BD14" s="22">
        <f t="shared" si="135"/>
        <v>0</v>
      </c>
      <c r="BE14" s="22">
        <f t="shared" si="136"/>
        <v>0</v>
      </c>
      <c r="BF14" s="22">
        <f t="shared" si="137"/>
        <v>0</v>
      </c>
      <c r="BG14" s="22">
        <f t="shared" si="138"/>
        <v>0</v>
      </c>
      <c r="BH14" s="22">
        <f t="shared" si="139"/>
        <v>0</v>
      </c>
      <c r="BI14" s="22">
        <f t="shared" si="140"/>
        <v>0</v>
      </c>
      <c r="BJ14" s="22">
        <f t="shared" si="141"/>
        <v>0</v>
      </c>
      <c r="BK14" s="22">
        <f t="shared" si="142"/>
        <v>0</v>
      </c>
      <c r="BL14" s="22">
        <f t="shared" si="143"/>
        <v>0</v>
      </c>
      <c r="BM14" s="22">
        <f t="shared" si="144"/>
        <v>0</v>
      </c>
      <c r="BN14" s="22">
        <f t="shared" si="145"/>
        <v>0</v>
      </c>
      <c r="BO14" s="22">
        <f t="shared" si="146"/>
        <v>0</v>
      </c>
      <c r="BP14" s="22">
        <f t="shared" si="147"/>
        <v>0</v>
      </c>
      <c r="BQ14" s="22">
        <f t="shared" si="148"/>
        <v>0</v>
      </c>
      <c r="BR14" s="22">
        <f t="shared" si="151"/>
        <v>0</v>
      </c>
      <c r="BS14" s="22">
        <f t="shared" si="152"/>
        <v>0</v>
      </c>
      <c r="BT14" s="22">
        <f t="shared" si="149"/>
        <v>0</v>
      </c>
      <c r="BU14" s="22">
        <f t="shared" si="150"/>
        <v>0</v>
      </c>
      <c r="BX14" s="23">
        <v>578917.23</v>
      </c>
      <c r="BY14" s="23">
        <v>2918542.7</v>
      </c>
      <c r="BZ14" s="23">
        <v>635491.26</v>
      </c>
      <c r="CA14" s="23">
        <v>2942754.0100000002</v>
      </c>
      <c r="CB14" s="23">
        <v>573294.91</v>
      </c>
      <c r="CC14" s="23">
        <v>3012454.2800000003</v>
      </c>
      <c r="CD14" s="23">
        <v>650001.56000000006</v>
      </c>
      <c r="CE14" s="23">
        <v>3064990.82</v>
      </c>
      <c r="CF14" s="23">
        <v>566204.94000000006</v>
      </c>
      <c r="CG14" s="23">
        <v>3099571.1799999997</v>
      </c>
      <c r="CH14" s="23">
        <v>633317.97</v>
      </c>
      <c r="CI14" s="23">
        <v>3168259.92</v>
      </c>
      <c r="CJ14" s="23">
        <v>568867.64</v>
      </c>
      <c r="CK14" s="23">
        <v>3221192.06</v>
      </c>
      <c r="CL14" s="23">
        <v>581100.75</v>
      </c>
      <c r="CM14" s="23">
        <v>3275008.5100000002</v>
      </c>
      <c r="CN14" s="23">
        <v>573982.68999999994</v>
      </c>
      <c r="CO14" s="23">
        <v>3329724.09</v>
      </c>
      <c r="CP14" s="23">
        <v>548191.55000000005</v>
      </c>
      <c r="CQ14" s="23">
        <v>3385353.78</v>
      </c>
      <c r="CR14" s="23">
        <v>558535.06999999995</v>
      </c>
      <c r="CS14" s="23">
        <v>3441912.9</v>
      </c>
      <c r="CT14" s="23">
        <v>532434.66</v>
      </c>
      <c r="CU14" s="23">
        <v>3499416.9099999997</v>
      </c>
      <c r="CV14" s="23">
        <v>541394.88</v>
      </c>
      <c r="CW14" s="23">
        <v>3557881.7</v>
      </c>
      <c r="CX14" s="23">
        <v>532160.11</v>
      </c>
      <c r="CY14" s="23">
        <v>3617323.2</v>
      </c>
      <c r="CZ14" s="23">
        <v>468791.38</v>
      </c>
      <c r="DA14" s="23">
        <v>3653496.46</v>
      </c>
      <c r="DB14" s="23">
        <v>505561.94</v>
      </c>
      <c r="DC14" s="23">
        <v>3690031.4</v>
      </c>
      <c r="DD14" s="23">
        <v>475919.79</v>
      </c>
      <c r="DE14" s="23">
        <v>3726931.73</v>
      </c>
      <c r="DF14" s="23">
        <v>477679.50999999995</v>
      </c>
      <c r="DG14" s="23">
        <v>3764201.02</v>
      </c>
      <c r="DH14" s="23">
        <v>448300.61</v>
      </c>
      <c r="DI14" s="23">
        <v>3801843.0700000003</v>
      </c>
      <c r="DJ14" s="23">
        <v>448471.97</v>
      </c>
      <c r="DK14" s="23">
        <v>3839861.47</v>
      </c>
      <c r="DL14" s="23">
        <v>433358.19</v>
      </c>
      <c r="DM14" s="23">
        <v>3878260.12</v>
      </c>
      <c r="DN14" s="23">
        <v>404416.72000000003</v>
      </c>
      <c r="DO14" s="23">
        <v>3917042.7</v>
      </c>
      <c r="DP14" s="23">
        <v>402083.82999999996</v>
      </c>
      <c r="DQ14" s="23">
        <v>3956213.1400000006</v>
      </c>
      <c r="DR14" s="23">
        <v>373463.54</v>
      </c>
      <c r="DS14" s="23">
        <v>3995775.2600000002</v>
      </c>
      <c r="DT14" s="23">
        <v>369377.17</v>
      </c>
      <c r="DU14" s="23">
        <v>4035733.02</v>
      </c>
      <c r="DV14" s="23">
        <v>352472.74</v>
      </c>
      <c r="DW14" s="23">
        <v>4076090.33</v>
      </c>
      <c r="DX14" s="23">
        <v>301855.93000000005</v>
      </c>
      <c r="DY14" s="23">
        <v>4104622.9899999998</v>
      </c>
      <c r="DZ14" s="23">
        <v>315649.43</v>
      </c>
      <c r="EA14" s="23">
        <v>4133355.3400000003</v>
      </c>
      <c r="EB14" s="23">
        <v>287250.14</v>
      </c>
      <c r="EC14" s="23">
        <v>4162288.8400000003</v>
      </c>
      <c r="ED14" s="23">
        <v>277721.90000000002</v>
      </c>
      <c r="EE14" s="23">
        <v>4191424.8300000005</v>
      </c>
      <c r="EF14" s="23">
        <v>250003.16999999998</v>
      </c>
      <c r="EG14" s="23">
        <v>4220764.83</v>
      </c>
      <c r="EH14" s="23">
        <v>238666.34999999998</v>
      </c>
      <c r="EI14" s="23">
        <v>4250310.17</v>
      </c>
      <c r="EJ14" s="23">
        <v>218708.06</v>
      </c>
      <c r="EK14" s="23">
        <v>4280062.3500000006</v>
      </c>
      <c r="EL14" s="23">
        <v>192056.72999999998</v>
      </c>
      <c r="EM14" s="23">
        <v>4310022.7699999996</v>
      </c>
      <c r="EN14" s="23">
        <v>177914.99</v>
      </c>
      <c r="EO14" s="23">
        <v>4340192.9600000009</v>
      </c>
      <c r="EP14" s="23">
        <v>152007.15</v>
      </c>
      <c r="EQ14" s="23">
        <v>4370574.2799999993</v>
      </c>
      <c r="ER14" s="23">
        <v>135932.59</v>
      </c>
      <c r="ES14" s="23">
        <v>4401168.32</v>
      </c>
      <c r="ET14" s="23">
        <v>114487.45999999999</v>
      </c>
      <c r="EU14" s="23">
        <v>4431976.46</v>
      </c>
      <c r="EV14" s="23">
        <v>86752.5</v>
      </c>
      <c r="EW14" s="23">
        <v>4463000.32</v>
      </c>
      <c r="EX14" s="23">
        <v>70673.260000000009</v>
      </c>
      <c r="EY14" s="23">
        <v>4494241.28</v>
      </c>
      <c r="EZ14" s="23">
        <v>46739.7</v>
      </c>
      <c r="FA14" s="23">
        <v>955741.79</v>
      </c>
      <c r="FB14" s="23">
        <v>43772.2</v>
      </c>
      <c r="FC14" s="23">
        <v>962431.97</v>
      </c>
      <c r="FD14" s="23">
        <v>37917.08</v>
      </c>
      <c r="FE14" s="23">
        <v>969169</v>
      </c>
      <c r="FF14" s="23">
        <v>34523.339999999997</v>
      </c>
      <c r="FG14" s="23">
        <v>975953.17999999993</v>
      </c>
      <c r="FH14" s="23">
        <v>29798.58</v>
      </c>
      <c r="FI14" s="23">
        <v>982784.8600000001</v>
      </c>
      <c r="FJ14" s="23">
        <v>24199.33</v>
      </c>
      <c r="FK14" s="23">
        <v>989664.34000000008</v>
      </c>
      <c r="FL14" s="23">
        <v>20144.810000000001</v>
      </c>
      <c r="FM14" s="23">
        <v>996592</v>
      </c>
      <c r="FN14" s="23">
        <v>14723.58</v>
      </c>
      <c r="FO14" s="23">
        <v>1003568.1299999999</v>
      </c>
      <c r="FP14" s="23">
        <v>10213.91</v>
      </c>
      <c r="FQ14" s="23">
        <v>1010593.1200000001</v>
      </c>
      <c r="FR14" s="23">
        <v>5142.7</v>
      </c>
      <c r="FS14" s="23">
        <v>1017667.26</v>
      </c>
      <c r="FT14" s="23">
        <v>0</v>
      </c>
      <c r="FU14" s="23">
        <v>0</v>
      </c>
      <c r="FV14" s="23">
        <v>0</v>
      </c>
      <c r="FW14" s="23">
        <v>0</v>
      </c>
      <c r="FX14" s="23">
        <v>0</v>
      </c>
      <c r="FY14" s="23">
        <v>0</v>
      </c>
      <c r="FZ14" s="23">
        <v>0</v>
      </c>
      <c r="GA14" s="23">
        <v>0</v>
      </c>
      <c r="GB14" s="23">
        <v>0</v>
      </c>
      <c r="GC14" s="23">
        <v>0</v>
      </c>
      <c r="GD14" s="23">
        <v>0</v>
      </c>
      <c r="GE14" s="23">
        <v>0</v>
      </c>
      <c r="GF14" s="23">
        <v>0</v>
      </c>
      <c r="GG14" s="23">
        <v>0</v>
      </c>
      <c r="GH14" s="23">
        <v>0</v>
      </c>
      <c r="GI14" s="23">
        <v>0</v>
      </c>
      <c r="GJ14" s="23">
        <v>0</v>
      </c>
      <c r="GK14" s="23">
        <v>0</v>
      </c>
      <c r="GL14" s="23">
        <v>0</v>
      </c>
      <c r="GM14" s="23">
        <v>0</v>
      </c>
      <c r="GN14" s="23">
        <v>0</v>
      </c>
      <c r="GO14" s="23">
        <v>0</v>
      </c>
      <c r="GP14" s="23">
        <v>0</v>
      </c>
      <c r="GQ14" s="23">
        <v>0</v>
      </c>
      <c r="GR14" s="23">
        <v>0</v>
      </c>
      <c r="GS14" s="23">
        <v>0</v>
      </c>
      <c r="GT14" s="23">
        <v>0</v>
      </c>
      <c r="GU14" s="23">
        <v>0</v>
      </c>
      <c r="GV14" s="23">
        <v>0</v>
      </c>
      <c r="GW14" s="23">
        <v>0</v>
      </c>
      <c r="GX14" s="23">
        <v>0</v>
      </c>
      <c r="GY14" s="23">
        <v>0</v>
      </c>
      <c r="GZ14" s="23">
        <v>0</v>
      </c>
      <c r="HA14" s="23">
        <v>0</v>
      </c>
      <c r="HB14" s="23">
        <v>0</v>
      </c>
      <c r="HC14" s="23">
        <v>0</v>
      </c>
      <c r="HD14" s="23">
        <v>0</v>
      </c>
      <c r="HE14" s="23">
        <v>0</v>
      </c>
      <c r="HF14" s="23">
        <v>0</v>
      </c>
      <c r="HG14" s="23">
        <v>0</v>
      </c>
      <c r="HH14" s="23">
        <v>0</v>
      </c>
      <c r="HI14" s="23">
        <v>0</v>
      </c>
      <c r="HJ14" s="23">
        <v>0</v>
      </c>
      <c r="HK14" s="23">
        <v>0</v>
      </c>
      <c r="HL14" s="23">
        <v>0</v>
      </c>
      <c r="HM14" s="23">
        <v>0</v>
      </c>
      <c r="HN14" s="23">
        <v>0</v>
      </c>
      <c r="HO14" s="23">
        <v>0</v>
      </c>
      <c r="HP14" s="23">
        <v>0</v>
      </c>
      <c r="HQ14" s="23">
        <v>0</v>
      </c>
      <c r="HR14" s="23">
        <v>0</v>
      </c>
      <c r="HS14" s="23">
        <v>0</v>
      </c>
      <c r="HT14" s="23">
        <v>0</v>
      </c>
      <c r="HU14" s="23">
        <v>0</v>
      </c>
      <c r="HV14" s="23">
        <v>0</v>
      </c>
      <c r="HW14" s="23">
        <v>0</v>
      </c>
      <c r="HX14" s="23">
        <v>0</v>
      </c>
      <c r="HY14" s="23">
        <v>0</v>
      </c>
      <c r="HZ14" s="23">
        <v>0</v>
      </c>
      <c r="IA14" s="23">
        <v>0</v>
      </c>
      <c r="IB14" s="23">
        <v>0</v>
      </c>
      <c r="IC14" s="23">
        <v>0</v>
      </c>
      <c r="ID14" s="23">
        <v>0</v>
      </c>
      <c r="IE14" s="23">
        <v>0</v>
      </c>
      <c r="IF14" s="23">
        <v>0</v>
      </c>
      <c r="IG14" s="23">
        <v>0</v>
      </c>
      <c r="IH14" s="23">
        <v>0</v>
      </c>
      <c r="II14" s="23">
        <v>0</v>
      </c>
      <c r="IJ14" s="23">
        <v>0</v>
      </c>
      <c r="IK14" s="23">
        <v>0</v>
      </c>
      <c r="IL14" s="23">
        <v>0</v>
      </c>
      <c r="IM14" s="23">
        <v>0</v>
      </c>
      <c r="IN14" s="23">
        <v>0</v>
      </c>
      <c r="IO14" s="23">
        <v>0</v>
      </c>
      <c r="IP14" s="23">
        <v>0</v>
      </c>
      <c r="IQ14" s="23">
        <v>0</v>
      </c>
      <c r="IR14" s="23">
        <v>0</v>
      </c>
      <c r="IS14" s="23">
        <v>0</v>
      </c>
      <c r="IT14" s="23">
        <v>0</v>
      </c>
      <c r="IU14" s="23">
        <v>0</v>
      </c>
      <c r="IV14" s="23">
        <v>0</v>
      </c>
      <c r="IW14" s="23">
        <v>0</v>
      </c>
      <c r="IX14" s="23">
        <v>0</v>
      </c>
      <c r="IY14" s="23">
        <v>0</v>
      </c>
      <c r="IZ14" s="23">
        <v>0</v>
      </c>
      <c r="JA14" s="23">
        <v>0</v>
      </c>
      <c r="JB14" s="23">
        <v>0</v>
      </c>
      <c r="JC14" s="23">
        <v>0</v>
      </c>
      <c r="JD14" s="23">
        <v>0</v>
      </c>
      <c r="JE14" s="23">
        <v>0</v>
      </c>
      <c r="JF14" s="23">
        <v>0</v>
      </c>
      <c r="JG14" s="23">
        <v>0</v>
      </c>
      <c r="JH14" s="23">
        <v>0</v>
      </c>
      <c r="JI14" s="23">
        <v>0</v>
      </c>
      <c r="JJ14" s="23">
        <v>0</v>
      </c>
      <c r="JK14" s="23">
        <v>0</v>
      </c>
      <c r="JL14" s="23">
        <v>0</v>
      </c>
      <c r="JM14" s="23">
        <v>0</v>
      </c>
      <c r="JN14" s="23">
        <v>0</v>
      </c>
      <c r="JO14" s="23">
        <v>0</v>
      </c>
      <c r="JP14" s="23">
        <v>0</v>
      </c>
      <c r="JQ14" s="23">
        <v>0</v>
      </c>
      <c r="JR14" s="23">
        <v>0</v>
      </c>
      <c r="JS14" s="23">
        <v>0</v>
      </c>
      <c r="JT14" s="23">
        <v>0</v>
      </c>
      <c r="JU14" s="23">
        <v>0</v>
      </c>
      <c r="JV14" s="23">
        <v>0</v>
      </c>
      <c r="JW14" s="23">
        <v>0</v>
      </c>
      <c r="JX14" s="23">
        <v>0</v>
      </c>
      <c r="JY14" s="23">
        <v>0</v>
      </c>
      <c r="JZ14" s="23">
        <v>0</v>
      </c>
      <c r="KA14" s="23">
        <v>0</v>
      </c>
      <c r="KB14" s="23">
        <v>0</v>
      </c>
      <c r="KC14" s="23">
        <v>0</v>
      </c>
      <c r="KD14" s="23">
        <v>0</v>
      </c>
      <c r="KE14" s="23">
        <v>0</v>
      </c>
      <c r="KF14" s="23">
        <v>0</v>
      </c>
      <c r="KG14" s="23">
        <v>0</v>
      </c>
      <c r="KH14" s="23">
        <v>0</v>
      </c>
      <c r="KI14" s="23">
        <v>0</v>
      </c>
      <c r="KJ14" s="23">
        <v>0</v>
      </c>
      <c r="KK14" s="23">
        <v>0</v>
      </c>
      <c r="KL14" s="23">
        <v>0</v>
      </c>
      <c r="KM14" s="23">
        <v>0</v>
      </c>
      <c r="KN14" s="23">
        <v>0</v>
      </c>
      <c r="KO14" s="23">
        <v>0</v>
      </c>
      <c r="KP14" s="23">
        <v>0</v>
      </c>
      <c r="KQ14" s="23">
        <v>0</v>
      </c>
      <c r="KR14" s="23">
        <v>0</v>
      </c>
      <c r="KS14" s="23">
        <v>0</v>
      </c>
      <c r="KT14" s="23">
        <v>0</v>
      </c>
      <c r="KU14" s="23">
        <v>0</v>
      </c>
      <c r="KV14" s="23">
        <v>0</v>
      </c>
      <c r="KW14" s="23">
        <v>0</v>
      </c>
      <c r="KX14" s="23">
        <v>0</v>
      </c>
      <c r="KY14" s="23">
        <v>0</v>
      </c>
      <c r="KZ14" s="23">
        <v>0</v>
      </c>
      <c r="LA14" s="23">
        <v>0</v>
      </c>
      <c r="LB14" s="23">
        <v>0</v>
      </c>
      <c r="LC14" s="23">
        <v>0</v>
      </c>
      <c r="LD14" s="23">
        <v>0</v>
      </c>
      <c r="LE14" s="23">
        <v>0</v>
      </c>
      <c r="LF14" s="23">
        <v>0</v>
      </c>
      <c r="LG14" s="23">
        <v>0</v>
      </c>
      <c r="LH14" s="23">
        <v>0</v>
      </c>
      <c r="LI14" s="23">
        <v>0</v>
      </c>
      <c r="LJ14" s="23">
        <v>0</v>
      </c>
      <c r="LK14" s="23">
        <v>0</v>
      </c>
      <c r="LL14" s="23">
        <v>0</v>
      </c>
      <c r="LM14" s="23">
        <v>0</v>
      </c>
      <c r="LN14" s="23">
        <v>0</v>
      </c>
      <c r="LO14" s="23">
        <v>0</v>
      </c>
      <c r="LP14" s="23">
        <v>0</v>
      </c>
      <c r="LQ14" s="23">
        <v>0</v>
      </c>
      <c r="LR14" s="23">
        <v>0</v>
      </c>
      <c r="LS14" s="23">
        <v>0</v>
      </c>
      <c r="LT14" s="23">
        <v>0</v>
      </c>
      <c r="LU14" s="23">
        <v>0</v>
      </c>
      <c r="LV14" s="23">
        <v>0</v>
      </c>
      <c r="LW14" s="23">
        <v>0</v>
      </c>
      <c r="LX14" s="23">
        <v>0</v>
      </c>
      <c r="LY14" s="23">
        <v>0</v>
      </c>
      <c r="LZ14" s="23">
        <v>0</v>
      </c>
      <c r="MA14" s="23">
        <v>0</v>
      </c>
      <c r="MB14" s="23">
        <v>0</v>
      </c>
      <c r="MC14" s="23">
        <v>0</v>
      </c>
      <c r="MD14" s="23">
        <v>0</v>
      </c>
      <c r="ME14" s="23">
        <v>0</v>
      </c>
      <c r="MF14" s="23">
        <v>0</v>
      </c>
      <c r="MG14" s="23">
        <v>0</v>
      </c>
      <c r="MH14" s="23">
        <v>0</v>
      </c>
      <c r="MI14" s="23">
        <v>0</v>
      </c>
      <c r="MJ14" s="23">
        <v>0</v>
      </c>
      <c r="MK14" s="23">
        <v>0</v>
      </c>
      <c r="ML14" s="23">
        <v>0</v>
      </c>
      <c r="MM14" s="23">
        <v>0</v>
      </c>
      <c r="MN14" s="23">
        <v>0</v>
      </c>
      <c r="MO14" s="23">
        <v>0</v>
      </c>
      <c r="MP14" s="23">
        <v>0</v>
      </c>
      <c r="MQ14" s="23">
        <v>0</v>
      </c>
      <c r="MR14" s="23">
        <v>0</v>
      </c>
      <c r="MS14" s="23">
        <v>0</v>
      </c>
      <c r="MT14" s="23">
        <v>0</v>
      </c>
      <c r="MU14" s="23">
        <v>0</v>
      </c>
      <c r="MV14" s="23">
        <v>0</v>
      </c>
      <c r="MW14" s="23">
        <v>0</v>
      </c>
      <c r="MX14" s="23">
        <v>0</v>
      </c>
      <c r="MY14" s="23">
        <v>0</v>
      </c>
      <c r="MZ14" s="23">
        <v>0</v>
      </c>
      <c r="NA14" s="23">
        <v>0</v>
      </c>
      <c r="NB14" s="23">
        <v>0</v>
      </c>
      <c r="NC14" s="23">
        <v>0</v>
      </c>
      <c r="ND14" s="23">
        <v>0</v>
      </c>
      <c r="NE14" s="23">
        <v>0</v>
      </c>
      <c r="NF14" s="23">
        <v>0</v>
      </c>
      <c r="NG14" s="23">
        <v>0</v>
      </c>
      <c r="NH14" s="23">
        <v>0</v>
      </c>
      <c r="NI14" s="23">
        <v>0</v>
      </c>
      <c r="NJ14" s="23">
        <v>0</v>
      </c>
      <c r="NK14" s="23">
        <v>0</v>
      </c>
      <c r="NL14" s="23">
        <v>0</v>
      </c>
      <c r="NM14" s="23">
        <v>0</v>
      </c>
      <c r="NN14" s="23">
        <v>0</v>
      </c>
      <c r="NO14" s="23">
        <v>0</v>
      </c>
      <c r="NP14" s="23">
        <v>0</v>
      </c>
      <c r="NQ14" s="23">
        <v>0</v>
      </c>
      <c r="NR14" s="23">
        <v>0</v>
      </c>
      <c r="NS14" s="23">
        <v>0</v>
      </c>
      <c r="NT14" s="23">
        <v>0</v>
      </c>
      <c r="NU14" s="23">
        <v>0</v>
      </c>
      <c r="NV14" s="23">
        <v>0</v>
      </c>
      <c r="NW14" s="23">
        <v>0</v>
      </c>
      <c r="NX14" s="23">
        <v>0</v>
      </c>
      <c r="NY14" s="23">
        <v>0</v>
      </c>
      <c r="NZ14" s="23">
        <v>0</v>
      </c>
      <c r="OA14" s="23">
        <v>0</v>
      </c>
      <c r="OB14" s="23">
        <v>0</v>
      </c>
      <c r="OC14" s="23">
        <v>0</v>
      </c>
      <c r="OD14" s="23">
        <v>0</v>
      </c>
      <c r="OE14" s="23">
        <v>0</v>
      </c>
      <c r="OF14" s="23">
        <v>0</v>
      </c>
      <c r="OG14" s="23">
        <v>0</v>
      </c>
      <c r="OH14" s="23">
        <v>0</v>
      </c>
      <c r="OI14" s="23">
        <v>0</v>
      </c>
      <c r="OJ14" s="23">
        <v>0</v>
      </c>
      <c r="OK14" s="23">
        <v>0</v>
      </c>
      <c r="OL14" s="23">
        <v>0</v>
      </c>
      <c r="OM14" s="23">
        <v>0</v>
      </c>
      <c r="ON14" s="23">
        <v>0</v>
      </c>
      <c r="OO14" s="23">
        <v>0</v>
      </c>
      <c r="OP14" s="23">
        <v>0</v>
      </c>
      <c r="OQ14" s="23">
        <v>0</v>
      </c>
      <c r="OR14" s="23">
        <v>0</v>
      </c>
      <c r="OS14" s="23">
        <v>0</v>
      </c>
      <c r="OT14" s="23">
        <v>0</v>
      </c>
      <c r="OU14" s="23">
        <v>0</v>
      </c>
      <c r="OV14" s="23">
        <v>0</v>
      </c>
      <c r="OW14" s="23">
        <v>0</v>
      </c>
      <c r="OX14" s="23">
        <v>0</v>
      </c>
      <c r="OY14" s="23">
        <v>0</v>
      </c>
      <c r="OZ14" s="23">
        <v>0</v>
      </c>
      <c r="PA14" s="23">
        <v>0</v>
      </c>
      <c r="PB14" s="23">
        <v>0</v>
      </c>
      <c r="PC14" s="23">
        <v>0</v>
      </c>
      <c r="PD14" s="23">
        <v>0</v>
      </c>
      <c r="PE14" s="23">
        <v>0</v>
      </c>
      <c r="PF14" s="23">
        <v>0</v>
      </c>
      <c r="PG14" s="23">
        <v>0</v>
      </c>
      <c r="PH14" s="23">
        <v>0</v>
      </c>
      <c r="PI14" s="23">
        <v>0</v>
      </c>
      <c r="PJ14" s="23">
        <v>0</v>
      </c>
      <c r="PK14" s="23">
        <v>0</v>
      </c>
      <c r="PL14" s="23">
        <v>0</v>
      </c>
      <c r="PM14" s="23">
        <v>0</v>
      </c>
      <c r="PN14" s="23">
        <v>0</v>
      </c>
      <c r="PO14" s="23">
        <v>0</v>
      </c>
      <c r="PP14" s="23">
        <v>0</v>
      </c>
      <c r="PQ14" s="23">
        <v>0</v>
      </c>
      <c r="PR14" s="23">
        <v>0</v>
      </c>
      <c r="PS14" s="23">
        <v>0</v>
      </c>
      <c r="PT14" s="23">
        <v>0</v>
      </c>
      <c r="PU14" s="23">
        <v>0</v>
      </c>
      <c r="PV14" s="23">
        <v>0</v>
      </c>
      <c r="PW14" s="23">
        <v>0</v>
      </c>
      <c r="PX14" s="23">
        <v>0</v>
      </c>
      <c r="PY14" s="23">
        <v>0</v>
      </c>
      <c r="PZ14" s="23">
        <v>0</v>
      </c>
      <c r="QA14" s="23">
        <v>0</v>
      </c>
      <c r="QB14" s="23">
        <v>0</v>
      </c>
      <c r="QC14" s="23">
        <v>0</v>
      </c>
      <c r="QD14" s="23">
        <v>0</v>
      </c>
      <c r="QE14" s="23">
        <v>0</v>
      </c>
      <c r="QF14" s="23">
        <v>0</v>
      </c>
      <c r="QG14" s="23">
        <v>0</v>
      </c>
      <c r="QH14" s="23">
        <v>0</v>
      </c>
      <c r="QI14" s="23">
        <v>0</v>
      </c>
      <c r="QJ14" s="23">
        <v>0</v>
      </c>
      <c r="QK14" s="23">
        <v>0</v>
      </c>
      <c r="QL14" s="23">
        <v>0</v>
      </c>
      <c r="QM14" s="23">
        <v>0</v>
      </c>
      <c r="QN14" s="23">
        <v>0</v>
      </c>
      <c r="QO14" s="23">
        <v>0</v>
      </c>
      <c r="QP14" s="23">
        <v>0</v>
      </c>
      <c r="QQ14" s="23">
        <v>0</v>
      </c>
      <c r="QR14" s="23">
        <v>0</v>
      </c>
      <c r="QS14" s="23">
        <v>0</v>
      </c>
      <c r="QT14" s="23">
        <v>0</v>
      </c>
      <c r="QU14" s="23">
        <v>0</v>
      </c>
      <c r="QV14" s="23">
        <v>0</v>
      </c>
      <c r="QW14" s="23">
        <v>0</v>
      </c>
      <c r="QX14" s="23">
        <v>0</v>
      </c>
      <c r="QY14" s="23">
        <v>0</v>
      </c>
      <c r="QZ14" s="23">
        <v>0</v>
      </c>
      <c r="RA14" s="23">
        <v>0</v>
      </c>
      <c r="RB14" s="23">
        <v>0</v>
      </c>
      <c r="RC14" s="23">
        <v>0</v>
      </c>
      <c r="RD14" s="23">
        <v>0</v>
      </c>
      <c r="RE14" s="23">
        <v>0</v>
      </c>
      <c r="RF14" s="23">
        <v>0</v>
      </c>
      <c r="RG14" s="23">
        <v>0</v>
      </c>
      <c r="RH14" s="23">
        <v>0</v>
      </c>
      <c r="RI14" s="23">
        <v>0</v>
      </c>
      <c r="RJ14" s="23">
        <v>0</v>
      </c>
      <c r="RK14" s="23">
        <v>0</v>
      </c>
      <c r="RL14" s="23">
        <v>0</v>
      </c>
      <c r="RM14" s="23">
        <v>0</v>
      </c>
      <c r="RN14" s="23">
        <v>0</v>
      </c>
      <c r="RO14" s="23">
        <v>0</v>
      </c>
      <c r="RP14" s="23">
        <v>0</v>
      </c>
      <c r="RQ14" s="23">
        <v>0</v>
      </c>
      <c r="RR14" s="23">
        <v>0</v>
      </c>
      <c r="RS14" s="23">
        <v>0</v>
      </c>
      <c r="RT14" s="23">
        <v>0</v>
      </c>
      <c r="RU14" s="23">
        <v>0</v>
      </c>
      <c r="RV14" s="23">
        <v>0</v>
      </c>
      <c r="RW14" s="23">
        <v>0</v>
      </c>
      <c r="RX14" s="23">
        <v>0</v>
      </c>
      <c r="RY14" s="23">
        <v>0</v>
      </c>
      <c r="RZ14" s="23">
        <v>0</v>
      </c>
      <c r="SA14" s="23">
        <v>0</v>
      </c>
      <c r="SB14" s="23">
        <v>0</v>
      </c>
      <c r="SC14" s="23">
        <v>0</v>
      </c>
      <c r="SD14" s="23">
        <v>0</v>
      </c>
      <c r="SE14" s="23">
        <v>0</v>
      </c>
      <c r="SF14" s="23">
        <v>0</v>
      </c>
      <c r="SG14" s="23">
        <v>0</v>
      </c>
      <c r="SH14" s="23">
        <v>0</v>
      </c>
      <c r="SI14" s="23">
        <v>0</v>
      </c>
      <c r="SJ14" s="23">
        <v>0</v>
      </c>
      <c r="SK14" s="23">
        <v>0</v>
      </c>
      <c r="SL14" s="23">
        <v>0</v>
      </c>
      <c r="SM14" s="23">
        <v>0</v>
      </c>
      <c r="SN14" s="23">
        <v>0</v>
      </c>
      <c r="SO14" s="23">
        <v>0</v>
      </c>
      <c r="SP14" s="23">
        <v>0</v>
      </c>
      <c r="SQ14" s="23">
        <v>0</v>
      </c>
      <c r="SR14" s="23">
        <v>0</v>
      </c>
      <c r="SS14" s="23">
        <v>0</v>
      </c>
      <c r="ST14" s="23">
        <v>0</v>
      </c>
      <c r="SU14" s="23">
        <v>0</v>
      </c>
      <c r="SV14" s="23">
        <v>0</v>
      </c>
      <c r="SW14" s="23">
        <v>0</v>
      </c>
      <c r="SX14" s="23">
        <v>0</v>
      </c>
      <c r="SY14" s="23">
        <v>0</v>
      </c>
      <c r="SZ14" s="23">
        <v>0</v>
      </c>
      <c r="TA14" s="23">
        <v>0</v>
      </c>
      <c r="TB14" s="23">
        <v>0</v>
      </c>
      <c r="TC14" s="23">
        <v>0</v>
      </c>
      <c r="TD14" s="23">
        <v>0</v>
      </c>
      <c r="TE14" s="23">
        <v>0</v>
      </c>
      <c r="TF14" s="23">
        <v>0</v>
      </c>
      <c r="TG14" s="23">
        <v>0</v>
      </c>
      <c r="TH14" s="23">
        <v>0</v>
      </c>
      <c r="TI14" s="23">
        <v>0</v>
      </c>
      <c r="TJ14" s="23">
        <v>0</v>
      </c>
      <c r="TK14" s="23">
        <v>0</v>
      </c>
      <c r="TL14" s="23">
        <v>0</v>
      </c>
      <c r="TM14" s="23">
        <v>0</v>
      </c>
      <c r="TN14" s="23">
        <v>0</v>
      </c>
      <c r="TO14" s="23">
        <v>0</v>
      </c>
      <c r="TP14" s="23">
        <v>0</v>
      </c>
      <c r="TQ14" s="23">
        <v>0</v>
      </c>
      <c r="TR14" s="23">
        <v>0</v>
      </c>
      <c r="TS14" s="23">
        <v>0</v>
      </c>
      <c r="TT14" s="23">
        <v>0</v>
      </c>
      <c r="TU14" s="23">
        <v>0</v>
      </c>
      <c r="TV14" s="23">
        <v>0</v>
      </c>
      <c r="TW14" s="23">
        <v>0</v>
      </c>
      <c r="TX14" s="23">
        <v>0</v>
      </c>
      <c r="TY14" s="23">
        <v>0</v>
      </c>
      <c r="TZ14" s="23">
        <v>0</v>
      </c>
      <c r="UA14" s="23">
        <v>0</v>
      </c>
      <c r="UB14" s="23">
        <v>0</v>
      </c>
      <c r="UC14" s="23">
        <v>0</v>
      </c>
      <c r="UD14" s="23">
        <v>0</v>
      </c>
      <c r="UE14" s="23">
        <v>0</v>
      </c>
      <c r="UF14" s="23">
        <v>0</v>
      </c>
      <c r="UG14" s="23">
        <v>0</v>
      </c>
      <c r="UH14" s="23">
        <v>0</v>
      </c>
      <c r="UI14" s="23">
        <v>0</v>
      </c>
      <c r="UJ14" s="23">
        <v>0</v>
      </c>
      <c r="UK14" s="23">
        <v>0</v>
      </c>
      <c r="UL14" s="23">
        <v>0</v>
      </c>
      <c r="UM14" s="23">
        <v>0</v>
      </c>
      <c r="UN14" s="23">
        <v>0</v>
      </c>
      <c r="UO14" s="23">
        <v>0</v>
      </c>
      <c r="UP14" s="23">
        <v>0</v>
      </c>
      <c r="UQ14" s="23">
        <v>0</v>
      </c>
      <c r="UR14" s="23">
        <v>0</v>
      </c>
      <c r="US14" s="23">
        <v>0</v>
      </c>
      <c r="UT14" s="23">
        <v>0</v>
      </c>
      <c r="UU14" s="23">
        <v>0</v>
      </c>
      <c r="UV14" s="23">
        <v>0</v>
      </c>
      <c r="UW14" s="23">
        <v>0</v>
      </c>
      <c r="UX14" s="23">
        <v>0</v>
      </c>
      <c r="UY14" s="23">
        <v>0</v>
      </c>
      <c r="UZ14" s="23">
        <v>0</v>
      </c>
      <c r="VA14" s="23">
        <v>0</v>
      </c>
      <c r="VB14" s="23">
        <v>0</v>
      </c>
      <c r="VC14" s="23">
        <v>0</v>
      </c>
      <c r="VD14" s="23">
        <v>0</v>
      </c>
      <c r="VE14" s="23">
        <v>0</v>
      </c>
      <c r="VF14" s="23">
        <v>0</v>
      </c>
      <c r="VG14" s="23">
        <v>0</v>
      </c>
      <c r="VH14" s="23">
        <v>0</v>
      </c>
      <c r="VI14" s="23">
        <v>0</v>
      </c>
      <c r="VJ14" s="23">
        <v>0</v>
      </c>
      <c r="VK14" s="23">
        <v>0</v>
      </c>
      <c r="VL14" s="23">
        <v>0</v>
      </c>
      <c r="VM14" s="23">
        <v>0</v>
      </c>
      <c r="VN14" s="23">
        <v>0</v>
      </c>
      <c r="VO14" s="23">
        <v>0</v>
      </c>
      <c r="VP14" s="23">
        <v>0</v>
      </c>
      <c r="VQ14" s="23">
        <v>0</v>
      </c>
      <c r="VR14" s="23">
        <v>0</v>
      </c>
      <c r="VS14" s="23">
        <v>0</v>
      </c>
      <c r="VT14" s="23">
        <v>0</v>
      </c>
      <c r="VU14" s="23">
        <v>0</v>
      </c>
      <c r="VV14" s="23">
        <v>0</v>
      </c>
      <c r="VW14" s="23">
        <v>0</v>
      </c>
      <c r="VX14" s="23">
        <v>0</v>
      </c>
      <c r="VY14" s="23">
        <v>0</v>
      </c>
      <c r="VZ14" s="23">
        <v>0</v>
      </c>
      <c r="WA14" s="23">
        <v>0</v>
      </c>
      <c r="WB14" s="23">
        <v>0</v>
      </c>
      <c r="WC14" s="23">
        <v>0</v>
      </c>
      <c r="WD14" s="23">
        <v>0</v>
      </c>
      <c r="WE14" s="23">
        <v>0</v>
      </c>
      <c r="WF14" s="23">
        <v>0</v>
      </c>
      <c r="WG14" s="23">
        <v>0</v>
      </c>
      <c r="WH14" s="23">
        <v>0</v>
      </c>
      <c r="WI14" s="23">
        <v>0</v>
      </c>
      <c r="WJ14" s="23">
        <v>0</v>
      </c>
      <c r="WK14" s="23">
        <v>0</v>
      </c>
      <c r="WL14" s="23">
        <v>0</v>
      </c>
      <c r="WM14" s="23">
        <v>0</v>
      </c>
      <c r="WN14" s="23">
        <v>0</v>
      </c>
      <c r="WO14" s="23">
        <v>0</v>
      </c>
      <c r="WP14" s="23">
        <v>0</v>
      </c>
      <c r="WQ14" s="23">
        <v>0</v>
      </c>
      <c r="WR14" s="23">
        <v>0</v>
      </c>
      <c r="WS14" s="23">
        <v>0</v>
      </c>
      <c r="WT14" s="23">
        <v>0</v>
      </c>
      <c r="WU14" s="23">
        <v>0</v>
      </c>
      <c r="WV14" s="23">
        <v>0</v>
      </c>
      <c r="WW14" s="23">
        <v>0</v>
      </c>
      <c r="WX14" s="23">
        <v>0</v>
      </c>
      <c r="WY14" s="23">
        <v>0</v>
      </c>
      <c r="WZ14" s="23">
        <v>0</v>
      </c>
      <c r="XA14" s="23">
        <v>0</v>
      </c>
      <c r="XB14" s="23">
        <v>0</v>
      </c>
      <c r="XC14" s="23">
        <v>0</v>
      </c>
      <c r="XD14" s="23">
        <v>0</v>
      </c>
      <c r="XE14" s="23">
        <v>0</v>
      </c>
      <c r="XF14" s="23">
        <v>0</v>
      </c>
      <c r="XG14" s="23">
        <v>0</v>
      </c>
      <c r="XH14" s="23">
        <v>0</v>
      </c>
      <c r="XI14" s="23">
        <v>0</v>
      </c>
      <c r="XJ14" s="23">
        <v>0</v>
      </c>
      <c r="XK14" s="23">
        <v>0</v>
      </c>
      <c r="XL14" s="23">
        <v>0</v>
      </c>
      <c r="XM14" s="23">
        <v>0</v>
      </c>
      <c r="XN14" s="23">
        <v>0</v>
      </c>
      <c r="XO14" s="23">
        <v>0</v>
      </c>
      <c r="XP14" s="23">
        <v>0</v>
      </c>
      <c r="XQ14" s="23">
        <v>0</v>
      </c>
      <c r="XR14" s="23">
        <v>0</v>
      </c>
      <c r="XS14" s="23">
        <v>0</v>
      </c>
      <c r="XT14" s="23">
        <v>0</v>
      </c>
      <c r="XU14" s="23">
        <v>0</v>
      </c>
      <c r="XV14" s="23">
        <v>0</v>
      </c>
      <c r="XW14" s="23">
        <v>0</v>
      </c>
      <c r="XX14" s="23">
        <v>0</v>
      </c>
      <c r="XY14" s="23">
        <v>0</v>
      </c>
      <c r="XZ14" s="23">
        <v>0</v>
      </c>
      <c r="YA14" s="23">
        <v>0</v>
      </c>
      <c r="YB14" s="23">
        <v>0</v>
      </c>
      <c r="YC14" s="23">
        <v>0</v>
      </c>
      <c r="YD14" s="23">
        <v>0</v>
      </c>
      <c r="YE14" s="23">
        <v>0</v>
      </c>
      <c r="YF14" s="23">
        <v>0</v>
      </c>
      <c r="YG14" s="23">
        <v>0</v>
      </c>
      <c r="YH14" s="23">
        <v>0</v>
      </c>
      <c r="YI14" s="23">
        <v>0</v>
      </c>
      <c r="YJ14" s="23">
        <v>0</v>
      </c>
      <c r="YK14" s="23">
        <v>0</v>
      </c>
      <c r="YL14" s="23">
        <v>0</v>
      </c>
      <c r="YM14" s="23">
        <v>0</v>
      </c>
      <c r="YN14" s="23">
        <v>0</v>
      </c>
      <c r="YO14" s="23">
        <v>0</v>
      </c>
      <c r="YP14" s="23">
        <v>0</v>
      </c>
      <c r="YQ14" s="23">
        <v>0</v>
      </c>
      <c r="YR14" s="23">
        <v>0</v>
      </c>
      <c r="YS14" s="23">
        <v>0</v>
      </c>
      <c r="YT14" s="23">
        <v>0</v>
      </c>
      <c r="YU14" s="23">
        <v>0</v>
      </c>
      <c r="YV14" s="23">
        <v>0</v>
      </c>
      <c r="YW14" s="23">
        <v>0</v>
      </c>
      <c r="YX14" s="23">
        <v>0</v>
      </c>
      <c r="YY14" s="23">
        <v>0</v>
      </c>
      <c r="YZ14" s="23">
        <v>0</v>
      </c>
      <c r="ZA14" s="23">
        <v>0</v>
      </c>
      <c r="ZB14" s="23">
        <v>0</v>
      </c>
      <c r="ZC14" s="23">
        <v>0</v>
      </c>
      <c r="ZD14" s="23">
        <v>0</v>
      </c>
      <c r="ZE14" s="23">
        <v>0</v>
      </c>
      <c r="ZF14" s="23">
        <v>0</v>
      </c>
      <c r="ZG14" s="23">
        <v>0</v>
      </c>
      <c r="ZH14" s="23">
        <v>0</v>
      </c>
      <c r="ZI14" s="23">
        <v>0</v>
      </c>
      <c r="ZJ14" s="23">
        <v>0</v>
      </c>
      <c r="ZK14" s="23">
        <v>0</v>
      </c>
      <c r="ZL14" s="23">
        <v>0</v>
      </c>
      <c r="ZM14" s="23">
        <v>0</v>
      </c>
      <c r="ZN14" s="23">
        <v>0</v>
      </c>
      <c r="ZO14" s="23">
        <v>0</v>
      </c>
      <c r="ZP14" s="23">
        <v>0</v>
      </c>
      <c r="ZQ14" s="23">
        <v>0</v>
      </c>
      <c r="ZR14" s="23">
        <v>0</v>
      </c>
      <c r="ZS14" s="23">
        <v>0</v>
      </c>
      <c r="ZT14" s="23">
        <v>0</v>
      </c>
      <c r="ZU14" s="23">
        <v>0</v>
      </c>
      <c r="ZV14" s="23">
        <v>0</v>
      </c>
      <c r="ZW14" s="23">
        <v>0</v>
      </c>
      <c r="ZX14" s="23">
        <v>0</v>
      </c>
      <c r="ZY14" s="23">
        <v>0</v>
      </c>
      <c r="ZZ14" s="23">
        <v>0</v>
      </c>
      <c r="AAA14" s="23">
        <v>0</v>
      </c>
      <c r="AAB14" s="23">
        <v>0</v>
      </c>
      <c r="AAC14" s="23">
        <v>0</v>
      </c>
      <c r="AAD14" s="23">
        <v>0</v>
      </c>
      <c r="AAE14" s="23">
        <v>0</v>
      </c>
      <c r="AAF14" s="23">
        <v>0</v>
      </c>
      <c r="AAG14" s="23">
        <v>0</v>
      </c>
      <c r="AAH14" s="23">
        <v>0</v>
      </c>
      <c r="AAI14" s="23">
        <v>0</v>
      </c>
      <c r="AAJ14" s="23">
        <v>0</v>
      </c>
      <c r="AAK14" s="23">
        <v>0</v>
      </c>
      <c r="AAL14" s="23">
        <v>0</v>
      </c>
      <c r="AAM14" s="23">
        <v>0</v>
      </c>
      <c r="AAN14" s="23">
        <v>0</v>
      </c>
      <c r="AAO14" s="23">
        <v>0</v>
      </c>
      <c r="AAP14" s="23">
        <v>0</v>
      </c>
      <c r="AAQ14" s="23">
        <v>0</v>
      </c>
      <c r="AAR14" s="23">
        <v>0</v>
      </c>
      <c r="AAS14" s="23">
        <v>0</v>
      </c>
      <c r="AAT14" s="23">
        <v>0</v>
      </c>
      <c r="AAU14" s="23">
        <v>0</v>
      </c>
      <c r="AAV14" s="23">
        <v>0</v>
      </c>
      <c r="AAW14" s="23">
        <v>0</v>
      </c>
      <c r="AAX14" s="23">
        <v>0</v>
      </c>
      <c r="AAY14" s="23">
        <v>0</v>
      </c>
      <c r="AAZ14" s="23">
        <v>0</v>
      </c>
      <c r="ABA14" s="23">
        <v>0</v>
      </c>
      <c r="ABB14" s="23">
        <v>0</v>
      </c>
      <c r="ABC14" s="23">
        <v>0</v>
      </c>
      <c r="ABD14" s="23">
        <v>0</v>
      </c>
      <c r="ABE14" s="23">
        <v>0</v>
      </c>
      <c r="ABF14" s="23">
        <v>0</v>
      </c>
      <c r="ABG14" s="23">
        <v>0</v>
      </c>
      <c r="ABH14" s="23">
        <v>0</v>
      </c>
      <c r="ABI14" s="23">
        <v>0</v>
      </c>
      <c r="ABJ14" s="23">
        <v>0</v>
      </c>
      <c r="ABK14" s="23">
        <v>0</v>
      </c>
      <c r="ABL14" s="23">
        <v>0</v>
      </c>
      <c r="ABM14" s="23">
        <v>0</v>
      </c>
      <c r="ABN14" s="23">
        <v>0</v>
      </c>
      <c r="ABO14" s="23">
        <v>0</v>
      </c>
      <c r="ABP14" s="23">
        <v>0</v>
      </c>
      <c r="ABQ14" s="23">
        <v>0</v>
      </c>
      <c r="ABR14" s="23">
        <v>0</v>
      </c>
      <c r="ABS14" s="23">
        <v>0</v>
      </c>
      <c r="ABT14" s="23">
        <v>0</v>
      </c>
      <c r="ABU14" s="23">
        <v>0</v>
      </c>
      <c r="ABV14" s="23">
        <v>0</v>
      </c>
      <c r="ABW14" s="23">
        <v>0</v>
      </c>
    </row>
    <row r="15" spans="1:751" ht="15" customHeight="1" x14ac:dyDescent="0.25">
      <c r="A15" s="15" t="s">
        <v>25</v>
      </c>
      <c r="B15" s="15" t="s">
        <v>26</v>
      </c>
      <c r="C15" s="16">
        <v>99.736767380000003</v>
      </c>
      <c r="D15" s="17"/>
      <c r="E15" s="18">
        <f t="shared" si="93"/>
        <v>6.4840764656932217</v>
      </c>
      <c r="F15" s="19" t="s">
        <v>7</v>
      </c>
      <c r="G15" s="19" t="s">
        <v>24</v>
      </c>
      <c r="H15" s="20">
        <v>40603</v>
      </c>
      <c r="I15" s="24" t="s">
        <v>11</v>
      </c>
      <c r="J15" s="19">
        <v>177</v>
      </c>
      <c r="K15" s="19" t="s">
        <v>12</v>
      </c>
      <c r="L15" s="20">
        <f>+EDATE(H15,J15)</f>
        <v>45992</v>
      </c>
      <c r="M15" s="15" t="s">
        <v>116</v>
      </c>
      <c r="P15" s="22">
        <f t="shared" si="95"/>
        <v>3842549.25</v>
      </c>
      <c r="Q15" s="22">
        <f t="shared" si="96"/>
        <v>21353568.419999998</v>
      </c>
      <c r="R15" s="22">
        <f t="shared" si="97"/>
        <v>5066535.5199999996</v>
      </c>
      <c r="S15" s="22">
        <f t="shared" si="98"/>
        <v>16462528.119999999</v>
      </c>
      <c r="T15" s="22">
        <f t="shared" si="99"/>
        <v>6105004.71</v>
      </c>
      <c r="U15" s="22">
        <f t="shared" si="100"/>
        <v>13161791.129999999</v>
      </c>
      <c r="V15" s="22">
        <f t="shared" si="101"/>
        <v>7485187.8600000003</v>
      </c>
      <c r="W15" s="22">
        <f t="shared" si="102"/>
        <v>10063817.43</v>
      </c>
      <c r="X15" s="22">
        <f t="shared" si="103"/>
        <v>9266791.5700000003</v>
      </c>
      <c r="Y15" s="22">
        <f t="shared" si="104"/>
        <v>7849496.6599999992</v>
      </c>
      <c r="Z15" s="22">
        <f t="shared" si="105"/>
        <v>10873007.010000002</v>
      </c>
      <c r="AA15" s="22">
        <f t="shared" si="106"/>
        <v>6730408.9700000007</v>
      </c>
      <c r="AB15" s="22">
        <f t="shared" si="107"/>
        <v>12450968.41</v>
      </c>
      <c r="AC15" s="22">
        <f t="shared" si="108"/>
        <v>5474463.4499999993</v>
      </c>
      <c r="AD15" s="22">
        <f t="shared" si="109"/>
        <v>13770911.800000001</v>
      </c>
      <c r="AE15" s="22">
        <f t="shared" si="110"/>
        <v>4099006.89</v>
      </c>
      <c r="AF15" s="22">
        <f t="shared" si="111"/>
        <v>14908536.670000002</v>
      </c>
      <c r="AG15" s="22">
        <f t="shared" si="112"/>
        <v>2619379.29</v>
      </c>
      <c r="AH15" s="22">
        <f t="shared" si="113"/>
        <v>16894860</v>
      </c>
      <c r="AI15" s="22">
        <f t="shared" si="114"/>
        <v>1053470.21</v>
      </c>
      <c r="AJ15" s="22">
        <f t="shared" si="115"/>
        <v>0</v>
      </c>
      <c r="AK15" s="22">
        <f t="shared" si="116"/>
        <v>0</v>
      </c>
      <c r="AL15" s="22">
        <f t="shared" si="117"/>
        <v>0</v>
      </c>
      <c r="AM15" s="22">
        <f t="shared" si="118"/>
        <v>0</v>
      </c>
      <c r="AN15" s="22">
        <f t="shared" si="119"/>
        <v>0</v>
      </c>
      <c r="AO15" s="22">
        <f t="shared" si="120"/>
        <v>0</v>
      </c>
      <c r="AP15" s="22">
        <f t="shared" si="121"/>
        <v>0</v>
      </c>
      <c r="AQ15" s="22">
        <f t="shared" si="122"/>
        <v>0</v>
      </c>
      <c r="AR15" s="22">
        <f t="shared" si="123"/>
        <v>0</v>
      </c>
      <c r="AS15" s="22">
        <f t="shared" si="124"/>
        <v>0</v>
      </c>
      <c r="AT15" s="22">
        <f t="shared" si="125"/>
        <v>0</v>
      </c>
      <c r="AU15" s="22">
        <f t="shared" si="126"/>
        <v>0</v>
      </c>
      <c r="AV15" s="22">
        <f t="shared" si="127"/>
        <v>0</v>
      </c>
      <c r="AW15" s="22">
        <f t="shared" si="128"/>
        <v>0</v>
      </c>
      <c r="AX15" s="22">
        <f t="shared" si="129"/>
        <v>0</v>
      </c>
      <c r="AY15" s="22">
        <f t="shared" si="130"/>
        <v>0</v>
      </c>
      <c r="AZ15" s="22">
        <f t="shared" si="131"/>
        <v>0</v>
      </c>
      <c r="BA15" s="22">
        <f t="shared" si="132"/>
        <v>0</v>
      </c>
      <c r="BB15" s="22">
        <f t="shared" si="133"/>
        <v>0</v>
      </c>
      <c r="BC15" s="22">
        <f t="shared" si="134"/>
        <v>0</v>
      </c>
      <c r="BD15" s="22">
        <f t="shared" si="135"/>
        <v>0</v>
      </c>
      <c r="BE15" s="22">
        <f t="shared" si="136"/>
        <v>0</v>
      </c>
      <c r="BF15" s="22">
        <f t="shared" si="137"/>
        <v>0</v>
      </c>
      <c r="BG15" s="22">
        <f t="shared" si="138"/>
        <v>0</v>
      </c>
      <c r="BH15" s="22">
        <f t="shared" si="139"/>
        <v>0</v>
      </c>
      <c r="BI15" s="22">
        <f t="shared" si="140"/>
        <v>0</v>
      </c>
      <c r="BJ15" s="22">
        <f t="shared" si="141"/>
        <v>0</v>
      </c>
      <c r="BK15" s="22">
        <f t="shared" si="142"/>
        <v>0</v>
      </c>
      <c r="BL15" s="22">
        <f t="shared" si="143"/>
        <v>0</v>
      </c>
      <c r="BM15" s="22">
        <f t="shared" si="144"/>
        <v>0</v>
      </c>
      <c r="BN15" s="22">
        <f t="shared" si="145"/>
        <v>0</v>
      </c>
      <c r="BO15" s="22">
        <f t="shared" si="146"/>
        <v>0</v>
      </c>
      <c r="BP15" s="22">
        <f t="shared" si="147"/>
        <v>0</v>
      </c>
      <c r="BQ15" s="22">
        <f t="shared" si="148"/>
        <v>0</v>
      </c>
      <c r="BR15" s="22">
        <f t="shared" si="151"/>
        <v>0</v>
      </c>
      <c r="BS15" s="22">
        <f t="shared" si="152"/>
        <v>0</v>
      </c>
      <c r="BT15" s="22">
        <f t="shared" si="149"/>
        <v>0</v>
      </c>
      <c r="BU15" s="22">
        <f t="shared" si="150"/>
        <v>0</v>
      </c>
      <c r="BX15" s="23">
        <v>6297155.9400000004</v>
      </c>
      <c r="BY15" s="23">
        <v>927585.42</v>
      </c>
      <c r="BZ15" s="23">
        <v>0</v>
      </c>
      <c r="CA15" s="23">
        <v>0</v>
      </c>
      <c r="CB15" s="23">
        <v>0</v>
      </c>
      <c r="CC15" s="23">
        <v>0</v>
      </c>
      <c r="CD15" s="23">
        <v>5133711.01</v>
      </c>
      <c r="CE15" s="23">
        <v>948909.22</v>
      </c>
      <c r="CF15" s="23">
        <v>0</v>
      </c>
      <c r="CG15" s="23">
        <v>0</v>
      </c>
      <c r="CH15" s="23">
        <v>0</v>
      </c>
      <c r="CI15" s="23">
        <v>0</v>
      </c>
      <c r="CJ15" s="23">
        <v>5118584.6100000003</v>
      </c>
      <c r="CK15" s="23">
        <v>957438.74</v>
      </c>
      <c r="CL15" s="23">
        <v>0</v>
      </c>
      <c r="CM15" s="23">
        <v>0</v>
      </c>
      <c r="CN15" s="23">
        <v>0</v>
      </c>
      <c r="CO15" s="23">
        <v>0</v>
      </c>
      <c r="CP15" s="23">
        <v>4804116.8600000003</v>
      </c>
      <c r="CQ15" s="23">
        <v>1008615.87</v>
      </c>
      <c r="CR15" s="23">
        <v>0</v>
      </c>
      <c r="CS15" s="23">
        <v>0</v>
      </c>
      <c r="CT15" s="23">
        <v>0</v>
      </c>
      <c r="CU15" s="23">
        <v>0</v>
      </c>
      <c r="CV15" s="23">
        <v>4459293.95</v>
      </c>
      <c r="CW15" s="23">
        <v>1019277.77</v>
      </c>
      <c r="CX15" s="23">
        <v>0</v>
      </c>
      <c r="CY15" s="23">
        <v>0</v>
      </c>
      <c r="CZ15" s="23">
        <v>0</v>
      </c>
      <c r="DA15" s="23">
        <v>0</v>
      </c>
      <c r="DB15" s="23">
        <v>4165244.47</v>
      </c>
      <c r="DC15" s="23">
        <v>1281560.54</v>
      </c>
      <c r="DD15" s="23">
        <v>0</v>
      </c>
      <c r="DE15" s="23">
        <v>0</v>
      </c>
      <c r="DF15" s="23">
        <v>0</v>
      </c>
      <c r="DG15" s="23">
        <v>0</v>
      </c>
      <c r="DH15" s="23">
        <v>4002011.19</v>
      </c>
      <c r="DI15" s="23">
        <v>1282626.73</v>
      </c>
      <c r="DJ15" s="23">
        <v>0</v>
      </c>
      <c r="DK15" s="23">
        <v>0</v>
      </c>
      <c r="DL15" s="23">
        <v>0</v>
      </c>
      <c r="DM15" s="23">
        <v>0</v>
      </c>
      <c r="DN15" s="23">
        <v>3835978.51</v>
      </c>
      <c r="DO15" s="23">
        <v>1483070.48</v>
      </c>
      <c r="DP15" s="23">
        <v>0</v>
      </c>
      <c r="DQ15" s="23">
        <v>0</v>
      </c>
      <c r="DR15" s="23">
        <v>0</v>
      </c>
      <c r="DS15" s="23">
        <v>0</v>
      </c>
      <c r="DT15" s="23">
        <v>3622322.01</v>
      </c>
      <c r="DU15" s="23">
        <v>1496930.95</v>
      </c>
      <c r="DV15" s="23">
        <v>0</v>
      </c>
      <c r="DW15" s="23">
        <v>0</v>
      </c>
      <c r="DX15" s="23">
        <v>0</v>
      </c>
      <c r="DY15" s="23">
        <v>0</v>
      </c>
      <c r="DZ15" s="23">
        <v>3343329.54</v>
      </c>
      <c r="EA15" s="23">
        <v>1497997.1400000001</v>
      </c>
      <c r="EB15" s="23">
        <v>0</v>
      </c>
      <c r="EC15" s="23">
        <v>0</v>
      </c>
      <c r="ED15" s="23">
        <v>0</v>
      </c>
      <c r="EE15" s="23">
        <v>0</v>
      </c>
      <c r="EF15" s="23">
        <v>3180532.24</v>
      </c>
      <c r="EG15" s="23">
        <v>1510791.42</v>
      </c>
      <c r="EH15" s="23">
        <v>0</v>
      </c>
      <c r="EI15" s="23">
        <v>0</v>
      </c>
      <c r="EJ15" s="23">
        <v>0</v>
      </c>
      <c r="EK15" s="23">
        <v>0</v>
      </c>
      <c r="EL15" s="23">
        <v>3015607.34</v>
      </c>
      <c r="EM15" s="23">
        <v>1599285.2</v>
      </c>
      <c r="EN15" s="23">
        <v>0</v>
      </c>
      <c r="EO15" s="23">
        <v>0</v>
      </c>
      <c r="EP15" s="23">
        <v>0</v>
      </c>
      <c r="EQ15" s="23">
        <v>0</v>
      </c>
      <c r="ER15" s="23">
        <v>2817846.73</v>
      </c>
      <c r="ES15" s="23">
        <v>1715499.9300000002</v>
      </c>
      <c r="ET15" s="23">
        <v>0</v>
      </c>
      <c r="EU15" s="23">
        <v>0</v>
      </c>
      <c r="EV15" s="23">
        <v>0</v>
      </c>
      <c r="EW15" s="23">
        <v>0</v>
      </c>
      <c r="EX15" s="23">
        <v>2595372.11</v>
      </c>
      <c r="EY15" s="23">
        <v>1764544.68</v>
      </c>
      <c r="EZ15" s="23">
        <v>0</v>
      </c>
      <c r="FA15" s="23">
        <v>0</v>
      </c>
      <c r="FB15" s="23">
        <v>0</v>
      </c>
      <c r="FC15" s="23">
        <v>0</v>
      </c>
      <c r="FD15" s="23">
        <v>2407649.3199999998</v>
      </c>
      <c r="FE15" s="23">
        <v>1947929.3800000001</v>
      </c>
      <c r="FF15" s="23">
        <v>0</v>
      </c>
      <c r="FG15" s="23">
        <v>0</v>
      </c>
      <c r="FH15" s="23">
        <v>0</v>
      </c>
      <c r="FI15" s="23">
        <v>0</v>
      </c>
      <c r="FJ15" s="23">
        <v>2242949.27</v>
      </c>
      <c r="FK15" s="23">
        <v>2057213.8699999999</v>
      </c>
      <c r="FL15" s="23">
        <v>0</v>
      </c>
      <c r="FM15" s="23">
        <v>0</v>
      </c>
      <c r="FN15" s="23">
        <v>0</v>
      </c>
      <c r="FO15" s="23">
        <v>0</v>
      </c>
      <c r="FP15" s="23">
        <v>2075987.31</v>
      </c>
      <c r="FQ15" s="23">
        <v>2061478.6300000001</v>
      </c>
      <c r="FR15" s="23">
        <v>0</v>
      </c>
      <c r="FS15" s="23">
        <v>0</v>
      </c>
      <c r="FT15" s="23">
        <v>0</v>
      </c>
      <c r="FU15" s="23">
        <v>0</v>
      </c>
      <c r="FV15" s="23">
        <v>1971291.66</v>
      </c>
      <c r="FW15" s="23">
        <v>2372273.0499999998</v>
      </c>
      <c r="FX15" s="23">
        <v>0</v>
      </c>
      <c r="FY15" s="23">
        <v>0</v>
      </c>
      <c r="FZ15" s="23">
        <v>0</v>
      </c>
      <c r="GA15" s="23">
        <v>0</v>
      </c>
      <c r="GB15" s="23">
        <v>1925089.51</v>
      </c>
      <c r="GC15" s="23">
        <v>2393596.86</v>
      </c>
      <c r="GD15" s="23">
        <v>0</v>
      </c>
      <c r="GE15" s="23">
        <v>0</v>
      </c>
      <c r="GF15" s="23">
        <v>0</v>
      </c>
      <c r="GG15" s="23">
        <v>0</v>
      </c>
      <c r="GH15" s="23">
        <v>1877128.18</v>
      </c>
      <c r="GI15" s="23">
        <v>2439443.0300000003</v>
      </c>
      <c r="GJ15" s="23">
        <v>0</v>
      </c>
      <c r="GK15" s="23">
        <v>0</v>
      </c>
      <c r="GL15" s="23">
        <v>0</v>
      </c>
      <c r="GM15" s="23">
        <v>0</v>
      </c>
      <c r="GN15" s="23">
        <v>1807294.48</v>
      </c>
      <c r="GO15" s="23">
        <v>2485289.21</v>
      </c>
      <c r="GP15" s="23">
        <v>0</v>
      </c>
      <c r="GQ15" s="23">
        <v>0</v>
      </c>
      <c r="GR15" s="23">
        <v>0</v>
      </c>
      <c r="GS15" s="23">
        <v>0</v>
      </c>
      <c r="GT15" s="23">
        <v>1698908.09</v>
      </c>
      <c r="GU15" s="23">
        <v>2712387.71</v>
      </c>
      <c r="GV15" s="23">
        <v>0</v>
      </c>
      <c r="GW15" s="23">
        <v>0</v>
      </c>
      <c r="GX15" s="23">
        <v>0</v>
      </c>
      <c r="GY15" s="23">
        <v>0</v>
      </c>
      <c r="GZ15" s="23">
        <v>1642466.92</v>
      </c>
      <c r="HA15" s="23">
        <v>2830734.81</v>
      </c>
      <c r="HB15" s="23">
        <v>0</v>
      </c>
      <c r="HC15" s="23">
        <v>0</v>
      </c>
      <c r="HD15" s="23">
        <v>0</v>
      </c>
      <c r="HE15" s="23">
        <v>0</v>
      </c>
      <c r="HF15" s="23">
        <v>1581739.48</v>
      </c>
      <c r="HG15" s="23">
        <v>2844595.2800000003</v>
      </c>
      <c r="HH15" s="23">
        <v>0</v>
      </c>
      <c r="HI15" s="23">
        <v>0</v>
      </c>
      <c r="HJ15" s="23">
        <v>0</v>
      </c>
      <c r="HK15" s="23">
        <v>0</v>
      </c>
      <c r="HL15" s="23">
        <v>1503067.7</v>
      </c>
      <c r="HM15" s="23">
        <v>2895772.41</v>
      </c>
      <c r="HN15" s="23">
        <v>0</v>
      </c>
      <c r="HO15" s="23">
        <v>0</v>
      </c>
      <c r="HP15" s="23">
        <v>0</v>
      </c>
      <c r="HQ15" s="23">
        <v>0</v>
      </c>
      <c r="HR15" s="23">
        <v>1392593.94</v>
      </c>
      <c r="HS15" s="23">
        <v>3069561.4</v>
      </c>
      <c r="HT15" s="23">
        <v>0</v>
      </c>
      <c r="HU15" s="23">
        <v>0</v>
      </c>
      <c r="HV15" s="23">
        <v>0</v>
      </c>
      <c r="HW15" s="23">
        <v>0</v>
      </c>
      <c r="HX15" s="23">
        <v>1325449</v>
      </c>
      <c r="HY15" s="23">
        <v>3211364.69</v>
      </c>
      <c r="HZ15" s="23">
        <v>0</v>
      </c>
      <c r="IA15" s="23">
        <v>0</v>
      </c>
      <c r="IB15" s="23">
        <v>0</v>
      </c>
      <c r="IC15" s="23">
        <v>0</v>
      </c>
      <c r="ID15" s="23">
        <v>1253352.81</v>
      </c>
      <c r="IE15" s="23">
        <v>3274269.91</v>
      </c>
      <c r="IF15" s="23">
        <v>0</v>
      </c>
      <c r="IG15" s="23">
        <v>0</v>
      </c>
      <c r="IH15" s="23">
        <v>0</v>
      </c>
      <c r="II15" s="23">
        <v>0</v>
      </c>
      <c r="IJ15" s="23">
        <v>1165551.08</v>
      </c>
      <c r="IK15" s="23">
        <v>3338241.3199999994</v>
      </c>
      <c r="IL15" s="23">
        <v>0</v>
      </c>
      <c r="IM15" s="23">
        <v>0</v>
      </c>
      <c r="IN15" s="23">
        <v>0</v>
      </c>
      <c r="IO15" s="23">
        <v>0</v>
      </c>
      <c r="IP15" s="23">
        <v>1065013.1000000001</v>
      </c>
      <c r="IQ15" s="23">
        <v>3466184.1300000004</v>
      </c>
      <c r="IR15" s="23">
        <v>0</v>
      </c>
      <c r="IS15" s="23">
        <v>0</v>
      </c>
      <c r="IT15" s="23">
        <v>0</v>
      </c>
      <c r="IU15" s="23">
        <v>0</v>
      </c>
      <c r="IV15" s="23">
        <v>974469.33</v>
      </c>
      <c r="IW15" s="23">
        <v>3473647.46</v>
      </c>
      <c r="IX15" s="23">
        <v>0</v>
      </c>
      <c r="IY15" s="23">
        <v>0</v>
      </c>
      <c r="IZ15" s="23">
        <v>0</v>
      </c>
      <c r="JA15" s="23">
        <v>0</v>
      </c>
      <c r="JB15" s="23">
        <v>893973.38</v>
      </c>
      <c r="JC15" s="23">
        <v>3492838.89</v>
      </c>
      <c r="JD15" s="23">
        <v>0</v>
      </c>
      <c r="JE15" s="23">
        <v>0</v>
      </c>
      <c r="JF15" s="23">
        <v>0</v>
      </c>
      <c r="JG15" s="23">
        <v>0</v>
      </c>
      <c r="JH15" s="23">
        <v>802862.37</v>
      </c>
      <c r="JI15" s="23">
        <v>3661296.9300000006</v>
      </c>
      <c r="JJ15" s="23">
        <v>0</v>
      </c>
      <c r="JK15" s="23">
        <v>0</v>
      </c>
      <c r="JL15" s="23">
        <v>0</v>
      </c>
      <c r="JM15" s="23">
        <v>0</v>
      </c>
      <c r="JN15" s="23">
        <v>692769.83</v>
      </c>
      <c r="JO15" s="23">
        <v>3713540.2399999998</v>
      </c>
      <c r="JP15" s="23">
        <v>0</v>
      </c>
      <c r="JQ15" s="23">
        <v>0</v>
      </c>
      <c r="JR15" s="23">
        <v>0</v>
      </c>
      <c r="JS15" s="23">
        <v>0</v>
      </c>
      <c r="JT15" s="23">
        <v>606056.5</v>
      </c>
      <c r="JU15" s="23">
        <v>3719937.38</v>
      </c>
      <c r="JV15" s="23">
        <v>0</v>
      </c>
      <c r="JW15" s="23">
        <v>0</v>
      </c>
      <c r="JX15" s="23">
        <v>0</v>
      </c>
      <c r="JY15" s="23">
        <v>0</v>
      </c>
      <c r="JZ15" s="23">
        <v>517690.59</v>
      </c>
      <c r="KA15" s="23">
        <v>3813762.12</v>
      </c>
      <c r="KB15" s="23">
        <v>0</v>
      </c>
      <c r="KC15" s="23">
        <v>0</v>
      </c>
      <c r="KD15" s="23">
        <v>0</v>
      </c>
      <c r="KE15" s="23">
        <v>0</v>
      </c>
      <c r="KF15" s="23">
        <v>420945.85</v>
      </c>
      <c r="KG15" s="23">
        <v>4055787.2800000003</v>
      </c>
      <c r="KH15" s="23">
        <v>0</v>
      </c>
      <c r="KI15" s="23">
        <v>0</v>
      </c>
      <c r="KJ15" s="23">
        <v>0</v>
      </c>
      <c r="KK15" s="23">
        <v>0</v>
      </c>
      <c r="KL15" s="23">
        <v>311926.15000000002</v>
      </c>
      <c r="KM15" s="23">
        <v>4170935.81</v>
      </c>
      <c r="KN15" s="23">
        <v>0</v>
      </c>
      <c r="KO15" s="23">
        <v>0</v>
      </c>
      <c r="KP15" s="23">
        <v>0</v>
      </c>
      <c r="KQ15" s="23">
        <v>0</v>
      </c>
      <c r="KR15" s="23">
        <v>212230.55</v>
      </c>
      <c r="KS15" s="23">
        <v>4275422.45</v>
      </c>
      <c r="KT15" s="23">
        <v>0</v>
      </c>
      <c r="KU15" s="23">
        <v>0</v>
      </c>
      <c r="KV15" s="23">
        <v>0</v>
      </c>
      <c r="KW15" s="23">
        <v>0</v>
      </c>
      <c r="KX15" s="23">
        <v>108367.66</v>
      </c>
      <c r="KY15" s="23">
        <v>4392714.4600000009</v>
      </c>
      <c r="KZ15" s="23">
        <v>0</v>
      </c>
      <c r="LA15" s="23">
        <v>0</v>
      </c>
      <c r="LB15" s="23">
        <v>0</v>
      </c>
      <c r="LC15" s="23">
        <v>0</v>
      </c>
      <c r="LD15" s="23">
        <v>0</v>
      </c>
      <c r="LE15" s="23">
        <v>0</v>
      </c>
      <c r="LF15" s="23">
        <v>0</v>
      </c>
      <c r="LG15" s="23">
        <v>0</v>
      </c>
      <c r="LH15" s="23">
        <v>0</v>
      </c>
      <c r="LI15" s="23">
        <v>0</v>
      </c>
      <c r="LJ15" s="23">
        <v>0</v>
      </c>
      <c r="LK15" s="23">
        <v>0</v>
      </c>
      <c r="LL15" s="23">
        <v>0</v>
      </c>
      <c r="LM15" s="23">
        <v>0</v>
      </c>
      <c r="LN15" s="23">
        <v>0</v>
      </c>
      <c r="LO15" s="23">
        <v>0</v>
      </c>
      <c r="LP15" s="23">
        <v>0</v>
      </c>
      <c r="LQ15" s="23">
        <v>0</v>
      </c>
      <c r="LR15" s="23">
        <v>0</v>
      </c>
      <c r="LS15" s="23">
        <v>0</v>
      </c>
      <c r="LT15" s="23">
        <v>0</v>
      </c>
      <c r="LU15" s="23">
        <v>0</v>
      </c>
      <c r="LV15" s="23">
        <v>0</v>
      </c>
      <c r="LW15" s="23">
        <v>0</v>
      </c>
      <c r="LX15" s="23">
        <v>0</v>
      </c>
      <c r="LY15" s="23">
        <v>0</v>
      </c>
      <c r="LZ15" s="23">
        <v>0</v>
      </c>
      <c r="MA15" s="23">
        <v>0</v>
      </c>
      <c r="MB15" s="23">
        <v>0</v>
      </c>
      <c r="MC15" s="23">
        <v>0</v>
      </c>
      <c r="MD15" s="23">
        <v>0</v>
      </c>
      <c r="ME15" s="23">
        <v>0</v>
      </c>
      <c r="MF15" s="23">
        <v>0</v>
      </c>
      <c r="MG15" s="23">
        <v>0</v>
      </c>
      <c r="MH15" s="23">
        <v>0</v>
      </c>
      <c r="MI15" s="23">
        <v>0</v>
      </c>
      <c r="MJ15" s="23">
        <v>0</v>
      </c>
      <c r="MK15" s="23">
        <v>0</v>
      </c>
      <c r="ML15" s="23">
        <v>0</v>
      </c>
      <c r="MM15" s="23">
        <v>0</v>
      </c>
      <c r="MN15" s="23">
        <v>0</v>
      </c>
      <c r="MO15" s="23">
        <v>0</v>
      </c>
      <c r="MP15" s="23">
        <v>0</v>
      </c>
      <c r="MQ15" s="23">
        <v>0</v>
      </c>
      <c r="MR15" s="23">
        <v>0</v>
      </c>
      <c r="MS15" s="23">
        <v>0</v>
      </c>
      <c r="MT15" s="23">
        <v>0</v>
      </c>
      <c r="MU15" s="23">
        <v>0</v>
      </c>
      <c r="MV15" s="23">
        <v>0</v>
      </c>
      <c r="MW15" s="23">
        <v>0</v>
      </c>
      <c r="MX15" s="23">
        <v>0</v>
      </c>
      <c r="MY15" s="23">
        <v>0</v>
      </c>
      <c r="MZ15" s="23">
        <v>0</v>
      </c>
      <c r="NA15" s="23">
        <v>0</v>
      </c>
      <c r="NB15" s="23">
        <v>0</v>
      </c>
      <c r="NC15" s="23">
        <v>0</v>
      </c>
      <c r="ND15" s="23">
        <v>0</v>
      </c>
      <c r="NE15" s="23">
        <v>0</v>
      </c>
      <c r="NF15" s="23">
        <v>0</v>
      </c>
      <c r="NG15" s="23">
        <v>0</v>
      </c>
      <c r="NH15" s="23">
        <v>0</v>
      </c>
      <c r="NI15" s="23">
        <v>0</v>
      </c>
      <c r="NJ15" s="23">
        <v>0</v>
      </c>
      <c r="NK15" s="23">
        <v>0</v>
      </c>
      <c r="NL15" s="23">
        <v>0</v>
      </c>
      <c r="NM15" s="23">
        <v>0</v>
      </c>
      <c r="NN15" s="23">
        <v>0</v>
      </c>
      <c r="NO15" s="23">
        <v>0</v>
      </c>
      <c r="NP15" s="23">
        <v>0</v>
      </c>
      <c r="NQ15" s="23">
        <v>0</v>
      </c>
      <c r="NR15" s="23">
        <v>0</v>
      </c>
      <c r="NS15" s="23">
        <v>0</v>
      </c>
      <c r="NT15" s="23">
        <v>0</v>
      </c>
      <c r="NU15" s="23">
        <v>0</v>
      </c>
      <c r="NV15" s="23">
        <v>0</v>
      </c>
      <c r="NW15" s="23">
        <v>0</v>
      </c>
      <c r="NX15" s="23">
        <v>0</v>
      </c>
      <c r="NY15" s="23">
        <v>0</v>
      </c>
      <c r="NZ15" s="23">
        <v>0</v>
      </c>
      <c r="OA15" s="23">
        <v>0</v>
      </c>
      <c r="OB15" s="23">
        <v>0</v>
      </c>
      <c r="OC15" s="23">
        <v>0</v>
      </c>
      <c r="OD15" s="23">
        <v>0</v>
      </c>
      <c r="OE15" s="23">
        <v>0</v>
      </c>
      <c r="OF15" s="23">
        <v>0</v>
      </c>
      <c r="OG15" s="23">
        <v>0</v>
      </c>
      <c r="OH15" s="23">
        <v>0</v>
      </c>
      <c r="OI15" s="23">
        <v>0</v>
      </c>
      <c r="OJ15" s="23">
        <v>0</v>
      </c>
      <c r="OK15" s="23">
        <v>0</v>
      </c>
      <c r="OL15" s="23">
        <v>0</v>
      </c>
      <c r="OM15" s="23">
        <v>0</v>
      </c>
      <c r="ON15" s="23">
        <v>0</v>
      </c>
      <c r="OO15" s="23">
        <v>0</v>
      </c>
      <c r="OP15" s="23">
        <v>0</v>
      </c>
      <c r="OQ15" s="23">
        <v>0</v>
      </c>
      <c r="OR15" s="23">
        <v>0</v>
      </c>
      <c r="OS15" s="23">
        <v>0</v>
      </c>
      <c r="OT15" s="23">
        <v>0</v>
      </c>
      <c r="OU15" s="23">
        <v>0</v>
      </c>
      <c r="OV15" s="23">
        <v>0</v>
      </c>
      <c r="OW15" s="23">
        <v>0</v>
      </c>
      <c r="OX15" s="23">
        <v>0</v>
      </c>
      <c r="OY15" s="23">
        <v>0</v>
      </c>
      <c r="OZ15" s="23">
        <v>0</v>
      </c>
      <c r="PA15" s="23">
        <v>0</v>
      </c>
      <c r="PB15" s="23">
        <v>0</v>
      </c>
      <c r="PC15" s="23">
        <v>0</v>
      </c>
      <c r="PD15" s="23">
        <v>0</v>
      </c>
      <c r="PE15" s="23">
        <v>0</v>
      </c>
      <c r="PF15" s="23">
        <v>0</v>
      </c>
      <c r="PG15" s="23">
        <v>0</v>
      </c>
      <c r="PH15" s="23">
        <v>0</v>
      </c>
      <c r="PI15" s="23">
        <v>0</v>
      </c>
      <c r="PJ15" s="23">
        <v>0</v>
      </c>
      <c r="PK15" s="23">
        <v>0</v>
      </c>
      <c r="PL15" s="23">
        <v>0</v>
      </c>
      <c r="PM15" s="23">
        <v>0</v>
      </c>
      <c r="PN15" s="23">
        <v>0</v>
      </c>
      <c r="PO15" s="23">
        <v>0</v>
      </c>
      <c r="PP15" s="23">
        <v>0</v>
      </c>
      <c r="PQ15" s="23">
        <v>0</v>
      </c>
      <c r="PR15" s="23">
        <v>0</v>
      </c>
      <c r="PS15" s="23">
        <v>0</v>
      </c>
      <c r="PT15" s="23">
        <v>0</v>
      </c>
      <c r="PU15" s="23">
        <v>0</v>
      </c>
      <c r="PV15" s="23">
        <v>0</v>
      </c>
      <c r="PW15" s="23">
        <v>0</v>
      </c>
      <c r="PX15" s="23">
        <v>0</v>
      </c>
      <c r="PY15" s="23">
        <v>0</v>
      </c>
      <c r="PZ15" s="23">
        <v>0</v>
      </c>
      <c r="QA15" s="23">
        <v>0</v>
      </c>
      <c r="QB15" s="23">
        <v>0</v>
      </c>
      <c r="QC15" s="23">
        <v>0</v>
      </c>
      <c r="QD15" s="23">
        <v>0</v>
      </c>
      <c r="QE15" s="23">
        <v>0</v>
      </c>
      <c r="QF15" s="23">
        <v>0</v>
      </c>
      <c r="QG15" s="23">
        <v>0</v>
      </c>
      <c r="QH15" s="23">
        <v>0</v>
      </c>
      <c r="QI15" s="23">
        <v>0</v>
      </c>
      <c r="QJ15" s="23">
        <v>0</v>
      </c>
      <c r="QK15" s="23">
        <v>0</v>
      </c>
      <c r="QL15" s="23">
        <v>0</v>
      </c>
      <c r="QM15" s="23">
        <v>0</v>
      </c>
      <c r="QN15" s="23">
        <v>0</v>
      </c>
      <c r="QO15" s="23">
        <v>0</v>
      </c>
      <c r="QP15" s="23">
        <v>0</v>
      </c>
      <c r="QQ15" s="23">
        <v>0</v>
      </c>
      <c r="QR15" s="23">
        <v>0</v>
      </c>
      <c r="QS15" s="23">
        <v>0</v>
      </c>
      <c r="QT15" s="23">
        <v>0</v>
      </c>
      <c r="QU15" s="23">
        <v>0</v>
      </c>
      <c r="QV15" s="23">
        <v>0</v>
      </c>
      <c r="QW15" s="23">
        <v>0</v>
      </c>
      <c r="QX15" s="23">
        <v>0</v>
      </c>
      <c r="QY15" s="23">
        <v>0</v>
      </c>
      <c r="QZ15" s="23">
        <v>0</v>
      </c>
      <c r="RA15" s="23">
        <v>0</v>
      </c>
      <c r="RB15" s="23">
        <v>0</v>
      </c>
      <c r="RC15" s="23">
        <v>0</v>
      </c>
      <c r="RD15" s="23">
        <v>0</v>
      </c>
      <c r="RE15" s="23">
        <v>0</v>
      </c>
      <c r="RF15" s="23">
        <v>0</v>
      </c>
      <c r="RG15" s="23">
        <v>0</v>
      </c>
      <c r="RH15" s="23">
        <v>0</v>
      </c>
      <c r="RI15" s="23">
        <v>0</v>
      </c>
      <c r="RJ15" s="23">
        <v>0</v>
      </c>
      <c r="RK15" s="23">
        <v>0</v>
      </c>
      <c r="RL15" s="23">
        <v>0</v>
      </c>
      <c r="RM15" s="23">
        <v>0</v>
      </c>
      <c r="RN15" s="23">
        <v>0</v>
      </c>
      <c r="RO15" s="23">
        <v>0</v>
      </c>
      <c r="RP15" s="23">
        <v>0</v>
      </c>
      <c r="RQ15" s="23">
        <v>0</v>
      </c>
      <c r="RR15" s="23">
        <v>0</v>
      </c>
      <c r="RS15" s="23">
        <v>0</v>
      </c>
      <c r="RT15" s="23">
        <v>0</v>
      </c>
      <c r="RU15" s="23">
        <v>0</v>
      </c>
      <c r="RV15" s="23">
        <v>0</v>
      </c>
      <c r="RW15" s="23">
        <v>0</v>
      </c>
      <c r="RX15" s="23">
        <v>0</v>
      </c>
      <c r="RY15" s="23">
        <v>0</v>
      </c>
      <c r="RZ15" s="23">
        <v>0</v>
      </c>
      <c r="SA15" s="23">
        <v>0</v>
      </c>
      <c r="SB15" s="23">
        <v>0</v>
      </c>
      <c r="SC15" s="23">
        <v>0</v>
      </c>
      <c r="SD15" s="23">
        <v>0</v>
      </c>
      <c r="SE15" s="23">
        <v>0</v>
      </c>
      <c r="SF15" s="23">
        <v>0</v>
      </c>
      <c r="SG15" s="23">
        <v>0</v>
      </c>
      <c r="SH15" s="23">
        <v>0</v>
      </c>
      <c r="SI15" s="23">
        <v>0</v>
      </c>
      <c r="SJ15" s="23">
        <v>0</v>
      </c>
      <c r="SK15" s="23">
        <v>0</v>
      </c>
      <c r="SL15" s="23">
        <v>0</v>
      </c>
      <c r="SM15" s="23">
        <v>0</v>
      </c>
      <c r="SN15" s="23">
        <v>0</v>
      </c>
      <c r="SO15" s="23">
        <v>0</v>
      </c>
      <c r="SP15" s="23">
        <v>0</v>
      </c>
      <c r="SQ15" s="23">
        <v>0</v>
      </c>
      <c r="SR15" s="23">
        <v>0</v>
      </c>
      <c r="SS15" s="23">
        <v>0</v>
      </c>
      <c r="ST15" s="23">
        <v>0</v>
      </c>
      <c r="SU15" s="23">
        <v>0</v>
      </c>
      <c r="SV15" s="23">
        <v>0</v>
      </c>
      <c r="SW15" s="23">
        <v>0</v>
      </c>
      <c r="SX15" s="23">
        <v>0</v>
      </c>
      <c r="SY15" s="23">
        <v>0</v>
      </c>
      <c r="SZ15" s="23">
        <v>0</v>
      </c>
      <c r="TA15" s="23">
        <v>0</v>
      </c>
      <c r="TB15" s="23">
        <v>0</v>
      </c>
      <c r="TC15" s="23">
        <v>0</v>
      </c>
      <c r="TD15" s="23">
        <v>0</v>
      </c>
      <c r="TE15" s="23">
        <v>0</v>
      </c>
      <c r="TF15" s="23">
        <v>0</v>
      </c>
      <c r="TG15" s="23">
        <v>0</v>
      </c>
      <c r="TH15" s="23">
        <v>0</v>
      </c>
      <c r="TI15" s="23">
        <v>0</v>
      </c>
      <c r="TJ15" s="23">
        <v>0</v>
      </c>
      <c r="TK15" s="23">
        <v>0</v>
      </c>
      <c r="TL15" s="23">
        <v>0</v>
      </c>
      <c r="TM15" s="23">
        <v>0</v>
      </c>
      <c r="TN15" s="23">
        <v>0</v>
      </c>
      <c r="TO15" s="23">
        <v>0</v>
      </c>
      <c r="TP15" s="23">
        <v>0</v>
      </c>
      <c r="TQ15" s="23">
        <v>0</v>
      </c>
      <c r="TR15" s="23">
        <v>0</v>
      </c>
      <c r="TS15" s="23">
        <v>0</v>
      </c>
      <c r="TT15" s="23">
        <v>0</v>
      </c>
      <c r="TU15" s="23">
        <v>0</v>
      </c>
      <c r="TV15" s="23">
        <v>0</v>
      </c>
      <c r="TW15" s="23">
        <v>0</v>
      </c>
      <c r="TX15" s="23">
        <v>0</v>
      </c>
      <c r="TY15" s="23">
        <v>0</v>
      </c>
      <c r="TZ15" s="23">
        <v>0</v>
      </c>
      <c r="UA15" s="23">
        <v>0</v>
      </c>
      <c r="UB15" s="23">
        <v>0</v>
      </c>
      <c r="UC15" s="23">
        <v>0</v>
      </c>
      <c r="UD15" s="23">
        <v>0</v>
      </c>
      <c r="UE15" s="23">
        <v>0</v>
      </c>
      <c r="UF15" s="23">
        <v>0</v>
      </c>
      <c r="UG15" s="23">
        <v>0</v>
      </c>
      <c r="UH15" s="23">
        <v>0</v>
      </c>
      <c r="UI15" s="23">
        <v>0</v>
      </c>
      <c r="UJ15" s="23">
        <v>0</v>
      </c>
      <c r="UK15" s="23">
        <v>0</v>
      </c>
      <c r="UL15" s="23">
        <v>0</v>
      </c>
      <c r="UM15" s="23">
        <v>0</v>
      </c>
      <c r="UN15" s="23">
        <v>0</v>
      </c>
      <c r="UO15" s="23">
        <v>0</v>
      </c>
      <c r="UP15" s="23">
        <v>0</v>
      </c>
      <c r="UQ15" s="23">
        <v>0</v>
      </c>
      <c r="UR15" s="23">
        <v>0</v>
      </c>
      <c r="US15" s="23">
        <v>0</v>
      </c>
      <c r="UT15" s="23">
        <v>0</v>
      </c>
      <c r="UU15" s="23">
        <v>0</v>
      </c>
      <c r="UV15" s="23">
        <v>0</v>
      </c>
      <c r="UW15" s="23">
        <v>0</v>
      </c>
      <c r="UX15" s="23">
        <v>0</v>
      </c>
      <c r="UY15" s="23">
        <v>0</v>
      </c>
      <c r="UZ15" s="23">
        <v>0</v>
      </c>
      <c r="VA15" s="23">
        <v>0</v>
      </c>
      <c r="VB15" s="23">
        <v>0</v>
      </c>
      <c r="VC15" s="23">
        <v>0</v>
      </c>
      <c r="VD15" s="23">
        <v>0</v>
      </c>
      <c r="VE15" s="23">
        <v>0</v>
      </c>
      <c r="VF15" s="23">
        <v>0</v>
      </c>
      <c r="VG15" s="23">
        <v>0</v>
      </c>
      <c r="VH15" s="23">
        <v>0</v>
      </c>
      <c r="VI15" s="23">
        <v>0</v>
      </c>
      <c r="VJ15" s="23">
        <v>0</v>
      </c>
      <c r="VK15" s="23">
        <v>0</v>
      </c>
      <c r="VL15" s="23">
        <v>0</v>
      </c>
      <c r="VM15" s="23">
        <v>0</v>
      </c>
      <c r="VN15" s="23">
        <v>0</v>
      </c>
      <c r="VO15" s="23">
        <v>0</v>
      </c>
      <c r="VP15" s="23">
        <v>0</v>
      </c>
      <c r="VQ15" s="23">
        <v>0</v>
      </c>
      <c r="VR15" s="23">
        <v>0</v>
      </c>
      <c r="VS15" s="23">
        <v>0</v>
      </c>
      <c r="VT15" s="23">
        <v>0</v>
      </c>
      <c r="VU15" s="23">
        <v>0</v>
      </c>
      <c r="VV15" s="23">
        <v>0</v>
      </c>
      <c r="VW15" s="23">
        <v>0</v>
      </c>
      <c r="VX15" s="23">
        <v>0</v>
      </c>
      <c r="VY15" s="23">
        <v>0</v>
      </c>
      <c r="VZ15" s="23">
        <v>0</v>
      </c>
      <c r="WA15" s="23">
        <v>0</v>
      </c>
      <c r="WB15" s="23">
        <v>0</v>
      </c>
      <c r="WC15" s="23">
        <v>0</v>
      </c>
      <c r="WD15" s="23">
        <v>0</v>
      </c>
      <c r="WE15" s="23">
        <v>0</v>
      </c>
      <c r="WF15" s="23">
        <v>0</v>
      </c>
      <c r="WG15" s="23">
        <v>0</v>
      </c>
      <c r="WH15" s="23">
        <v>0</v>
      </c>
      <c r="WI15" s="23">
        <v>0</v>
      </c>
      <c r="WJ15" s="23">
        <v>0</v>
      </c>
      <c r="WK15" s="23">
        <v>0</v>
      </c>
      <c r="WL15" s="23">
        <v>0</v>
      </c>
      <c r="WM15" s="23">
        <v>0</v>
      </c>
      <c r="WN15" s="23">
        <v>0</v>
      </c>
      <c r="WO15" s="23">
        <v>0</v>
      </c>
      <c r="WP15" s="23">
        <v>0</v>
      </c>
      <c r="WQ15" s="23">
        <v>0</v>
      </c>
      <c r="WR15" s="23">
        <v>0</v>
      </c>
      <c r="WS15" s="23">
        <v>0</v>
      </c>
      <c r="WT15" s="23">
        <v>0</v>
      </c>
      <c r="WU15" s="23">
        <v>0</v>
      </c>
      <c r="WV15" s="23">
        <v>0</v>
      </c>
      <c r="WW15" s="23">
        <v>0</v>
      </c>
      <c r="WX15" s="23">
        <v>0</v>
      </c>
      <c r="WY15" s="23">
        <v>0</v>
      </c>
      <c r="WZ15" s="23">
        <v>0</v>
      </c>
      <c r="XA15" s="23">
        <v>0</v>
      </c>
      <c r="XB15" s="23">
        <v>0</v>
      </c>
      <c r="XC15" s="23">
        <v>0</v>
      </c>
      <c r="XD15" s="23">
        <v>0</v>
      </c>
      <c r="XE15" s="23">
        <v>0</v>
      </c>
      <c r="XF15" s="23">
        <v>0</v>
      </c>
      <c r="XG15" s="23">
        <v>0</v>
      </c>
      <c r="XH15" s="23">
        <v>0</v>
      </c>
      <c r="XI15" s="23">
        <v>0</v>
      </c>
      <c r="XJ15" s="23">
        <v>0</v>
      </c>
      <c r="XK15" s="23">
        <v>0</v>
      </c>
      <c r="XL15" s="23">
        <v>0</v>
      </c>
      <c r="XM15" s="23">
        <v>0</v>
      </c>
      <c r="XN15" s="23">
        <v>0</v>
      </c>
      <c r="XO15" s="23">
        <v>0</v>
      </c>
      <c r="XP15" s="23">
        <v>0</v>
      </c>
      <c r="XQ15" s="23">
        <v>0</v>
      </c>
      <c r="XR15" s="23">
        <v>0</v>
      </c>
      <c r="XS15" s="23">
        <v>0</v>
      </c>
      <c r="XT15" s="23">
        <v>0</v>
      </c>
      <c r="XU15" s="23">
        <v>0</v>
      </c>
      <c r="XV15" s="23">
        <v>0</v>
      </c>
      <c r="XW15" s="23">
        <v>0</v>
      </c>
      <c r="XX15" s="23">
        <v>0</v>
      </c>
      <c r="XY15" s="23">
        <v>0</v>
      </c>
      <c r="XZ15" s="23">
        <v>0</v>
      </c>
      <c r="YA15" s="23">
        <v>0</v>
      </c>
      <c r="YB15" s="23">
        <v>0</v>
      </c>
      <c r="YC15" s="23">
        <v>0</v>
      </c>
      <c r="YD15" s="23">
        <v>0</v>
      </c>
      <c r="YE15" s="23">
        <v>0</v>
      </c>
      <c r="YF15" s="23">
        <v>0</v>
      </c>
      <c r="YG15" s="23">
        <v>0</v>
      </c>
      <c r="YH15" s="23">
        <v>0</v>
      </c>
      <c r="YI15" s="23">
        <v>0</v>
      </c>
      <c r="YJ15" s="23">
        <v>0</v>
      </c>
      <c r="YK15" s="23">
        <v>0</v>
      </c>
      <c r="YL15" s="23">
        <v>0</v>
      </c>
      <c r="YM15" s="23">
        <v>0</v>
      </c>
      <c r="YN15" s="23">
        <v>0</v>
      </c>
      <c r="YO15" s="23">
        <v>0</v>
      </c>
      <c r="YP15" s="23">
        <v>0</v>
      </c>
      <c r="YQ15" s="23">
        <v>0</v>
      </c>
      <c r="YR15" s="23">
        <v>0</v>
      </c>
      <c r="YS15" s="23">
        <v>0</v>
      </c>
      <c r="YT15" s="23">
        <v>0</v>
      </c>
      <c r="YU15" s="23">
        <v>0</v>
      </c>
      <c r="YV15" s="23">
        <v>0</v>
      </c>
      <c r="YW15" s="23">
        <v>0</v>
      </c>
      <c r="YX15" s="23">
        <v>0</v>
      </c>
      <c r="YY15" s="23">
        <v>0</v>
      </c>
      <c r="YZ15" s="23">
        <v>0</v>
      </c>
      <c r="ZA15" s="23">
        <v>0</v>
      </c>
      <c r="ZB15" s="23">
        <v>0</v>
      </c>
      <c r="ZC15" s="23">
        <v>0</v>
      </c>
      <c r="ZD15" s="23">
        <v>0</v>
      </c>
      <c r="ZE15" s="23">
        <v>0</v>
      </c>
      <c r="ZF15" s="23">
        <v>0</v>
      </c>
      <c r="ZG15" s="23">
        <v>0</v>
      </c>
      <c r="ZH15" s="23">
        <v>0</v>
      </c>
      <c r="ZI15" s="23">
        <v>0</v>
      </c>
      <c r="ZJ15" s="23">
        <v>0</v>
      </c>
      <c r="ZK15" s="23">
        <v>0</v>
      </c>
      <c r="ZL15" s="23">
        <v>0</v>
      </c>
      <c r="ZM15" s="23">
        <v>0</v>
      </c>
      <c r="ZN15" s="23">
        <v>0</v>
      </c>
      <c r="ZO15" s="23">
        <v>0</v>
      </c>
      <c r="ZP15" s="23">
        <v>0</v>
      </c>
      <c r="ZQ15" s="23">
        <v>0</v>
      </c>
      <c r="ZR15" s="23">
        <v>0</v>
      </c>
      <c r="ZS15" s="23">
        <v>0</v>
      </c>
      <c r="ZT15" s="23">
        <v>0</v>
      </c>
      <c r="ZU15" s="23">
        <v>0</v>
      </c>
      <c r="ZV15" s="23">
        <v>0</v>
      </c>
      <c r="ZW15" s="23">
        <v>0</v>
      </c>
      <c r="ZX15" s="23">
        <v>0</v>
      </c>
      <c r="ZY15" s="23">
        <v>0</v>
      </c>
      <c r="ZZ15" s="23">
        <v>0</v>
      </c>
      <c r="AAA15" s="23">
        <v>0</v>
      </c>
      <c r="AAB15" s="23">
        <v>0</v>
      </c>
      <c r="AAC15" s="23">
        <v>0</v>
      </c>
      <c r="AAD15" s="23">
        <v>0</v>
      </c>
      <c r="AAE15" s="23">
        <v>0</v>
      </c>
      <c r="AAF15" s="23">
        <v>0</v>
      </c>
      <c r="AAG15" s="23">
        <v>0</v>
      </c>
      <c r="AAH15" s="23">
        <v>0</v>
      </c>
      <c r="AAI15" s="23">
        <v>0</v>
      </c>
      <c r="AAJ15" s="23">
        <v>0</v>
      </c>
      <c r="AAK15" s="23">
        <v>0</v>
      </c>
      <c r="AAL15" s="23">
        <v>0</v>
      </c>
      <c r="AAM15" s="23">
        <v>0</v>
      </c>
      <c r="AAN15" s="23">
        <v>0</v>
      </c>
      <c r="AAO15" s="23">
        <v>0</v>
      </c>
      <c r="AAP15" s="23">
        <v>0</v>
      </c>
      <c r="AAQ15" s="23">
        <v>0</v>
      </c>
      <c r="AAR15" s="23">
        <v>0</v>
      </c>
      <c r="AAS15" s="23">
        <v>0</v>
      </c>
      <c r="AAT15" s="23">
        <v>0</v>
      </c>
      <c r="AAU15" s="23">
        <v>0</v>
      </c>
      <c r="AAV15" s="23">
        <v>0</v>
      </c>
      <c r="AAW15" s="23">
        <v>0</v>
      </c>
      <c r="AAX15" s="23">
        <v>0</v>
      </c>
      <c r="AAY15" s="23">
        <v>0</v>
      </c>
      <c r="AAZ15" s="23">
        <v>0</v>
      </c>
      <c r="ABA15" s="23">
        <v>0</v>
      </c>
      <c r="ABB15" s="23">
        <v>0</v>
      </c>
      <c r="ABC15" s="23">
        <v>0</v>
      </c>
      <c r="ABD15" s="23">
        <v>0</v>
      </c>
      <c r="ABE15" s="23">
        <v>0</v>
      </c>
      <c r="ABF15" s="23">
        <v>0</v>
      </c>
      <c r="ABG15" s="23">
        <v>0</v>
      </c>
      <c r="ABH15" s="23">
        <v>0</v>
      </c>
      <c r="ABI15" s="23">
        <v>0</v>
      </c>
      <c r="ABJ15" s="23">
        <v>0</v>
      </c>
      <c r="ABK15" s="23">
        <v>0</v>
      </c>
      <c r="ABL15" s="23">
        <v>0</v>
      </c>
      <c r="ABM15" s="23">
        <v>0</v>
      </c>
      <c r="ABN15" s="23">
        <v>0</v>
      </c>
      <c r="ABO15" s="23">
        <v>0</v>
      </c>
      <c r="ABP15" s="23">
        <v>0</v>
      </c>
      <c r="ABQ15" s="23">
        <v>0</v>
      </c>
      <c r="ABR15" s="23">
        <v>0</v>
      </c>
      <c r="ABS15" s="23">
        <v>0</v>
      </c>
      <c r="ABT15" s="23">
        <v>0</v>
      </c>
      <c r="ABU15" s="23">
        <v>0</v>
      </c>
      <c r="ABV15" s="23">
        <v>0</v>
      </c>
      <c r="ABW15" s="23">
        <v>0</v>
      </c>
    </row>
    <row r="16" spans="1:751" ht="15" customHeight="1" x14ac:dyDescent="0.25">
      <c r="A16" s="15" t="s">
        <v>22</v>
      </c>
      <c r="B16" s="15" t="s">
        <v>23</v>
      </c>
      <c r="C16" s="16">
        <v>55.132646088606947</v>
      </c>
      <c r="D16" s="17"/>
      <c r="E16" s="18">
        <f t="shared" si="93"/>
        <v>3.5842779186185587</v>
      </c>
      <c r="F16" s="19" t="s">
        <v>7</v>
      </c>
      <c r="G16" s="19" t="s">
        <v>24</v>
      </c>
      <c r="H16" s="20">
        <v>40603</v>
      </c>
      <c r="I16" s="24" t="s">
        <v>11</v>
      </c>
      <c r="J16" s="19">
        <v>177</v>
      </c>
      <c r="K16" s="19" t="s">
        <v>12</v>
      </c>
      <c r="L16" s="20">
        <f>+EDATE(H16,J16)</f>
        <v>45992</v>
      </c>
      <c r="M16" s="15" t="s">
        <v>116</v>
      </c>
      <c r="P16" s="22">
        <f t="shared" si="95"/>
        <v>2614840.7869490497</v>
      </c>
      <c r="Q16" s="22">
        <f t="shared" si="96"/>
        <v>11792227.690000001</v>
      </c>
      <c r="R16" s="22">
        <f t="shared" si="97"/>
        <v>3410160.3669126569</v>
      </c>
      <c r="S16" s="22">
        <f t="shared" si="98"/>
        <v>8972303.4700000007</v>
      </c>
      <c r="T16" s="22">
        <f t="shared" si="99"/>
        <v>4001489.5813283459</v>
      </c>
      <c r="U16" s="22">
        <f t="shared" si="100"/>
        <v>7097727.0900000008</v>
      </c>
      <c r="V16" s="22">
        <f t="shared" si="101"/>
        <v>5059082.4884249894</v>
      </c>
      <c r="W16" s="22">
        <f t="shared" si="102"/>
        <v>5322743.66</v>
      </c>
      <c r="X16" s="22">
        <f t="shared" si="103"/>
        <v>5960647.0504448041</v>
      </c>
      <c r="Y16" s="22">
        <f t="shared" si="104"/>
        <v>4036928.1</v>
      </c>
      <c r="Z16" s="22">
        <f t="shared" si="105"/>
        <v>6845212.4153356235</v>
      </c>
      <c r="AA16" s="22">
        <f t="shared" si="106"/>
        <v>3334157.1</v>
      </c>
      <c r="AB16" s="22">
        <f t="shared" si="107"/>
        <v>7717028.3823796995</v>
      </c>
      <c r="AC16" s="22">
        <f t="shared" si="108"/>
        <v>2554816.8199999998</v>
      </c>
      <c r="AD16" s="22">
        <f t="shared" si="109"/>
        <v>8306536.2542458549</v>
      </c>
      <c r="AE16" s="22">
        <f t="shared" si="110"/>
        <v>1725752.96</v>
      </c>
      <c r="AF16" s="22">
        <f t="shared" si="111"/>
        <v>9290668.3451779205</v>
      </c>
      <c r="AG16" s="22">
        <f t="shared" si="112"/>
        <v>839273.27999999991</v>
      </c>
      <c r="AH16" s="22">
        <f t="shared" si="113"/>
        <v>2501310.4346947027</v>
      </c>
      <c r="AI16" s="22">
        <f t="shared" si="114"/>
        <v>62321.69</v>
      </c>
      <c r="AJ16" s="22">
        <f t="shared" si="115"/>
        <v>0</v>
      </c>
      <c r="AK16" s="22">
        <f t="shared" si="116"/>
        <v>0</v>
      </c>
      <c r="AL16" s="22">
        <f t="shared" si="117"/>
        <v>0</v>
      </c>
      <c r="AM16" s="22">
        <f t="shared" si="118"/>
        <v>0</v>
      </c>
      <c r="AN16" s="22">
        <f t="shared" si="119"/>
        <v>0</v>
      </c>
      <c r="AO16" s="22">
        <f t="shared" si="120"/>
        <v>0</v>
      </c>
      <c r="AP16" s="22">
        <f t="shared" si="121"/>
        <v>0</v>
      </c>
      <c r="AQ16" s="22">
        <f t="shared" si="122"/>
        <v>0</v>
      </c>
      <c r="AR16" s="22">
        <f t="shared" si="123"/>
        <v>0</v>
      </c>
      <c r="AS16" s="22">
        <f t="shared" si="124"/>
        <v>0</v>
      </c>
      <c r="AT16" s="22">
        <f t="shared" si="125"/>
        <v>0</v>
      </c>
      <c r="AU16" s="22">
        <f t="shared" si="126"/>
        <v>0</v>
      </c>
      <c r="AV16" s="22">
        <f t="shared" si="127"/>
        <v>0</v>
      </c>
      <c r="AW16" s="22">
        <f t="shared" si="128"/>
        <v>0</v>
      </c>
      <c r="AX16" s="22">
        <f t="shared" si="129"/>
        <v>0</v>
      </c>
      <c r="AY16" s="22">
        <f t="shared" si="130"/>
        <v>0</v>
      </c>
      <c r="AZ16" s="22">
        <f t="shared" si="131"/>
        <v>0</v>
      </c>
      <c r="BA16" s="22">
        <f t="shared" si="132"/>
        <v>0</v>
      </c>
      <c r="BB16" s="22">
        <f t="shared" si="133"/>
        <v>0</v>
      </c>
      <c r="BC16" s="22">
        <f t="shared" si="134"/>
        <v>0</v>
      </c>
      <c r="BD16" s="22">
        <f t="shared" si="135"/>
        <v>0</v>
      </c>
      <c r="BE16" s="22">
        <f t="shared" si="136"/>
        <v>0</v>
      </c>
      <c r="BF16" s="22">
        <f t="shared" si="137"/>
        <v>0</v>
      </c>
      <c r="BG16" s="22">
        <f t="shared" si="138"/>
        <v>0</v>
      </c>
      <c r="BH16" s="22">
        <f t="shared" si="139"/>
        <v>0</v>
      </c>
      <c r="BI16" s="22">
        <f t="shared" si="140"/>
        <v>0</v>
      </c>
      <c r="BJ16" s="22">
        <f t="shared" si="141"/>
        <v>0</v>
      </c>
      <c r="BK16" s="22">
        <f t="shared" si="142"/>
        <v>0</v>
      </c>
      <c r="BL16" s="22">
        <f t="shared" si="143"/>
        <v>0</v>
      </c>
      <c r="BM16" s="22">
        <f t="shared" si="144"/>
        <v>0</v>
      </c>
      <c r="BN16" s="22">
        <f t="shared" si="145"/>
        <v>0</v>
      </c>
      <c r="BO16" s="22">
        <f t="shared" si="146"/>
        <v>0</v>
      </c>
      <c r="BP16" s="22">
        <f t="shared" si="147"/>
        <v>0</v>
      </c>
      <c r="BQ16" s="22">
        <f t="shared" si="148"/>
        <v>0</v>
      </c>
      <c r="BR16" s="22">
        <f t="shared" si="151"/>
        <v>0</v>
      </c>
      <c r="BS16" s="22">
        <f t="shared" si="152"/>
        <v>0</v>
      </c>
      <c r="BT16" s="22">
        <f t="shared" si="149"/>
        <v>0</v>
      </c>
      <c r="BU16" s="22">
        <f t="shared" si="150"/>
        <v>0</v>
      </c>
      <c r="BX16" s="23">
        <v>3484803.77</v>
      </c>
      <c r="BY16" s="23">
        <v>574330.01728669624</v>
      </c>
      <c r="BZ16" s="23">
        <v>0</v>
      </c>
      <c r="CA16" s="23">
        <v>0</v>
      </c>
      <c r="CB16" s="23">
        <v>0</v>
      </c>
      <c r="CC16" s="23">
        <v>0</v>
      </c>
      <c r="CD16" s="23">
        <v>2837820.79</v>
      </c>
      <c r="CE16" s="23">
        <v>580401.15911847958</v>
      </c>
      <c r="CF16" s="23">
        <v>0</v>
      </c>
      <c r="CG16" s="23">
        <v>0</v>
      </c>
      <c r="CH16" s="23">
        <v>0</v>
      </c>
      <c r="CI16" s="23">
        <v>0</v>
      </c>
      <c r="CJ16" s="23">
        <v>2826564.79</v>
      </c>
      <c r="CK16" s="23">
        <v>729751.24818034773</v>
      </c>
      <c r="CL16" s="23">
        <v>0</v>
      </c>
      <c r="CM16" s="23">
        <v>0</v>
      </c>
      <c r="CN16" s="23">
        <v>0</v>
      </c>
      <c r="CO16" s="23">
        <v>0</v>
      </c>
      <c r="CP16" s="23">
        <v>2643038.34</v>
      </c>
      <c r="CQ16" s="23">
        <v>730358.36236352602</v>
      </c>
      <c r="CR16" s="23">
        <v>0</v>
      </c>
      <c r="CS16" s="23">
        <v>0</v>
      </c>
      <c r="CT16" s="23">
        <v>0</v>
      </c>
      <c r="CU16" s="23">
        <v>0</v>
      </c>
      <c r="CV16" s="23">
        <v>2445249.2000000002</v>
      </c>
      <c r="CW16" s="23">
        <v>844495.82880105136</v>
      </c>
      <c r="CX16" s="23">
        <v>0</v>
      </c>
      <c r="CY16" s="23">
        <v>0</v>
      </c>
      <c r="CZ16" s="23">
        <v>0</v>
      </c>
      <c r="DA16" s="23">
        <v>0</v>
      </c>
      <c r="DB16" s="23">
        <v>2271591.38</v>
      </c>
      <c r="DC16" s="23">
        <v>852388.31318236957</v>
      </c>
      <c r="DD16" s="23">
        <v>0</v>
      </c>
      <c r="DE16" s="23">
        <v>0</v>
      </c>
      <c r="DF16" s="23">
        <v>0</v>
      </c>
      <c r="DG16" s="23">
        <v>0</v>
      </c>
      <c r="DH16" s="23">
        <v>2176071.41</v>
      </c>
      <c r="DI16" s="23">
        <v>852995.42736554786</v>
      </c>
      <c r="DJ16" s="23">
        <v>0</v>
      </c>
      <c r="DK16" s="23">
        <v>0</v>
      </c>
      <c r="DL16" s="23">
        <v>0</v>
      </c>
      <c r="DM16" s="23">
        <v>0</v>
      </c>
      <c r="DN16" s="23">
        <v>2079391.48</v>
      </c>
      <c r="DO16" s="23">
        <v>860280.79756368778</v>
      </c>
      <c r="DP16" s="23">
        <v>0</v>
      </c>
      <c r="DQ16" s="23">
        <v>0</v>
      </c>
      <c r="DR16" s="23">
        <v>0</v>
      </c>
      <c r="DS16" s="23">
        <v>0</v>
      </c>
      <c r="DT16" s="23">
        <v>1961349.09</v>
      </c>
      <c r="DU16" s="23">
        <v>910671.27476748882</v>
      </c>
      <c r="DV16" s="23">
        <v>0</v>
      </c>
      <c r="DW16" s="23">
        <v>0</v>
      </c>
      <c r="DX16" s="23">
        <v>0</v>
      </c>
      <c r="DY16" s="23">
        <v>0</v>
      </c>
      <c r="DZ16" s="23">
        <v>1806575.94</v>
      </c>
      <c r="EA16" s="23">
        <v>976846.72073392628</v>
      </c>
      <c r="EB16" s="23">
        <v>0</v>
      </c>
      <c r="EC16" s="23">
        <v>0</v>
      </c>
      <c r="ED16" s="23">
        <v>0</v>
      </c>
      <c r="EE16" s="23">
        <v>0</v>
      </c>
      <c r="EF16" s="23">
        <v>1712609.61</v>
      </c>
      <c r="EG16" s="23">
        <v>1004773.9731601293</v>
      </c>
      <c r="EH16" s="23">
        <v>0</v>
      </c>
      <c r="EI16" s="23">
        <v>0</v>
      </c>
      <c r="EJ16" s="23">
        <v>0</v>
      </c>
      <c r="EK16" s="23">
        <v>0</v>
      </c>
      <c r="EL16" s="23">
        <v>1617192.45</v>
      </c>
      <c r="EM16" s="23">
        <v>1109197.6126668015</v>
      </c>
      <c r="EN16" s="23">
        <v>0</v>
      </c>
      <c r="EO16" s="23">
        <v>0</v>
      </c>
      <c r="EP16" s="23">
        <v>0</v>
      </c>
      <c r="EQ16" s="23">
        <v>0</v>
      </c>
      <c r="ER16" s="23">
        <v>1502862.94</v>
      </c>
      <c r="ES16" s="23">
        <v>1171426.8164425797</v>
      </c>
      <c r="ET16" s="23">
        <v>0</v>
      </c>
      <c r="EU16" s="23">
        <v>0</v>
      </c>
      <c r="EV16" s="23">
        <v>0</v>
      </c>
      <c r="EW16" s="23">
        <v>0</v>
      </c>
      <c r="EX16" s="23">
        <v>1376278.01</v>
      </c>
      <c r="EY16" s="23">
        <v>1173855.2731752931</v>
      </c>
      <c r="EZ16" s="23">
        <v>0</v>
      </c>
      <c r="FA16" s="23">
        <v>0</v>
      </c>
      <c r="FB16" s="23">
        <v>0</v>
      </c>
      <c r="FC16" s="23">
        <v>0</v>
      </c>
      <c r="FD16" s="23">
        <v>1269754.1100000001</v>
      </c>
      <c r="FE16" s="23">
        <v>1350829.057571775</v>
      </c>
      <c r="FF16" s="23">
        <v>0</v>
      </c>
      <c r="FG16" s="23">
        <v>0</v>
      </c>
      <c r="FH16" s="23">
        <v>0</v>
      </c>
      <c r="FI16" s="23">
        <v>0</v>
      </c>
      <c r="FJ16" s="23">
        <v>1173848.6000000001</v>
      </c>
      <c r="FK16" s="23">
        <v>1362971.3412353415</v>
      </c>
      <c r="FL16" s="23">
        <v>0</v>
      </c>
      <c r="FM16" s="23">
        <v>0</v>
      </c>
      <c r="FN16" s="23">
        <v>0</v>
      </c>
      <c r="FO16" s="23">
        <v>0</v>
      </c>
      <c r="FP16" s="23">
        <v>1078864.3999999999</v>
      </c>
      <c r="FQ16" s="23">
        <v>1389077.2511120096</v>
      </c>
      <c r="FR16" s="23">
        <v>0</v>
      </c>
      <c r="FS16" s="23">
        <v>0</v>
      </c>
      <c r="FT16" s="23">
        <v>0</v>
      </c>
      <c r="FU16" s="23">
        <v>0</v>
      </c>
      <c r="FV16" s="23">
        <v>1016224.72</v>
      </c>
      <c r="FW16" s="23">
        <v>1415183.1609886778</v>
      </c>
      <c r="FX16" s="23">
        <v>0</v>
      </c>
      <c r="FY16" s="23">
        <v>0</v>
      </c>
      <c r="FZ16" s="23">
        <v>0</v>
      </c>
      <c r="GA16" s="23">
        <v>0</v>
      </c>
      <c r="GB16" s="23">
        <v>987387.46</v>
      </c>
      <c r="GC16" s="23">
        <v>1544498.4820056611</v>
      </c>
      <c r="GD16" s="23">
        <v>0</v>
      </c>
      <c r="GE16" s="23">
        <v>0</v>
      </c>
      <c r="GF16" s="23">
        <v>0</v>
      </c>
      <c r="GG16" s="23">
        <v>0</v>
      </c>
      <c r="GH16" s="23">
        <v>954451.52</v>
      </c>
      <c r="GI16" s="23">
        <v>1611888.1563384552</v>
      </c>
      <c r="GJ16" s="23">
        <v>0</v>
      </c>
      <c r="GK16" s="23">
        <v>0</v>
      </c>
      <c r="GL16" s="23">
        <v>0</v>
      </c>
      <c r="GM16" s="23">
        <v>0</v>
      </c>
      <c r="GN16" s="23">
        <v>909198.16</v>
      </c>
      <c r="GO16" s="23">
        <v>1619780.6407197732</v>
      </c>
      <c r="GP16" s="23">
        <v>0</v>
      </c>
      <c r="GQ16" s="23">
        <v>0</v>
      </c>
      <c r="GR16" s="23">
        <v>0</v>
      </c>
      <c r="GS16" s="23">
        <v>0</v>
      </c>
      <c r="GT16" s="23">
        <v>845219.83</v>
      </c>
      <c r="GU16" s="23">
        <v>1648922.1215123332</v>
      </c>
      <c r="GV16" s="23">
        <v>0</v>
      </c>
      <c r="GW16" s="23">
        <v>0</v>
      </c>
      <c r="GX16" s="23">
        <v>0</v>
      </c>
      <c r="GY16" s="23">
        <v>0</v>
      </c>
      <c r="GZ16" s="23">
        <v>809417.86</v>
      </c>
      <c r="HA16" s="23">
        <v>1747881.7333704</v>
      </c>
      <c r="HB16" s="23">
        <v>0</v>
      </c>
      <c r="HC16" s="23">
        <v>0</v>
      </c>
      <c r="HD16" s="23">
        <v>0</v>
      </c>
      <c r="HE16" s="23">
        <v>0</v>
      </c>
      <c r="HF16" s="23">
        <v>770321.25</v>
      </c>
      <c r="HG16" s="23">
        <v>1828627.9197331176</v>
      </c>
      <c r="HH16" s="23">
        <v>0</v>
      </c>
      <c r="HI16" s="23">
        <v>0</v>
      </c>
      <c r="HJ16" s="23">
        <v>0</v>
      </c>
      <c r="HK16" s="23">
        <v>0</v>
      </c>
      <c r="HL16" s="23">
        <v>720524.69</v>
      </c>
      <c r="HM16" s="23">
        <v>1864447.6565406388</v>
      </c>
      <c r="HN16" s="23">
        <v>0</v>
      </c>
      <c r="HO16" s="23">
        <v>0</v>
      </c>
      <c r="HP16" s="23">
        <v>0</v>
      </c>
      <c r="HQ16" s="23">
        <v>0</v>
      </c>
      <c r="HR16" s="23">
        <v>655535.34</v>
      </c>
      <c r="HS16" s="23">
        <v>1900874.5075313381</v>
      </c>
      <c r="HT16" s="23">
        <v>0</v>
      </c>
      <c r="HU16" s="23">
        <v>0</v>
      </c>
      <c r="HV16" s="23">
        <v>0</v>
      </c>
      <c r="HW16" s="23">
        <v>0</v>
      </c>
      <c r="HX16" s="23">
        <v>612319.94999999995</v>
      </c>
      <c r="HY16" s="23">
        <v>1973728.2095127371</v>
      </c>
      <c r="HZ16" s="23">
        <v>0</v>
      </c>
      <c r="IA16" s="23">
        <v>0</v>
      </c>
      <c r="IB16" s="23">
        <v>0</v>
      </c>
      <c r="IC16" s="23">
        <v>0</v>
      </c>
      <c r="ID16" s="23">
        <v>566436.84</v>
      </c>
      <c r="IE16" s="23">
        <v>1977978.0087949857</v>
      </c>
      <c r="IF16" s="23">
        <v>0</v>
      </c>
      <c r="IG16" s="23">
        <v>0</v>
      </c>
      <c r="IH16" s="23">
        <v>0</v>
      </c>
      <c r="II16" s="23">
        <v>0</v>
      </c>
      <c r="IJ16" s="23">
        <v>514014.29</v>
      </c>
      <c r="IK16" s="23">
        <v>1988906.0640921956</v>
      </c>
      <c r="IL16" s="23">
        <v>0</v>
      </c>
      <c r="IM16" s="23">
        <v>0</v>
      </c>
      <c r="IN16" s="23">
        <v>0</v>
      </c>
      <c r="IO16" s="23">
        <v>0</v>
      </c>
      <c r="IP16" s="23">
        <v>456646.94</v>
      </c>
      <c r="IQ16" s="23">
        <v>2084830.1050343714</v>
      </c>
      <c r="IR16" s="23">
        <v>0</v>
      </c>
      <c r="IS16" s="23">
        <v>0</v>
      </c>
      <c r="IT16" s="23">
        <v>0</v>
      </c>
      <c r="IU16" s="23">
        <v>0</v>
      </c>
      <c r="IV16" s="23">
        <v>402777.99</v>
      </c>
      <c r="IW16" s="23">
        <v>2114578.7000101088</v>
      </c>
      <c r="IX16" s="23">
        <v>0</v>
      </c>
      <c r="IY16" s="23">
        <v>0</v>
      </c>
      <c r="IZ16" s="23">
        <v>0</v>
      </c>
      <c r="JA16" s="23">
        <v>0</v>
      </c>
      <c r="JB16" s="23">
        <v>352313.74</v>
      </c>
      <c r="JC16" s="23">
        <v>2118221.3851091787</v>
      </c>
      <c r="JD16" s="23">
        <v>0</v>
      </c>
      <c r="JE16" s="23">
        <v>0</v>
      </c>
      <c r="JF16" s="23">
        <v>0</v>
      </c>
      <c r="JG16" s="23">
        <v>0</v>
      </c>
      <c r="JH16" s="23">
        <v>297683.17</v>
      </c>
      <c r="JI16" s="23">
        <v>2171647.4332288718</v>
      </c>
      <c r="JJ16" s="23">
        <v>0</v>
      </c>
      <c r="JK16" s="23">
        <v>0</v>
      </c>
      <c r="JL16" s="23">
        <v>0</v>
      </c>
      <c r="JM16" s="23">
        <v>0</v>
      </c>
      <c r="JN16" s="23">
        <v>236822.25</v>
      </c>
      <c r="JO16" s="23">
        <v>2309462.3528103512</v>
      </c>
      <c r="JP16" s="23">
        <v>0</v>
      </c>
      <c r="JQ16" s="23">
        <v>0</v>
      </c>
      <c r="JR16" s="23">
        <v>0</v>
      </c>
      <c r="JS16" s="23">
        <v>0</v>
      </c>
      <c r="JT16" s="23">
        <v>181377.85</v>
      </c>
      <c r="JU16" s="23">
        <v>2375030.6845936109</v>
      </c>
      <c r="JV16" s="23">
        <v>0</v>
      </c>
      <c r="JW16" s="23">
        <v>0</v>
      </c>
      <c r="JX16" s="23">
        <v>0</v>
      </c>
      <c r="JY16" s="23">
        <v>0</v>
      </c>
      <c r="JZ16" s="23">
        <v>123390.01</v>
      </c>
      <c r="KA16" s="23">
        <v>2434527.8745450866</v>
      </c>
      <c r="KB16" s="23">
        <v>0</v>
      </c>
      <c r="KC16" s="23">
        <v>0</v>
      </c>
      <c r="KD16" s="23">
        <v>0</v>
      </c>
      <c r="KE16" s="23">
        <v>0</v>
      </c>
      <c r="KF16" s="23">
        <v>62321.69</v>
      </c>
      <c r="KG16" s="23">
        <v>2501310.4346947027</v>
      </c>
      <c r="KH16" s="23">
        <v>0</v>
      </c>
      <c r="KI16" s="23">
        <v>0</v>
      </c>
      <c r="KJ16" s="23">
        <v>0</v>
      </c>
      <c r="KK16" s="23">
        <v>0</v>
      </c>
      <c r="KL16" s="23">
        <v>0</v>
      </c>
      <c r="KM16" s="23">
        <v>0</v>
      </c>
      <c r="KN16" s="23">
        <v>0</v>
      </c>
      <c r="KO16" s="23">
        <v>0</v>
      </c>
      <c r="KP16" s="23">
        <v>0</v>
      </c>
      <c r="KQ16" s="23">
        <v>0</v>
      </c>
      <c r="KR16" s="23">
        <v>0</v>
      </c>
      <c r="KS16" s="23">
        <v>0</v>
      </c>
      <c r="KT16" s="23">
        <v>0</v>
      </c>
      <c r="KU16" s="23">
        <v>0</v>
      </c>
      <c r="KV16" s="23">
        <v>0</v>
      </c>
      <c r="KW16" s="23">
        <v>0</v>
      </c>
      <c r="KX16" s="23">
        <v>0</v>
      </c>
      <c r="KY16" s="23">
        <v>0</v>
      </c>
      <c r="KZ16" s="23">
        <v>0</v>
      </c>
      <c r="LA16" s="23">
        <v>0</v>
      </c>
      <c r="LB16" s="23">
        <v>0</v>
      </c>
      <c r="LC16" s="23">
        <v>0</v>
      </c>
      <c r="LD16" s="23">
        <v>0</v>
      </c>
      <c r="LE16" s="23">
        <v>0</v>
      </c>
      <c r="LF16" s="23">
        <v>0</v>
      </c>
      <c r="LG16" s="23">
        <v>0</v>
      </c>
      <c r="LH16" s="23">
        <v>0</v>
      </c>
      <c r="LI16" s="23">
        <v>0</v>
      </c>
      <c r="LJ16" s="23">
        <v>0</v>
      </c>
      <c r="LK16" s="23">
        <v>0</v>
      </c>
      <c r="LL16" s="23">
        <v>0</v>
      </c>
      <c r="LM16" s="23">
        <v>0</v>
      </c>
      <c r="LN16" s="23">
        <v>0</v>
      </c>
      <c r="LO16" s="23">
        <v>0</v>
      </c>
      <c r="LP16" s="23">
        <v>0</v>
      </c>
      <c r="LQ16" s="23">
        <v>0</v>
      </c>
      <c r="LR16" s="23">
        <v>0</v>
      </c>
      <c r="LS16" s="23">
        <v>0</v>
      </c>
      <c r="LT16" s="23">
        <v>0</v>
      </c>
      <c r="LU16" s="23">
        <v>0</v>
      </c>
      <c r="LV16" s="23">
        <v>0</v>
      </c>
      <c r="LW16" s="23">
        <v>0</v>
      </c>
      <c r="LX16" s="23">
        <v>0</v>
      </c>
      <c r="LY16" s="23">
        <v>0</v>
      </c>
      <c r="LZ16" s="23">
        <v>0</v>
      </c>
      <c r="MA16" s="23">
        <v>0</v>
      </c>
      <c r="MB16" s="23">
        <v>0</v>
      </c>
      <c r="MC16" s="23">
        <v>0</v>
      </c>
      <c r="MD16" s="23">
        <v>0</v>
      </c>
      <c r="ME16" s="23">
        <v>0</v>
      </c>
      <c r="MF16" s="23">
        <v>0</v>
      </c>
      <c r="MG16" s="23">
        <v>0</v>
      </c>
      <c r="MH16" s="23">
        <v>0</v>
      </c>
      <c r="MI16" s="23">
        <v>0</v>
      </c>
      <c r="MJ16" s="23">
        <v>0</v>
      </c>
      <c r="MK16" s="23">
        <v>0</v>
      </c>
      <c r="ML16" s="23">
        <v>0</v>
      </c>
      <c r="MM16" s="23">
        <v>0</v>
      </c>
      <c r="MN16" s="23">
        <v>0</v>
      </c>
      <c r="MO16" s="23">
        <v>0</v>
      </c>
      <c r="MP16" s="23">
        <v>0</v>
      </c>
      <c r="MQ16" s="23">
        <v>0</v>
      </c>
      <c r="MR16" s="23">
        <v>0</v>
      </c>
      <c r="MS16" s="23">
        <v>0</v>
      </c>
      <c r="MT16" s="23">
        <v>0</v>
      </c>
      <c r="MU16" s="23">
        <v>0</v>
      </c>
      <c r="MV16" s="23">
        <v>0</v>
      </c>
      <c r="MW16" s="23">
        <v>0</v>
      </c>
      <c r="MX16" s="23">
        <v>0</v>
      </c>
      <c r="MY16" s="23">
        <v>0</v>
      </c>
      <c r="MZ16" s="23">
        <v>0</v>
      </c>
      <c r="NA16" s="23">
        <v>0</v>
      </c>
      <c r="NB16" s="23">
        <v>0</v>
      </c>
      <c r="NC16" s="23">
        <v>0</v>
      </c>
      <c r="ND16" s="23">
        <v>0</v>
      </c>
      <c r="NE16" s="23">
        <v>0</v>
      </c>
      <c r="NF16" s="23">
        <v>0</v>
      </c>
      <c r="NG16" s="23">
        <v>0</v>
      </c>
      <c r="NH16" s="23">
        <v>0</v>
      </c>
      <c r="NI16" s="23">
        <v>0</v>
      </c>
      <c r="NJ16" s="23">
        <v>0</v>
      </c>
      <c r="NK16" s="23">
        <v>0</v>
      </c>
      <c r="NL16" s="23">
        <v>0</v>
      </c>
      <c r="NM16" s="23">
        <v>0</v>
      </c>
      <c r="NN16" s="23">
        <v>0</v>
      </c>
      <c r="NO16" s="23">
        <v>0</v>
      </c>
      <c r="NP16" s="23">
        <v>0</v>
      </c>
      <c r="NQ16" s="23">
        <v>0</v>
      </c>
      <c r="NR16" s="23">
        <v>0</v>
      </c>
      <c r="NS16" s="23">
        <v>0</v>
      </c>
      <c r="NT16" s="23">
        <v>0</v>
      </c>
      <c r="NU16" s="23">
        <v>0</v>
      </c>
      <c r="NV16" s="23">
        <v>0</v>
      </c>
      <c r="NW16" s="23">
        <v>0</v>
      </c>
      <c r="NX16" s="23">
        <v>0</v>
      </c>
      <c r="NY16" s="23">
        <v>0</v>
      </c>
      <c r="NZ16" s="23">
        <v>0</v>
      </c>
      <c r="OA16" s="23">
        <v>0</v>
      </c>
      <c r="OB16" s="23">
        <v>0</v>
      </c>
      <c r="OC16" s="23">
        <v>0</v>
      </c>
      <c r="OD16" s="23">
        <v>0</v>
      </c>
      <c r="OE16" s="23">
        <v>0</v>
      </c>
      <c r="OF16" s="23">
        <v>0</v>
      </c>
      <c r="OG16" s="23">
        <v>0</v>
      </c>
      <c r="OH16" s="23">
        <v>0</v>
      </c>
      <c r="OI16" s="23">
        <v>0</v>
      </c>
      <c r="OJ16" s="23">
        <v>0</v>
      </c>
      <c r="OK16" s="23">
        <v>0</v>
      </c>
      <c r="OL16" s="23">
        <v>0</v>
      </c>
      <c r="OM16" s="23">
        <v>0</v>
      </c>
      <c r="ON16" s="23">
        <v>0</v>
      </c>
      <c r="OO16" s="23">
        <v>0</v>
      </c>
      <c r="OP16" s="23">
        <v>0</v>
      </c>
      <c r="OQ16" s="23">
        <v>0</v>
      </c>
      <c r="OR16" s="23">
        <v>0</v>
      </c>
      <c r="OS16" s="23">
        <v>0</v>
      </c>
      <c r="OT16" s="23">
        <v>0</v>
      </c>
      <c r="OU16" s="23">
        <v>0</v>
      </c>
      <c r="OV16" s="23">
        <v>0</v>
      </c>
      <c r="OW16" s="23">
        <v>0</v>
      </c>
      <c r="OX16" s="23">
        <v>0</v>
      </c>
      <c r="OY16" s="23">
        <v>0</v>
      </c>
      <c r="OZ16" s="23">
        <v>0</v>
      </c>
      <c r="PA16" s="23">
        <v>0</v>
      </c>
      <c r="PB16" s="23">
        <v>0</v>
      </c>
      <c r="PC16" s="23">
        <v>0</v>
      </c>
      <c r="PD16" s="23">
        <v>0</v>
      </c>
      <c r="PE16" s="23">
        <v>0</v>
      </c>
      <c r="PF16" s="23">
        <v>0</v>
      </c>
      <c r="PG16" s="23">
        <v>0</v>
      </c>
      <c r="PH16" s="23">
        <v>0</v>
      </c>
      <c r="PI16" s="23">
        <v>0</v>
      </c>
      <c r="PJ16" s="23">
        <v>0</v>
      </c>
      <c r="PK16" s="23">
        <v>0</v>
      </c>
      <c r="PL16" s="23">
        <v>0</v>
      </c>
      <c r="PM16" s="23">
        <v>0</v>
      </c>
      <c r="PN16" s="23">
        <v>0</v>
      </c>
      <c r="PO16" s="23">
        <v>0</v>
      </c>
      <c r="PP16" s="23">
        <v>0</v>
      </c>
      <c r="PQ16" s="23">
        <v>0</v>
      </c>
      <c r="PR16" s="23">
        <v>0</v>
      </c>
      <c r="PS16" s="23">
        <v>0</v>
      </c>
      <c r="PT16" s="23">
        <v>0</v>
      </c>
      <c r="PU16" s="23">
        <v>0</v>
      </c>
      <c r="PV16" s="23">
        <v>0</v>
      </c>
      <c r="PW16" s="23">
        <v>0</v>
      </c>
      <c r="PX16" s="23">
        <v>0</v>
      </c>
      <c r="PY16" s="23">
        <v>0</v>
      </c>
      <c r="PZ16" s="23">
        <v>0</v>
      </c>
      <c r="QA16" s="23">
        <v>0</v>
      </c>
      <c r="QB16" s="23">
        <v>0</v>
      </c>
      <c r="QC16" s="23">
        <v>0</v>
      </c>
      <c r="QD16" s="23">
        <v>0</v>
      </c>
      <c r="QE16" s="23">
        <v>0</v>
      </c>
      <c r="QF16" s="23">
        <v>0</v>
      </c>
      <c r="QG16" s="23">
        <v>0</v>
      </c>
      <c r="QH16" s="23">
        <v>0</v>
      </c>
      <c r="QI16" s="23">
        <v>0</v>
      </c>
      <c r="QJ16" s="23">
        <v>0</v>
      </c>
      <c r="QK16" s="23">
        <v>0</v>
      </c>
      <c r="QL16" s="23">
        <v>0</v>
      </c>
      <c r="QM16" s="23">
        <v>0</v>
      </c>
      <c r="QN16" s="23">
        <v>0</v>
      </c>
      <c r="QO16" s="23">
        <v>0</v>
      </c>
      <c r="QP16" s="23">
        <v>0</v>
      </c>
      <c r="QQ16" s="23">
        <v>0</v>
      </c>
      <c r="QR16" s="23">
        <v>0</v>
      </c>
      <c r="QS16" s="23">
        <v>0</v>
      </c>
      <c r="QT16" s="23">
        <v>0</v>
      </c>
      <c r="QU16" s="23">
        <v>0</v>
      </c>
      <c r="QV16" s="23">
        <v>0</v>
      </c>
      <c r="QW16" s="23">
        <v>0</v>
      </c>
      <c r="QX16" s="23">
        <v>0</v>
      </c>
      <c r="QY16" s="23">
        <v>0</v>
      </c>
      <c r="QZ16" s="23">
        <v>0</v>
      </c>
      <c r="RA16" s="23">
        <v>0</v>
      </c>
      <c r="RB16" s="23">
        <v>0</v>
      </c>
      <c r="RC16" s="23">
        <v>0</v>
      </c>
      <c r="RD16" s="23">
        <v>0</v>
      </c>
      <c r="RE16" s="23">
        <v>0</v>
      </c>
      <c r="RF16" s="23">
        <v>0</v>
      </c>
      <c r="RG16" s="23">
        <v>0</v>
      </c>
      <c r="RH16" s="23">
        <v>0</v>
      </c>
      <c r="RI16" s="23">
        <v>0</v>
      </c>
      <c r="RJ16" s="23">
        <v>0</v>
      </c>
      <c r="RK16" s="23">
        <v>0</v>
      </c>
      <c r="RL16" s="23">
        <v>0</v>
      </c>
      <c r="RM16" s="23">
        <v>0</v>
      </c>
      <c r="RN16" s="23">
        <v>0</v>
      </c>
      <c r="RO16" s="23">
        <v>0</v>
      </c>
      <c r="RP16" s="23">
        <v>0</v>
      </c>
      <c r="RQ16" s="23">
        <v>0</v>
      </c>
      <c r="RR16" s="23">
        <v>0</v>
      </c>
      <c r="RS16" s="23">
        <v>0</v>
      </c>
      <c r="RT16" s="23">
        <v>0</v>
      </c>
      <c r="RU16" s="23">
        <v>0</v>
      </c>
      <c r="RV16" s="23">
        <v>0</v>
      </c>
      <c r="RW16" s="23">
        <v>0</v>
      </c>
      <c r="RX16" s="23">
        <v>0</v>
      </c>
      <c r="RY16" s="23">
        <v>0</v>
      </c>
      <c r="RZ16" s="23">
        <v>0</v>
      </c>
      <c r="SA16" s="23">
        <v>0</v>
      </c>
      <c r="SB16" s="23">
        <v>0</v>
      </c>
      <c r="SC16" s="23">
        <v>0</v>
      </c>
      <c r="SD16" s="23">
        <v>0</v>
      </c>
      <c r="SE16" s="23">
        <v>0</v>
      </c>
      <c r="SF16" s="23">
        <v>0</v>
      </c>
      <c r="SG16" s="23">
        <v>0</v>
      </c>
      <c r="SH16" s="23">
        <v>0</v>
      </c>
      <c r="SI16" s="23">
        <v>0</v>
      </c>
      <c r="SJ16" s="23">
        <v>0</v>
      </c>
      <c r="SK16" s="23">
        <v>0</v>
      </c>
      <c r="SL16" s="23">
        <v>0</v>
      </c>
      <c r="SM16" s="23">
        <v>0</v>
      </c>
      <c r="SN16" s="23">
        <v>0</v>
      </c>
      <c r="SO16" s="23">
        <v>0</v>
      </c>
      <c r="SP16" s="23">
        <v>0</v>
      </c>
      <c r="SQ16" s="23">
        <v>0</v>
      </c>
      <c r="SR16" s="23">
        <v>0</v>
      </c>
      <c r="SS16" s="23">
        <v>0</v>
      </c>
      <c r="ST16" s="23">
        <v>0</v>
      </c>
      <c r="SU16" s="23">
        <v>0</v>
      </c>
      <c r="SV16" s="23">
        <v>0</v>
      </c>
      <c r="SW16" s="23">
        <v>0</v>
      </c>
      <c r="SX16" s="23">
        <v>0</v>
      </c>
      <c r="SY16" s="23">
        <v>0</v>
      </c>
      <c r="SZ16" s="23">
        <v>0</v>
      </c>
      <c r="TA16" s="23">
        <v>0</v>
      </c>
      <c r="TB16" s="23">
        <v>0</v>
      </c>
      <c r="TC16" s="23">
        <v>0</v>
      </c>
      <c r="TD16" s="23">
        <v>0</v>
      </c>
      <c r="TE16" s="23">
        <v>0</v>
      </c>
      <c r="TF16" s="23">
        <v>0</v>
      </c>
      <c r="TG16" s="23">
        <v>0</v>
      </c>
      <c r="TH16" s="23">
        <v>0</v>
      </c>
      <c r="TI16" s="23">
        <v>0</v>
      </c>
      <c r="TJ16" s="23">
        <v>0</v>
      </c>
      <c r="TK16" s="23">
        <v>0</v>
      </c>
      <c r="TL16" s="23">
        <v>0</v>
      </c>
      <c r="TM16" s="23">
        <v>0</v>
      </c>
      <c r="TN16" s="23">
        <v>0</v>
      </c>
      <c r="TO16" s="23">
        <v>0</v>
      </c>
      <c r="TP16" s="23">
        <v>0</v>
      </c>
      <c r="TQ16" s="23">
        <v>0</v>
      </c>
      <c r="TR16" s="23">
        <v>0</v>
      </c>
      <c r="TS16" s="23">
        <v>0</v>
      </c>
      <c r="TT16" s="23">
        <v>0</v>
      </c>
      <c r="TU16" s="23">
        <v>0</v>
      </c>
      <c r="TV16" s="23">
        <v>0</v>
      </c>
      <c r="TW16" s="23">
        <v>0</v>
      </c>
      <c r="TX16" s="23">
        <v>0</v>
      </c>
      <c r="TY16" s="23">
        <v>0</v>
      </c>
      <c r="TZ16" s="23">
        <v>0</v>
      </c>
      <c r="UA16" s="23">
        <v>0</v>
      </c>
      <c r="UB16" s="23">
        <v>0</v>
      </c>
      <c r="UC16" s="23">
        <v>0</v>
      </c>
      <c r="UD16" s="23">
        <v>0</v>
      </c>
      <c r="UE16" s="23">
        <v>0</v>
      </c>
      <c r="UF16" s="23">
        <v>0</v>
      </c>
      <c r="UG16" s="23">
        <v>0</v>
      </c>
      <c r="UH16" s="23">
        <v>0</v>
      </c>
      <c r="UI16" s="23">
        <v>0</v>
      </c>
      <c r="UJ16" s="23">
        <v>0</v>
      </c>
      <c r="UK16" s="23">
        <v>0</v>
      </c>
      <c r="UL16" s="23">
        <v>0</v>
      </c>
      <c r="UM16" s="23">
        <v>0</v>
      </c>
      <c r="UN16" s="23">
        <v>0</v>
      </c>
      <c r="UO16" s="23">
        <v>0</v>
      </c>
      <c r="UP16" s="23">
        <v>0</v>
      </c>
      <c r="UQ16" s="23">
        <v>0</v>
      </c>
      <c r="UR16" s="23">
        <v>0</v>
      </c>
      <c r="US16" s="23">
        <v>0</v>
      </c>
      <c r="UT16" s="23">
        <v>0</v>
      </c>
      <c r="UU16" s="23">
        <v>0</v>
      </c>
      <c r="UV16" s="23">
        <v>0</v>
      </c>
      <c r="UW16" s="23">
        <v>0</v>
      </c>
      <c r="UX16" s="23">
        <v>0</v>
      </c>
      <c r="UY16" s="23">
        <v>0</v>
      </c>
      <c r="UZ16" s="23">
        <v>0</v>
      </c>
      <c r="VA16" s="23">
        <v>0</v>
      </c>
      <c r="VB16" s="23">
        <v>0</v>
      </c>
      <c r="VC16" s="23">
        <v>0</v>
      </c>
      <c r="VD16" s="23">
        <v>0</v>
      </c>
      <c r="VE16" s="23">
        <v>0</v>
      </c>
      <c r="VF16" s="23">
        <v>0</v>
      </c>
      <c r="VG16" s="23">
        <v>0</v>
      </c>
      <c r="VH16" s="23">
        <v>0</v>
      </c>
      <c r="VI16" s="23">
        <v>0</v>
      </c>
      <c r="VJ16" s="23">
        <v>0</v>
      </c>
      <c r="VK16" s="23">
        <v>0</v>
      </c>
      <c r="VL16" s="23">
        <v>0</v>
      </c>
      <c r="VM16" s="23">
        <v>0</v>
      </c>
      <c r="VN16" s="23">
        <v>0</v>
      </c>
      <c r="VO16" s="23">
        <v>0</v>
      </c>
      <c r="VP16" s="23">
        <v>0</v>
      </c>
      <c r="VQ16" s="23">
        <v>0</v>
      </c>
      <c r="VR16" s="23">
        <v>0</v>
      </c>
      <c r="VS16" s="23">
        <v>0</v>
      </c>
      <c r="VT16" s="23">
        <v>0</v>
      </c>
      <c r="VU16" s="23">
        <v>0</v>
      </c>
      <c r="VV16" s="23">
        <v>0</v>
      </c>
      <c r="VW16" s="23">
        <v>0</v>
      </c>
      <c r="VX16" s="23">
        <v>0</v>
      </c>
      <c r="VY16" s="23">
        <v>0</v>
      </c>
      <c r="VZ16" s="23">
        <v>0</v>
      </c>
      <c r="WA16" s="23">
        <v>0</v>
      </c>
      <c r="WB16" s="23">
        <v>0</v>
      </c>
      <c r="WC16" s="23">
        <v>0</v>
      </c>
      <c r="WD16" s="23">
        <v>0</v>
      </c>
      <c r="WE16" s="23">
        <v>0</v>
      </c>
      <c r="WF16" s="23">
        <v>0</v>
      </c>
      <c r="WG16" s="23">
        <v>0</v>
      </c>
      <c r="WH16" s="23">
        <v>0</v>
      </c>
      <c r="WI16" s="23">
        <v>0</v>
      </c>
      <c r="WJ16" s="23">
        <v>0</v>
      </c>
      <c r="WK16" s="23">
        <v>0</v>
      </c>
      <c r="WL16" s="23">
        <v>0</v>
      </c>
      <c r="WM16" s="23">
        <v>0</v>
      </c>
      <c r="WN16" s="23">
        <v>0</v>
      </c>
      <c r="WO16" s="23">
        <v>0</v>
      </c>
      <c r="WP16" s="23">
        <v>0</v>
      </c>
      <c r="WQ16" s="23">
        <v>0</v>
      </c>
      <c r="WR16" s="23">
        <v>0</v>
      </c>
      <c r="WS16" s="23">
        <v>0</v>
      </c>
      <c r="WT16" s="23">
        <v>0</v>
      </c>
      <c r="WU16" s="23">
        <v>0</v>
      </c>
      <c r="WV16" s="23">
        <v>0</v>
      </c>
      <c r="WW16" s="23">
        <v>0</v>
      </c>
      <c r="WX16" s="23">
        <v>0</v>
      </c>
      <c r="WY16" s="23">
        <v>0</v>
      </c>
      <c r="WZ16" s="23">
        <v>0</v>
      </c>
      <c r="XA16" s="23">
        <v>0</v>
      </c>
      <c r="XB16" s="23">
        <v>0</v>
      </c>
      <c r="XC16" s="23">
        <v>0</v>
      </c>
      <c r="XD16" s="23">
        <v>0</v>
      </c>
      <c r="XE16" s="23">
        <v>0</v>
      </c>
      <c r="XF16" s="23">
        <v>0</v>
      </c>
      <c r="XG16" s="23">
        <v>0</v>
      </c>
      <c r="XH16" s="23">
        <v>0</v>
      </c>
      <c r="XI16" s="23">
        <v>0</v>
      </c>
      <c r="XJ16" s="23">
        <v>0</v>
      </c>
      <c r="XK16" s="23">
        <v>0</v>
      </c>
      <c r="XL16" s="23">
        <v>0</v>
      </c>
      <c r="XM16" s="23">
        <v>0</v>
      </c>
      <c r="XN16" s="23">
        <v>0</v>
      </c>
      <c r="XO16" s="23">
        <v>0</v>
      </c>
      <c r="XP16" s="23">
        <v>0</v>
      </c>
      <c r="XQ16" s="23">
        <v>0</v>
      </c>
      <c r="XR16" s="23">
        <v>0</v>
      </c>
      <c r="XS16" s="23">
        <v>0</v>
      </c>
      <c r="XT16" s="23">
        <v>0</v>
      </c>
      <c r="XU16" s="23">
        <v>0</v>
      </c>
      <c r="XV16" s="23">
        <v>0</v>
      </c>
      <c r="XW16" s="23">
        <v>0</v>
      </c>
      <c r="XX16" s="23">
        <v>0</v>
      </c>
      <c r="XY16" s="23">
        <v>0</v>
      </c>
      <c r="XZ16" s="23">
        <v>0</v>
      </c>
      <c r="YA16" s="23">
        <v>0</v>
      </c>
      <c r="YB16" s="23">
        <v>0</v>
      </c>
      <c r="YC16" s="23">
        <v>0</v>
      </c>
      <c r="YD16" s="23">
        <v>0</v>
      </c>
      <c r="YE16" s="23">
        <v>0</v>
      </c>
      <c r="YF16" s="23">
        <v>0</v>
      </c>
      <c r="YG16" s="23">
        <v>0</v>
      </c>
      <c r="YH16" s="23">
        <v>0</v>
      </c>
      <c r="YI16" s="23">
        <v>0</v>
      </c>
      <c r="YJ16" s="23">
        <v>0</v>
      </c>
      <c r="YK16" s="23">
        <v>0</v>
      </c>
      <c r="YL16" s="23">
        <v>0</v>
      </c>
      <c r="YM16" s="23">
        <v>0</v>
      </c>
      <c r="YN16" s="23">
        <v>0</v>
      </c>
      <c r="YO16" s="23">
        <v>0</v>
      </c>
      <c r="YP16" s="23">
        <v>0</v>
      </c>
      <c r="YQ16" s="23">
        <v>0</v>
      </c>
      <c r="YR16" s="23">
        <v>0</v>
      </c>
      <c r="YS16" s="23">
        <v>0</v>
      </c>
      <c r="YT16" s="23">
        <v>0</v>
      </c>
      <c r="YU16" s="23">
        <v>0</v>
      </c>
      <c r="YV16" s="23">
        <v>0</v>
      </c>
      <c r="YW16" s="23">
        <v>0</v>
      </c>
      <c r="YX16" s="23">
        <v>0</v>
      </c>
      <c r="YY16" s="23">
        <v>0</v>
      </c>
      <c r="YZ16" s="23">
        <v>0</v>
      </c>
      <c r="ZA16" s="23">
        <v>0</v>
      </c>
      <c r="ZB16" s="23">
        <v>0</v>
      </c>
      <c r="ZC16" s="23">
        <v>0</v>
      </c>
      <c r="ZD16" s="23">
        <v>0</v>
      </c>
      <c r="ZE16" s="23">
        <v>0</v>
      </c>
      <c r="ZF16" s="23">
        <v>0</v>
      </c>
      <c r="ZG16" s="23">
        <v>0</v>
      </c>
      <c r="ZH16" s="23">
        <v>0</v>
      </c>
      <c r="ZI16" s="23">
        <v>0</v>
      </c>
      <c r="ZJ16" s="23">
        <v>0</v>
      </c>
      <c r="ZK16" s="23">
        <v>0</v>
      </c>
      <c r="ZL16" s="23">
        <v>0</v>
      </c>
      <c r="ZM16" s="23">
        <v>0</v>
      </c>
      <c r="ZN16" s="23">
        <v>0</v>
      </c>
      <c r="ZO16" s="23">
        <v>0</v>
      </c>
      <c r="ZP16" s="23">
        <v>0</v>
      </c>
      <c r="ZQ16" s="23">
        <v>0</v>
      </c>
      <c r="ZR16" s="23">
        <v>0</v>
      </c>
      <c r="ZS16" s="23">
        <v>0</v>
      </c>
      <c r="ZT16" s="23">
        <v>0</v>
      </c>
      <c r="ZU16" s="23">
        <v>0</v>
      </c>
      <c r="ZV16" s="23">
        <v>0</v>
      </c>
      <c r="ZW16" s="23">
        <v>0</v>
      </c>
      <c r="ZX16" s="23">
        <v>0</v>
      </c>
      <c r="ZY16" s="23">
        <v>0</v>
      </c>
      <c r="ZZ16" s="23">
        <v>0</v>
      </c>
      <c r="AAA16" s="23">
        <v>0</v>
      </c>
      <c r="AAB16" s="23">
        <v>0</v>
      </c>
      <c r="AAC16" s="23">
        <v>0</v>
      </c>
      <c r="AAD16" s="23">
        <v>0</v>
      </c>
      <c r="AAE16" s="23">
        <v>0</v>
      </c>
      <c r="AAF16" s="23">
        <v>0</v>
      </c>
      <c r="AAG16" s="23">
        <v>0</v>
      </c>
      <c r="AAH16" s="23">
        <v>0</v>
      </c>
      <c r="AAI16" s="23">
        <v>0</v>
      </c>
      <c r="AAJ16" s="23">
        <v>0</v>
      </c>
      <c r="AAK16" s="23">
        <v>0</v>
      </c>
      <c r="AAL16" s="23">
        <v>0</v>
      </c>
      <c r="AAM16" s="23">
        <v>0</v>
      </c>
      <c r="AAN16" s="23">
        <v>0</v>
      </c>
      <c r="AAO16" s="23">
        <v>0</v>
      </c>
      <c r="AAP16" s="23">
        <v>0</v>
      </c>
      <c r="AAQ16" s="23">
        <v>0</v>
      </c>
      <c r="AAR16" s="23">
        <v>0</v>
      </c>
      <c r="AAS16" s="23">
        <v>0</v>
      </c>
      <c r="AAT16" s="23">
        <v>0</v>
      </c>
      <c r="AAU16" s="23">
        <v>0</v>
      </c>
      <c r="AAV16" s="23">
        <v>0</v>
      </c>
      <c r="AAW16" s="23">
        <v>0</v>
      </c>
      <c r="AAX16" s="23">
        <v>0</v>
      </c>
      <c r="AAY16" s="23">
        <v>0</v>
      </c>
      <c r="AAZ16" s="23">
        <v>0</v>
      </c>
      <c r="ABA16" s="23">
        <v>0</v>
      </c>
      <c r="ABB16" s="23">
        <v>0</v>
      </c>
      <c r="ABC16" s="23">
        <v>0</v>
      </c>
      <c r="ABD16" s="23">
        <v>0</v>
      </c>
      <c r="ABE16" s="23">
        <v>0</v>
      </c>
      <c r="ABF16" s="23">
        <v>0</v>
      </c>
      <c r="ABG16" s="23">
        <v>0</v>
      </c>
      <c r="ABH16" s="23">
        <v>0</v>
      </c>
      <c r="ABI16" s="23">
        <v>0</v>
      </c>
      <c r="ABJ16" s="23">
        <v>0</v>
      </c>
      <c r="ABK16" s="23">
        <v>0</v>
      </c>
      <c r="ABL16" s="23">
        <v>0</v>
      </c>
      <c r="ABM16" s="23">
        <v>0</v>
      </c>
      <c r="ABN16" s="23">
        <v>0</v>
      </c>
      <c r="ABO16" s="23">
        <v>0</v>
      </c>
      <c r="ABP16" s="23">
        <v>0</v>
      </c>
      <c r="ABQ16" s="23">
        <v>0</v>
      </c>
      <c r="ABR16" s="23">
        <v>0</v>
      </c>
      <c r="ABS16" s="23">
        <v>0</v>
      </c>
      <c r="ABT16" s="23">
        <v>0</v>
      </c>
      <c r="ABU16" s="23">
        <v>0</v>
      </c>
      <c r="ABV16" s="23">
        <v>0</v>
      </c>
      <c r="ABW16" s="23">
        <v>0</v>
      </c>
    </row>
    <row r="17" spans="1:751" ht="15" customHeight="1" x14ac:dyDescent="0.25">
      <c r="A17" s="15" t="s">
        <v>103</v>
      </c>
      <c r="B17" s="15" t="s">
        <v>108</v>
      </c>
      <c r="C17" s="15">
        <v>42.581537860000026</v>
      </c>
      <c r="D17" s="25"/>
      <c r="E17" s="18">
        <f t="shared" si="93"/>
        <v>2.768306561000665</v>
      </c>
      <c r="F17" s="26" t="s">
        <v>13</v>
      </c>
      <c r="G17" s="19" t="s">
        <v>8</v>
      </c>
      <c r="H17" s="27">
        <v>40444</v>
      </c>
      <c r="I17" s="28" t="s">
        <v>14</v>
      </c>
      <c r="J17" s="26">
        <v>140</v>
      </c>
      <c r="K17" s="26" t="s">
        <v>9</v>
      </c>
      <c r="L17" s="27">
        <v>44704</v>
      </c>
      <c r="M17" s="15" t="s">
        <v>116</v>
      </c>
      <c r="P17" s="22">
        <f t="shared" si="95"/>
        <v>11561394.440000001</v>
      </c>
      <c r="Q17" s="22">
        <f t="shared" si="96"/>
        <v>2612303.46</v>
      </c>
      <c r="R17" s="22">
        <f t="shared" si="97"/>
        <v>13678441.899999997</v>
      </c>
      <c r="S17" s="22">
        <f t="shared" si="98"/>
        <v>2260441.25</v>
      </c>
      <c r="T17" s="22">
        <f t="shared" si="99"/>
        <v>15207989.610000001</v>
      </c>
      <c r="U17" s="22">
        <f t="shared" si="100"/>
        <v>1577068.21</v>
      </c>
      <c r="V17" s="22">
        <f t="shared" si="101"/>
        <v>16100573.76</v>
      </c>
      <c r="W17" s="22">
        <f t="shared" si="102"/>
        <v>697948.8400000002</v>
      </c>
      <c r="X17" s="22">
        <f t="shared" si="103"/>
        <v>2912722.97</v>
      </c>
      <c r="Y17" s="22">
        <f t="shared" si="104"/>
        <v>40493.070000000007</v>
      </c>
      <c r="Z17" s="22">
        <f t="shared" si="105"/>
        <v>79020.45</v>
      </c>
      <c r="AA17" s="22">
        <f t="shared" si="106"/>
        <v>1205.82</v>
      </c>
      <c r="AB17" s="22">
        <f t="shared" si="107"/>
        <v>0</v>
      </c>
      <c r="AC17" s="22">
        <f t="shared" si="108"/>
        <v>0</v>
      </c>
      <c r="AD17" s="22">
        <f t="shared" si="109"/>
        <v>0</v>
      </c>
      <c r="AE17" s="22">
        <f t="shared" si="110"/>
        <v>0</v>
      </c>
      <c r="AF17" s="22">
        <f t="shared" si="111"/>
        <v>0</v>
      </c>
      <c r="AG17" s="22">
        <f t="shared" si="112"/>
        <v>0</v>
      </c>
      <c r="AH17" s="22">
        <f t="shared" si="113"/>
        <v>0</v>
      </c>
      <c r="AI17" s="22">
        <f t="shared" si="114"/>
        <v>0</v>
      </c>
      <c r="AJ17" s="22">
        <f t="shared" si="115"/>
        <v>0</v>
      </c>
      <c r="AK17" s="22">
        <f t="shared" si="116"/>
        <v>0</v>
      </c>
      <c r="AL17" s="22">
        <f t="shared" si="117"/>
        <v>0</v>
      </c>
      <c r="AM17" s="22">
        <f t="shared" si="118"/>
        <v>0</v>
      </c>
      <c r="AN17" s="22">
        <f t="shared" si="119"/>
        <v>0</v>
      </c>
      <c r="AO17" s="22">
        <f t="shared" si="120"/>
        <v>0</v>
      </c>
      <c r="AP17" s="22">
        <f t="shared" si="121"/>
        <v>0</v>
      </c>
      <c r="AQ17" s="22">
        <f t="shared" si="122"/>
        <v>0</v>
      </c>
      <c r="AR17" s="22">
        <f t="shared" si="123"/>
        <v>0</v>
      </c>
      <c r="AS17" s="22">
        <f t="shared" si="124"/>
        <v>0</v>
      </c>
      <c r="AT17" s="22">
        <f t="shared" si="125"/>
        <v>0</v>
      </c>
      <c r="AU17" s="22">
        <f t="shared" si="126"/>
        <v>0</v>
      </c>
      <c r="AV17" s="22">
        <f t="shared" si="127"/>
        <v>0</v>
      </c>
      <c r="AW17" s="22">
        <f t="shared" si="128"/>
        <v>0</v>
      </c>
      <c r="AX17" s="22">
        <f t="shared" si="129"/>
        <v>0</v>
      </c>
      <c r="AY17" s="22">
        <f t="shared" si="130"/>
        <v>0</v>
      </c>
      <c r="AZ17" s="22">
        <f t="shared" si="131"/>
        <v>0</v>
      </c>
      <c r="BA17" s="22">
        <f t="shared" si="132"/>
        <v>0</v>
      </c>
      <c r="BB17" s="22">
        <f t="shared" si="133"/>
        <v>0</v>
      </c>
      <c r="BC17" s="22">
        <f t="shared" si="134"/>
        <v>0</v>
      </c>
      <c r="BD17" s="22">
        <f t="shared" si="135"/>
        <v>0</v>
      </c>
      <c r="BE17" s="22">
        <f t="shared" si="136"/>
        <v>0</v>
      </c>
      <c r="BF17" s="22">
        <f t="shared" si="137"/>
        <v>0</v>
      </c>
      <c r="BG17" s="22">
        <f t="shared" si="138"/>
        <v>0</v>
      </c>
      <c r="BH17" s="22">
        <f t="shared" si="139"/>
        <v>0</v>
      </c>
      <c r="BI17" s="22">
        <f t="shared" si="140"/>
        <v>0</v>
      </c>
      <c r="BJ17" s="22">
        <f t="shared" si="141"/>
        <v>0</v>
      </c>
      <c r="BK17" s="22">
        <f t="shared" si="142"/>
        <v>0</v>
      </c>
      <c r="BL17" s="22">
        <f t="shared" si="143"/>
        <v>0</v>
      </c>
      <c r="BM17" s="22">
        <f t="shared" si="144"/>
        <v>0</v>
      </c>
      <c r="BN17" s="22">
        <f t="shared" si="145"/>
        <v>0</v>
      </c>
      <c r="BO17" s="22">
        <f t="shared" si="146"/>
        <v>0</v>
      </c>
      <c r="BP17" s="22">
        <f t="shared" si="147"/>
        <v>0</v>
      </c>
      <c r="BQ17" s="22">
        <f t="shared" si="148"/>
        <v>0</v>
      </c>
      <c r="BR17" s="22">
        <f t="shared" si="151"/>
        <v>0</v>
      </c>
      <c r="BS17" s="22">
        <f t="shared" si="152"/>
        <v>0</v>
      </c>
      <c r="BT17" s="22">
        <f t="shared" si="149"/>
        <v>0</v>
      </c>
      <c r="BU17" s="22">
        <f t="shared" si="150"/>
        <v>0</v>
      </c>
      <c r="BX17" s="23">
        <v>222601.4</v>
      </c>
      <c r="BY17" s="23">
        <v>879341.82</v>
      </c>
      <c r="BZ17" s="23">
        <v>219935.81</v>
      </c>
      <c r="CA17" s="23">
        <v>886636.56</v>
      </c>
      <c r="CB17" s="23">
        <v>207836.46</v>
      </c>
      <c r="CC17" s="23">
        <v>910971.94</v>
      </c>
      <c r="CD17" s="23">
        <v>235966.86</v>
      </c>
      <c r="CE17" s="23">
        <v>923465.89</v>
      </c>
      <c r="CF17" s="23">
        <v>211403.65</v>
      </c>
      <c r="CG17" s="23">
        <v>934521.26</v>
      </c>
      <c r="CH17" s="23">
        <v>223978.7</v>
      </c>
      <c r="CI17" s="23">
        <v>954580.35000000009</v>
      </c>
      <c r="CJ17" s="23">
        <v>215449.81</v>
      </c>
      <c r="CK17" s="23">
        <v>970528.49</v>
      </c>
      <c r="CL17" s="23">
        <v>221176.71</v>
      </c>
      <c r="CM17" s="23">
        <v>986743.14999999991</v>
      </c>
      <c r="CN17" s="23">
        <v>219611.2</v>
      </c>
      <c r="CO17" s="23">
        <v>1003228.64</v>
      </c>
      <c r="CP17" s="23">
        <v>210901.59</v>
      </c>
      <c r="CQ17" s="23">
        <v>1019989.5900000001</v>
      </c>
      <c r="CR17" s="23">
        <v>216134.66</v>
      </c>
      <c r="CS17" s="23">
        <v>1037030.53</v>
      </c>
      <c r="CT17" s="23">
        <v>207306.61</v>
      </c>
      <c r="CU17" s="23">
        <v>1054356.22</v>
      </c>
      <c r="CV17" s="23">
        <v>212174.56</v>
      </c>
      <c r="CW17" s="23">
        <v>1071971.33</v>
      </c>
      <c r="CX17" s="23">
        <v>210004.26</v>
      </c>
      <c r="CY17" s="23">
        <v>1089880.74</v>
      </c>
      <c r="CZ17" s="23">
        <v>186364.42</v>
      </c>
      <c r="DA17" s="23">
        <v>1100779.56</v>
      </c>
      <c r="DB17" s="23">
        <v>202565.42</v>
      </c>
      <c r="DC17" s="23">
        <v>1111787.3699999999</v>
      </c>
      <c r="DD17" s="23">
        <v>192293.02</v>
      </c>
      <c r="DE17" s="23">
        <v>1122905.22</v>
      </c>
      <c r="DF17" s="23">
        <v>194742.68</v>
      </c>
      <c r="DG17" s="23">
        <v>1134134.31</v>
      </c>
      <c r="DH17" s="23">
        <v>184532.41</v>
      </c>
      <c r="DI17" s="23">
        <v>1145475.6299999999</v>
      </c>
      <c r="DJ17" s="23">
        <v>186523.62</v>
      </c>
      <c r="DK17" s="23">
        <v>1156930.3899999999</v>
      </c>
      <c r="DL17" s="23">
        <v>182261.48</v>
      </c>
      <c r="DM17" s="23">
        <v>1168499.7</v>
      </c>
      <c r="DN17" s="23">
        <v>172156.93</v>
      </c>
      <c r="DO17" s="23">
        <v>1180184.71</v>
      </c>
      <c r="DP17" s="23">
        <v>173423.93</v>
      </c>
      <c r="DQ17" s="23">
        <v>1191986.52</v>
      </c>
      <c r="DR17" s="23">
        <v>163398.51999999999</v>
      </c>
      <c r="DS17" s="23">
        <v>1203906.42</v>
      </c>
      <c r="DT17" s="23">
        <v>164157.44</v>
      </c>
      <c r="DU17" s="23">
        <v>1215945.45</v>
      </c>
      <c r="DV17" s="23">
        <v>159359.09</v>
      </c>
      <c r="DW17" s="23">
        <v>1228104.94</v>
      </c>
      <c r="DX17" s="23">
        <v>139087.41</v>
      </c>
      <c r="DY17" s="23">
        <v>1236701.6399999999</v>
      </c>
      <c r="DZ17" s="23">
        <v>148537.15</v>
      </c>
      <c r="EA17" s="23">
        <v>1245358.58</v>
      </c>
      <c r="EB17" s="23">
        <v>138387.9</v>
      </c>
      <c r="EC17" s="23">
        <v>1254076.08</v>
      </c>
      <c r="ED17" s="23">
        <v>137379.69</v>
      </c>
      <c r="EE17" s="23">
        <v>1262854.6100000001</v>
      </c>
      <c r="EF17" s="23">
        <v>127425.34</v>
      </c>
      <c r="EG17" s="23">
        <v>1271694.5900000001</v>
      </c>
      <c r="EH17" s="23">
        <v>125879.41</v>
      </c>
      <c r="EI17" s="23">
        <v>1280596.44</v>
      </c>
      <c r="EJ17" s="23">
        <v>119998.38</v>
      </c>
      <c r="EK17" s="23">
        <v>1289560.6399999999</v>
      </c>
      <c r="EL17" s="23">
        <v>110350.52</v>
      </c>
      <c r="EM17" s="23">
        <v>1298587.56</v>
      </c>
      <c r="EN17" s="23">
        <v>107969.9</v>
      </c>
      <c r="EO17" s="23">
        <v>1307677.6599999999</v>
      </c>
      <c r="EP17" s="23">
        <v>98535.98</v>
      </c>
      <c r="EQ17" s="23">
        <v>1316831.4200000002</v>
      </c>
      <c r="ER17" s="23">
        <v>95579.73</v>
      </c>
      <c r="ES17" s="23">
        <v>1326049.23</v>
      </c>
      <c r="ET17" s="23">
        <v>89246.61</v>
      </c>
      <c r="EU17" s="23">
        <v>1335331.5900000001</v>
      </c>
      <c r="EV17" s="23">
        <v>77476.899999999994</v>
      </c>
      <c r="EW17" s="23">
        <v>1344678.8900000001</v>
      </c>
      <c r="EX17" s="23">
        <v>76299.33</v>
      </c>
      <c r="EY17" s="23">
        <v>1354091.6700000002</v>
      </c>
      <c r="EZ17" s="23">
        <v>67435.320000000007</v>
      </c>
      <c r="FA17" s="23">
        <v>1363570.28</v>
      </c>
      <c r="FB17" s="23">
        <v>62970.62</v>
      </c>
      <c r="FC17" s="23">
        <v>1373115.31</v>
      </c>
      <c r="FD17" s="23">
        <v>54349.05</v>
      </c>
      <c r="FE17" s="23">
        <v>1382727.1</v>
      </c>
      <c r="FF17" s="23">
        <v>49252.34</v>
      </c>
      <c r="FG17" s="23">
        <v>1392406.22</v>
      </c>
      <c r="FH17" s="23">
        <v>42244.54</v>
      </c>
      <c r="FI17" s="23">
        <v>1402153.01</v>
      </c>
      <c r="FJ17" s="23">
        <v>34002.78</v>
      </c>
      <c r="FK17" s="23">
        <v>1333533.9400000002</v>
      </c>
      <c r="FL17" s="23">
        <v>28338.81</v>
      </c>
      <c r="FM17" s="23">
        <v>1342868.62</v>
      </c>
      <c r="FN17" s="23">
        <v>20752.810000000001</v>
      </c>
      <c r="FO17" s="23">
        <v>1150047.8999999999</v>
      </c>
      <c r="FP17" s="23">
        <v>15516.04</v>
      </c>
      <c r="FQ17" s="23">
        <v>1140358.51</v>
      </c>
      <c r="FR17" s="23">
        <v>9596.7900000000009</v>
      </c>
      <c r="FS17" s="23">
        <v>872621.54999999993</v>
      </c>
      <c r="FT17" s="23">
        <v>4128.3100000000004</v>
      </c>
      <c r="FU17" s="23">
        <v>352447.14</v>
      </c>
      <c r="FV17" s="23">
        <v>3236.03</v>
      </c>
      <c r="FW17" s="23">
        <v>150953.64000000001</v>
      </c>
      <c r="FX17" s="23">
        <v>2375.54</v>
      </c>
      <c r="FY17" s="23">
        <v>152010.29</v>
      </c>
      <c r="FZ17" s="23">
        <v>1662.33</v>
      </c>
      <c r="GA17" s="23">
        <v>153074.38</v>
      </c>
      <c r="GB17" s="23">
        <v>831.01</v>
      </c>
      <c r="GC17" s="23">
        <v>14945.570000000002</v>
      </c>
      <c r="GD17" s="23">
        <v>786.11</v>
      </c>
      <c r="GE17" s="23">
        <v>15050.2</v>
      </c>
      <c r="GF17" s="23">
        <v>712.46</v>
      </c>
      <c r="GG17" s="23">
        <v>15155.54</v>
      </c>
      <c r="GH17" s="23">
        <v>617.16</v>
      </c>
      <c r="GI17" s="23">
        <v>15261.64</v>
      </c>
      <c r="GJ17" s="23">
        <v>561.91999999999996</v>
      </c>
      <c r="GK17" s="23">
        <v>15368.460000000001</v>
      </c>
      <c r="GL17" s="23">
        <v>469.37</v>
      </c>
      <c r="GM17" s="23">
        <v>15476.05</v>
      </c>
      <c r="GN17" s="23">
        <v>407.01</v>
      </c>
      <c r="GO17" s="23">
        <v>15584.37</v>
      </c>
      <c r="GP17" s="23">
        <v>327.89</v>
      </c>
      <c r="GQ17" s="23">
        <v>15693.470000000001</v>
      </c>
      <c r="GR17" s="23">
        <v>223.67</v>
      </c>
      <c r="GS17" s="23">
        <v>15803.320000000002</v>
      </c>
      <c r="GT17" s="23">
        <v>166.25</v>
      </c>
      <c r="GU17" s="23">
        <v>15913.95</v>
      </c>
      <c r="GV17" s="23">
        <v>81</v>
      </c>
      <c r="GW17" s="23">
        <v>16025.34</v>
      </c>
      <c r="GX17" s="23">
        <v>0</v>
      </c>
      <c r="GY17" s="23">
        <v>0</v>
      </c>
      <c r="GZ17" s="23">
        <v>0</v>
      </c>
      <c r="HA17" s="23">
        <v>0</v>
      </c>
      <c r="HB17" s="23">
        <v>0</v>
      </c>
      <c r="HC17" s="23">
        <v>0</v>
      </c>
      <c r="HD17" s="23">
        <v>0</v>
      </c>
      <c r="HE17" s="23">
        <v>0</v>
      </c>
      <c r="HF17" s="23">
        <v>0</v>
      </c>
      <c r="HG17" s="23">
        <v>0</v>
      </c>
      <c r="HH17" s="23">
        <v>0</v>
      </c>
      <c r="HI17" s="23">
        <v>0</v>
      </c>
      <c r="HJ17" s="23">
        <v>0</v>
      </c>
      <c r="HK17" s="23">
        <v>0</v>
      </c>
      <c r="HL17" s="23">
        <v>0</v>
      </c>
      <c r="HM17" s="23">
        <v>0</v>
      </c>
      <c r="HN17" s="23">
        <v>0</v>
      </c>
      <c r="HO17" s="23">
        <v>0</v>
      </c>
      <c r="HP17" s="23">
        <v>0</v>
      </c>
      <c r="HQ17" s="23">
        <v>0</v>
      </c>
      <c r="HR17" s="23">
        <v>0</v>
      </c>
      <c r="HS17" s="23">
        <v>0</v>
      </c>
      <c r="HT17" s="23">
        <v>0</v>
      </c>
      <c r="HU17" s="23">
        <v>0</v>
      </c>
      <c r="HV17" s="23">
        <v>0</v>
      </c>
      <c r="HW17" s="23">
        <v>0</v>
      </c>
      <c r="HX17" s="23">
        <v>0</v>
      </c>
      <c r="HY17" s="23">
        <v>0</v>
      </c>
      <c r="HZ17" s="23">
        <v>0</v>
      </c>
      <c r="IA17" s="23">
        <v>0</v>
      </c>
      <c r="IB17" s="23">
        <v>0</v>
      </c>
      <c r="IC17" s="23">
        <v>0</v>
      </c>
      <c r="ID17" s="23">
        <v>0</v>
      </c>
      <c r="IE17" s="23">
        <v>0</v>
      </c>
      <c r="IF17" s="23">
        <v>0</v>
      </c>
      <c r="IG17" s="23">
        <v>0</v>
      </c>
      <c r="IH17" s="23">
        <v>0</v>
      </c>
      <c r="II17" s="23">
        <v>0</v>
      </c>
      <c r="IJ17" s="23">
        <v>0</v>
      </c>
      <c r="IK17" s="23">
        <v>0</v>
      </c>
      <c r="IL17" s="23">
        <v>0</v>
      </c>
      <c r="IM17" s="23">
        <v>0</v>
      </c>
      <c r="IN17" s="23">
        <v>0</v>
      </c>
      <c r="IO17" s="23">
        <v>0</v>
      </c>
      <c r="IP17" s="23">
        <v>0</v>
      </c>
      <c r="IQ17" s="23">
        <v>0</v>
      </c>
      <c r="IR17" s="23">
        <v>0</v>
      </c>
      <c r="IS17" s="23">
        <v>0</v>
      </c>
      <c r="IT17" s="23">
        <v>0</v>
      </c>
      <c r="IU17" s="23">
        <v>0</v>
      </c>
      <c r="IV17" s="23">
        <v>0</v>
      </c>
      <c r="IW17" s="23">
        <v>0</v>
      </c>
      <c r="IX17" s="23">
        <v>0</v>
      </c>
      <c r="IY17" s="23">
        <v>0</v>
      </c>
      <c r="IZ17" s="23">
        <v>0</v>
      </c>
      <c r="JA17" s="23">
        <v>0</v>
      </c>
      <c r="JB17" s="23">
        <v>0</v>
      </c>
      <c r="JC17" s="23">
        <v>0</v>
      </c>
      <c r="JD17" s="23">
        <v>0</v>
      </c>
      <c r="JE17" s="23">
        <v>0</v>
      </c>
      <c r="JF17" s="23">
        <v>0</v>
      </c>
      <c r="JG17" s="23">
        <v>0</v>
      </c>
      <c r="JH17" s="23">
        <v>0</v>
      </c>
      <c r="JI17" s="23">
        <v>0</v>
      </c>
      <c r="JJ17" s="23">
        <v>0</v>
      </c>
      <c r="JK17" s="23">
        <v>0</v>
      </c>
      <c r="JL17" s="23">
        <v>0</v>
      </c>
      <c r="JM17" s="23">
        <v>0</v>
      </c>
      <c r="JN17" s="23">
        <v>0</v>
      </c>
      <c r="JO17" s="23">
        <v>0</v>
      </c>
      <c r="JP17" s="23">
        <v>0</v>
      </c>
      <c r="JQ17" s="23">
        <v>0</v>
      </c>
      <c r="JR17" s="23">
        <v>0</v>
      </c>
      <c r="JS17" s="23">
        <v>0</v>
      </c>
      <c r="JT17" s="23">
        <v>0</v>
      </c>
      <c r="JU17" s="23">
        <v>0</v>
      </c>
      <c r="JV17" s="23">
        <v>0</v>
      </c>
      <c r="JW17" s="23">
        <v>0</v>
      </c>
      <c r="JX17" s="23">
        <v>0</v>
      </c>
      <c r="JY17" s="23">
        <v>0</v>
      </c>
      <c r="JZ17" s="23">
        <v>0</v>
      </c>
      <c r="KA17" s="23">
        <v>0</v>
      </c>
      <c r="KB17" s="23">
        <v>0</v>
      </c>
      <c r="KC17" s="23">
        <v>0</v>
      </c>
      <c r="KD17" s="23">
        <v>0</v>
      </c>
      <c r="KE17" s="23">
        <v>0</v>
      </c>
      <c r="KF17" s="23">
        <v>0</v>
      </c>
      <c r="KG17" s="23">
        <v>0</v>
      </c>
      <c r="KH17" s="23">
        <v>0</v>
      </c>
      <c r="KI17" s="23">
        <v>0</v>
      </c>
      <c r="KJ17" s="23">
        <v>0</v>
      </c>
      <c r="KK17" s="23">
        <v>0</v>
      </c>
      <c r="KL17" s="23">
        <v>0</v>
      </c>
      <c r="KM17" s="23">
        <v>0</v>
      </c>
      <c r="KN17" s="23">
        <v>0</v>
      </c>
      <c r="KO17" s="23">
        <v>0</v>
      </c>
      <c r="KP17" s="23">
        <v>0</v>
      </c>
      <c r="KQ17" s="23">
        <v>0</v>
      </c>
      <c r="KR17" s="23">
        <v>0</v>
      </c>
      <c r="KS17" s="23">
        <v>0</v>
      </c>
      <c r="KT17" s="23">
        <v>0</v>
      </c>
      <c r="KU17" s="23">
        <v>0</v>
      </c>
      <c r="KV17" s="23">
        <v>0</v>
      </c>
      <c r="KW17" s="23">
        <v>0</v>
      </c>
      <c r="KX17" s="23">
        <v>0</v>
      </c>
      <c r="KY17" s="23">
        <v>0</v>
      </c>
      <c r="KZ17" s="23">
        <v>0</v>
      </c>
      <c r="LA17" s="23">
        <v>0</v>
      </c>
      <c r="LB17" s="23">
        <v>0</v>
      </c>
      <c r="LC17" s="23">
        <v>0</v>
      </c>
      <c r="LD17" s="23">
        <v>0</v>
      </c>
      <c r="LE17" s="23">
        <v>0</v>
      </c>
      <c r="LF17" s="23">
        <v>0</v>
      </c>
      <c r="LG17" s="23">
        <v>0</v>
      </c>
      <c r="LH17" s="23">
        <v>0</v>
      </c>
      <c r="LI17" s="23">
        <v>0</v>
      </c>
      <c r="LJ17" s="23">
        <v>0</v>
      </c>
      <c r="LK17" s="23">
        <v>0</v>
      </c>
      <c r="LL17" s="23">
        <v>0</v>
      </c>
      <c r="LM17" s="23">
        <v>0</v>
      </c>
      <c r="LN17" s="23">
        <v>0</v>
      </c>
      <c r="LO17" s="23">
        <v>0</v>
      </c>
      <c r="LP17" s="23">
        <v>0</v>
      </c>
      <c r="LQ17" s="23">
        <v>0</v>
      </c>
      <c r="LR17" s="23">
        <v>0</v>
      </c>
      <c r="LS17" s="23">
        <v>0</v>
      </c>
      <c r="LT17" s="23">
        <v>0</v>
      </c>
      <c r="LU17" s="23">
        <v>0</v>
      </c>
      <c r="LV17" s="23">
        <v>0</v>
      </c>
      <c r="LW17" s="23">
        <v>0</v>
      </c>
      <c r="LX17" s="23">
        <v>0</v>
      </c>
      <c r="LY17" s="23">
        <v>0</v>
      </c>
      <c r="LZ17" s="23">
        <v>0</v>
      </c>
      <c r="MA17" s="23">
        <v>0</v>
      </c>
      <c r="MB17" s="23">
        <v>0</v>
      </c>
      <c r="MC17" s="23">
        <v>0</v>
      </c>
      <c r="MD17" s="23">
        <v>0</v>
      </c>
      <c r="ME17" s="23">
        <v>0</v>
      </c>
      <c r="MF17" s="23">
        <v>0</v>
      </c>
      <c r="MG17" s="23">
        <v>0</v>
      </c>
      <c r="MH17" s="23">
        <v>0</v>
      </c>
      <c r="MI17" s="23">
        <v>0</v>
      </c>
      <c r="MJ17" s="23">
        <v>0</v>
      </c>
      <c r="MK17" s="23">
        <v>0</v>
      </c>
      <c r="ML17" s="23">
        <v>0</v>
      </c>
      <c r="MM17" s="23">
        <v>0</v>
      </c>
      <c r="MN17" s="23">
        <v>0</v>
      </c>
      <c r="MO17" s="23">
        <v>0</v>
      </c>
      <c r="MP17" s="23">
        <v>0</v>
      </c>
      <c r="MQ17" s="23">
        <v>0</v>
      </c>
      <c r="MR17" s="23">
        <v>0</v>
      </c>
      <c r="MS17" s="23">
        <v>0</v>
      </c>
      <c r="MT17" s="23">
        <v>0</v>
      </c>
      <c r="MU17" s="23">
        <v>0</v>
      </c>
      <c r="MV17" s="23">
        <v>0</v>
      </c>
      <c r="MW17" s="23">
        <v>0</v>
      </c>
      <c r="MX17" s="23">
        <v>0</v>
      </c>
      <c r="MY17" s="23">
        <v>0</v>
      </c>
      <c r="MZ17" s="23">
        <v>0</v>
      </c>
      <c r="NA17" s="23">
        <v>0</v>
      </c>
      <c r="NB17" s="23">
        <v>0</v>
      </c>
      <c r="NC17" s="23">
        <v>0</v>
      </c>
      <c r="ND17" s="23">
        <v>0</v>
      </c>
      <c r="NE17" s="23">
        <v>0</v>
      </c>
      <c r="NF17" s="23">
        <v>0</v>
      </c>
      <c r="NG17" s="23">
        <v>0</v>
      </c>
      <c r="NH17" s="23">
        <v>0</v>
      </c>
      <c r="NI17" s="23">
        <v>0</v>
      </c>
      <c r="NJ17" s="23">
        <v>0</v>
      </c>
      <c r="NK17" s="23">
        <v>0</v>
      </c>
      <c r="NL17" s="23">
        <v>0</v>
      </c>
      <c r="NM17" s="23">
        <v>0</v>
      </c>
      <c r="NN17" s="23">
        <v>0</v>
      </c>
      <c r="NO17" s="23">
        <v>0</v>
      </c>
      <c r="NP17" s="23">
        <v>0</v>
      </c>
      <c r="NQ17" s="23">
        <v>0</v>
      </c>
      <c r="NR17" s="23">
        <v>0</v>
      </c>
      <c r="NS17" s="23">
        <v>0</v>
      </c>
      <c r="NT17" s="23">
        <v>0</v>
      </c>
      <c r="NU17" s="23">
        <v>0</v>
      </c>
      <c r="NV17" s="23">
        <v>0</v>
      </c>
      <c r="NW17" s="23">
        <v>0</v>
      </c>
      <c r="NX17" s="23">
        <v>0</v>
      </c>
      <c r="NY17" s="23">
        <v>0</v>
      </c>
      <c r="NZ17" s="23">
        <v>0</v>
      </c>
      <c r="OA17" s="23">
        <v>0</v>
      </c>
      <c r="OB17" s="23">
        <v>0</v>
      </c>
      <c r="OC17" s="23">
        <v>0</v>
      </c>
      <c r="OD17" s="23">
        <v>0</v>
      </c>
      <c r="OE17" s="23">
        <v>0</v>
      </c>
      <c r="OF17" s="23">
        <v>0</v>
      </c>
      <c r="OG17" s="23">
        <v>0</v>
      </c>
      <c r="OH17" s="23">
        <v>0</v>
      </c>
      <c r="OI17" s="23">
        <v>0</v>
      </c>
      <c r="OJ17" s="23">
        <v>0</v>
      </c>
      <c r="OK17" s="23">
        <v>0</v>
      </c>
      <c r="OL17" s="23">
        <v>0</v>
      </c>
      <c r="OM17" s="23">
        <v>0</v>
      </c>
      <c r="ON17" s="23">
        <v>0</v>
      </c>
      <c r="OO17" s="23">
        <v>0</v>
      </c>
      <c r="OP17" s="23">
        <v>0</v>
      </c>
      <c r="OQ17" s="23">
        <v>0</v>
      </c>
      <c r="OR17" s="23">
        <v>0</v>
      </c>
      <c r="OS17" s="23">
        <v>0</v>
      </c>
      <c r="OT17" s="23">
        <v>0</v>
      </c>
      <c r="OU17" s="23">
        <v>0</v>
      </c>
      <c r="OV17" s="23">
        <v>0</v>
      </c>
      <c r="OW17" s="23">
        <v>0</v>
      </c>
      <c r="OX17" s="23">
        <v>0</v>
      </c>
      <c r="OY17" s="23">
        <v>0</v>
      </c>
      <c r="OZ17" s="23">
        <v>0</v>
      </c>
      <c r="PA17" s="23">
        <v>0</v>
      </c>
      <c r="PB17" s="23">
        <v>0</v>
      </c>
      <c r="PC17" s="23">
        <v>0</v>
      </c>
      <c r="PD17" s="23">
        <v>0</v>
      </c>
      <c r="PE17" s="23">
        <v>0</v>
      </c>
      <c r="PF17" s="23">
        <v>0</v>
      </c>
      <c r="PG17" s="23">
        <v>0</v>
      </c>
      <c r="PH17" s="23">
        <v>0</v>
      </c>
      <c r="PI17" s="23">
        <v>0</v>
      </c>
      <c r="PJ17" s="23">
        <v>0</v>
      </c>
      <c r="PK17" s="23">
        <v>0</v>
      </c>
      <c r="PL17" s="23">
        <v>0</v>
      </c>
      <c r="PM17" s="23">
        <v>0</v>
      </c>
      <c r="PN17" s="23">
        <v>0</v>
      </c>
      <c r="PO17" s="23">
        <v>0</v>
      </c>
      <c r="PP17" s="23">
        <v>0</v>
      </c>
      <c r="PQ17" s="23">
        <v>0</v>
      </c>
      <c r="PR17" s="23">
        <v>0</v>
      </c>
      <c r="PS17" s="23">
        <v>0</v>
      </c>
      <c r="PT17" s="23">
        <v>0</v>
      </c>
      <c r="PU17" s="23">
        <v>0</v>
      </c>
      <c r="PV17" s="23">
        <v>0</v>
      </c>
      <c r="PW17" s="23">
        <v>0</v>
      </c>
      <c r="PX17" s="23">
        <v>0</v>
      </c>
      <c r="PY17" s="23">
        <v>0</v>
      </c>
      <c r="PZ17" s="23">
        <v>0</v>
      </c>
      <c r="QA17" s="23">
        <v>0</v>
      </c>
      <c r="QB17" s="23">
        <v>0</v>
      </c>
      <c r="QC17" s="23">
        <v>0</v>
      </c>
      <c r="QD17" s="23">
        <v>0</v>
      </c>
      <c r="QE17" s="23">
        <v>0</v>
      </c>
      <c r="QF17" s="23">
        <v>0</v>
      </c>
      <c r="QG17" s="23">
        <v>0</v>
      </c>
      <c r="QH17" s="23">
        <v>0</v>
      </c>
      <c r="QI17" s="23">
        <v>0</v>
      </c>
      <c r="QJ17" s="23">
        <v>0</v>
      </c>
      <c r="QK17" s="23">
        <v>0</v>
      </c>
      <c r="QL17" s="23">
        <v>0</v>
      </c>
      <c r="QM17" s="23">
        <v>0</v>
      </c>
      <c r="QN17" s="23">
        <v>0</v>
      </c>
      <c r="QO17" s="23">
        <v>0</v>
      </c>
      <c r="QP17" s="23">
        <v>0</v>
      </c>
      <c r="QQ17" s="23">
        <v>0</v>
      </c>
      <c r="QR17" s="23">
        <v>0</v>
      </c>
      <c r="QS17" s="23">
        <v>0</v>
      </c>
      <c r="QT17" s="23">
        <v>0</v>
      </c>
      <c r="QU17" s="23">
        <v>0</v>
      </c>
      <c r="QV17" s="23">
        <v>0</v>
      </c>
      <c r="QW17" s="23">
        <v>0</v>
      </c>
      <c r="QX17" s="23">
        <v>0</v>
      </c>
      <c r="QY17" s="23">
        <v>0</v>
      </c>
      <c r="QZ17" s="23">
        <v>0</v>
      </c>
      <c r="RA17" s="23">
        <v>0</v>
      </c>
      <c r="RB17" s="23">
        <v>0</v>
      </c>
      <c r="RC17" s="23">
        <v>0</v>
      </c>
      <c r="RD17" s="23">
        <v>0</v>
      </c>
      <c r="RE17" s="23">
        <v>0</v>
      </c>
      <c r="RF17" s="23">
        <v>0</v>
      </c>
      <c r="RG17" s="23">
        <v>0</v>
      </c>
      <c r="RH17" s="23">
        <v>0</v>
      </c>
      <c r="RI17" s="23">
        <v>0</v>
      </c>
      <c r="RJ17" s="23">
        <v>0</v>
      </c>
      <c r="RK17" s="23">
        <v>0</v>
      </c>
      <c r="RL17" s="23">
        <v>0</v>
      </c>
      <c r="RM17" s="23">
        <v>0</v>
      </c>
      <c r="RN17" s="23">
        <v>0</v>
      </c>
      <c r="RO17" s="23">
        <v>0</v>
      </c>
      <c r="RP17" s="23">
        <v>0</v>
      </c>
      <c r="RQ17" s="23">
        <v>0</v>
      </c>
      <c r="RR17" s="23">
        <v>0</v>
      </c>
      <c r="RS17" s="23">
        <v>0</v>
      </c>
      <c r="RT17" s="23">
        <v>0</v>
      </c>
      <c r="RU17" s="23">
        <v>0</v>
      </c>
      <c r="RV17" s="23">
        <v>0</v>
      </c>
      <c r="RW17" s="23">
        <v>0</v>
      </c>
      <c r="RX17" s="23">
        <v>0</v>
      </c>
      <c r="RY17" s="23">
        <v>0</v>
      </c>
      <c r="RZ17" s="23">
        <v>0</v>
      </c>
      <c r="SA17" s="23">
        <v>0</v>
      </c>
      <c r="SB17" s="23">
        <v>0</v>
      </c>
      <c r="SC17" s="23">
        <v>0</v>
      </c>
      <c r="SD17" s="23">
        <v>0</v>
      </c>
      <c r="SE17" s="23">
        <v>0</v>
      </c>
      <c r="SF17" s="23">
        <v>0</v>
      </c>
      <c r="SG17" s="23">
        <v>0</v>
      </c>
      <c r="SH17" s="23">
        <v>0</v>
      </c>
      <c r="SI17" s="23">
        <v>0</v>
      </c>
      <c r="SJ17" s="23">
        <v>0</v>
      </c>
      <c r="SK17" s="23">
        <v>0</v>
      </c>
      <c r="SL17" s="23">
        <v>0</v>
      </c>
      <c r="SM17" s="23">
        <v>0</v>
      </c>
      <c r="SN17" s="23">
        <v>0</v>
      </c>
      <c r="SO17" s="23">
        <v>0</v>
      </c>
      <c r="SP17" s="23">
        <v>0</v>
      </c>
      <c r="SQ17" s="23">
        <v>0</v>
      </c>
      <c r="SR17" s="23">
        <v>0</v>
      </c>
      <c r="SS17" s="23">
        <v>0</v>
      </c>
      <c r="ST17" s="23">
        <v>0</v>
      </c>
      <c r="SU17" s="23">
        <v>0</v>
      </c>
      <c r="SV17" s="23">
        <v>0</v>
      </c>
      <c r="SW17" s="23">
        <v>0</v>
      </c>
      <c r="SX17" s="23">
        <v>0</v>
      </c>
      <c r="SY17" s="23">
        <v>0</v>
      </c>
      <c r="SZ17" s="23">
        <v>0</v>
      </c>
      <c r="TA17" s="23">
        <v>0</v>
      </c>
      <c r="TB17" s="23">
        <v>0</v>
      </c>
      <c r="TC17" s="23">
        <v>0</v>
      </c>
      <c r="TD17" s="23">
        <v>0</v>
      </c>
      <c r="TE17" s="23">
        <v>0</v>
      </c>
      <c r="TF17" s="23">
        <v>0</v>
      </c>
      <c r="TG17" s="23">
        <v>0</v>
      </c>
      <c r="TH17" s="23">
        <v>0</v>
      </c>
      <c r="TI17" s="23">
        <v>0</v>
      </c>
      <c r="TJ17" s="23">
        <v>0</v>
      </c>
      <c r="TK17" s="23">
        <v>0</v>
      </c>
      <c r="TL17" s="23">
        <v>0</v>
      </c>
      <c r="TM17" s="23">
        <v>0</v>
      </c>
      <c r="TN17" s="23">
        <v>0</v>
      </c>
      <c r="TO17" s="23">
        <v>0</v>
      </c>
      <c r="TP17" s="23">
        <v>0</v>
      </c>
      <c r="TQ17" s="23">
        <v>0</v>
      </c>
      <c r="TR17" s="23">
        <v>0</v>
      </c>
      <c r="TS17" s="23">
        <v>0</v>
      </c>
      <c r="TT17" s="23">
        <v>0</v>
      </c>
      <c r="TU17" s="23">
        <v>0</v>
      </c>
      <c r="TV17" s="23">
        <v>0</v>
      </c>
      <c r="TW17" s="23">
        <v>0</v>
      </c>
      <c r="TX17" s="23">
        <v>0</v>
      </c>
      <c r="TY17" s="23">
        <v>0</v>
      </c>
      <c r="TZ17" s="23">
        <v>0</v>
      </c>
      <c r="UA17" s="23">
        <v>0</v>
      </c>
      <c r="UB17" s="23">
        <v>0</v>
      </c>
      <c r="UC17" s="23">
        <v>0</v>
      </c>
      <c r="UD17" s="23">
        <v>0</v>
      </c>
      <c r="UE17" s="23">
        <v>0</v>
      </c>
      <c r="UF17" s="23">
        <v>0</v>
      </c>
      <c r="UG17" s="23">
        <v>0</v>
      </c>
      <c r="UH17" s="23">
        <v>0</v>
      </c>
      <c r="UI17" s="23">
        <v>0</v>
      </c>
      <c r="UJ17" s="23">
        <v>0</v>
      </c>
      <c r="UK17" s="23">
        <v>0</v>
      </c>
      <c r="UL17" s="23">
        <v>0</v>
      </c>
      <c r="UM17" s="23">
        <v>0</v>
      </c>
      <c r="UN17" s="23">
        <v>0</v>
      </c>
      <c r="UO17" s="23">
        <v>0</v>
      </c>
      <c r="UP17" s="23">
        <v>0</v>
      </c>
      <c r="UQ17" s="23">
        <v>0</v>
      </c>
      <c r="UR17" s="23">
        <v>0</v>
      </c>
      <c r="US17" s="23">
        <v>0</v>
      </c>
      <c r="UT17" s="23">
        <v>0</v>
      </c>
      <c r="UU17" s="23">
        <v>0</v>
      </c>
      <c r="UV17" s="23">
        <v>0</v>
      </c>
      <c r="UW17" s="23">
        <v>0</v>
      </c>
      <c r="UX17" s="23">
        <v>0</v>
      </c>
      <c r="UY17" s="23">
        <v>0</v>
      </c>
      <c r="UZ17" s="23">
        <v>0</v>
      </c>
      <c r="VA17" s="23">
        <v>0</v>
      </c>
      <c r="VB17" s="23">
        <v>0</v>
      </c>
      <c r="VC17" s="23">
        <v>0</v>
      </c>
      <c r="VD17" s="23">
        <v>0</v>
      </c>
      <c r="VE17" s="23">
        <v>0</v>
      </c>
      <c r="VF17" s="23">
        <v>0</v>
      </c>
      <c r="VG17" s="23">
        <v>0</v>
      </c>
      <c r="VH17" s="23">
        <v>0</v>
      </c>
      <c r="VI17" s="23">
        <v>0</v>
      </c>
      <c r="VJ17" s="23">
        <v>0</v>
      </c>
      <c r="VK17" s="23">
        <v>0</v>
      </c>
      <c r="VL17" s="23">
        <v>0</v>
      </c>
      <c r="VM17" s="23">
        <v>0</v>
      </c>
      <c r="VN17" s="23">
        <v>0</v>
      </c>
      <c r="VO17" s="23">
        <v>0</v>
      </c>
      <c r="VP17" s="23">
        <v>0</v>
      </c>
      <c r="VQ17" s="23">
        <v>0</v>
      </c>
      <c r="VR17" s="23">
        <v>0</v>
      </c>
      <c r="VS17" s="23">
        <v>0</v>
      </c>
      <c r="VT17" s="23">
        <v>0</v>
      </c>
      <c r="VU17" s="23">
        <v>0</v>
      </c>
      <c r="VV17" s="23">
        <v>0</v>
      </c>
      <c r="VW17" s="23">
        <v>0</v>
      </c>
      <c r="VX17" s="23">
        <v>0</v>
      </c>
      <c r="VY17" s="23">
        <v>0</v>
      </c>
      <c r="VZ17" s="23">
        <v>0</v>
      </c>
      <c r="WA17" s="23">
        <v>0</v>
      </c>
      <c r="WB17" s="23">
        <v>0</v>
      </c>
      <c r="WC17" s="23">
        <v>0</v>
      </c>
      <c r="WD17" s="23">
        <v>0</v>
      </c>
      <c r="WE17" s="23">
        <v>0</v>
      </c>
      <c r="WF17" s="23">
        <v>0</v>
      </c>
      <c r="WG17" s="23">
        <v>0</v>
      </c>
      <c r="WH17" s="23">
        <v>0</v>
      </c>
      <c r="WI17" s="23">
        <v>0</v>
      </c>
      <c r="WJ17" s="23">
        <v>0</v>
      </c>
      <c r="WK17" s="23">
        <v>0</v>
      </c>
      <c r="WL17" s="23">
        <v>0</v>
      </c>
      <c r="WM17" s="23">
        <v>0</v>
      </c>
      <c r="WN17" s="23">
        <v>0</v>
      </c>
      <c r="WO17" s="23">
        <v>0</v>
      </c>
      <c r="WP17" s="23">
        <v>0</v>
      </c>
      <c r="WQ17" s="23">
        <v>0</v>
      </c>
      <c r="WR17" s="23">
        <v>0</v>
      </c>
      <c r="WS17" s="23">
        <v>0</v>
      </c>
      <c r="WT17" s="23">
        <v>0</v>
      </c>
      <c r="WU17" s="23">
        <v>0</v>
      </c>
      <c r="WV17" s="23">
        <v>0</v>
      </c>
      <c r="WW17" s="23">
        <v>0</v>
      </c>
      <c r="WX17" s="23">
        <v>0</v>
      </c>
      <c r="WY17" s="23">
        <v>0</v>
      </c>
      <c r="WZ17" s="23">
        <v>0</v>
      </c>
      <c r="XA17" s="23">
        <v>0</v>
      </c>
      <c r="XB17" s="23">
        <v>0</v>
      </c>
      <c r="XC17" s="23">
        <v>0</v>
      </c>
      <c r="XD17" s="23">
        <v>0</v>
      </c>
      <c r="XE17" s="23">
        <v>0</v>
      </c>
      <c r="XF17" s="23">
        <v>0</v>
      </c>
      <c r="XG17" s="23">
        <v>0</v>
      </c>
      <c r="XH17" s="23">
        <v>0</v>
      </c>
      <c r="XI17" s="23">
        <v>0</v>
      </c>
      <c r="XJ17" s="23">
        <v>0</v>
      </c>
      <c r="XK17" s="23">
        <v>0</v>
      </c>
      <c r="XL17" s="23">
        <v>0</v>
      </c>
      <c r="XM17" s="23">
        <v>0</v>
      </c>
      <c r="XN17" s="23">
        <v>0</v>
      </c>
      <c r="XO17" s="23">
        <v>0</v>
      </c>
      <c r="XP17" s="23">
        <v>0</v>
      </c>
      <c r="XQ17" s="23">
        <v>0</v>
      </c>
      <c r="XR17" s="23">
        <v>0</v>
      </c>
      <c r="XS17" s="23">
        <v>0</v>
      </c>
      <c r="XT17" s="23">
        <v>0</v>
      </c>
      <c r="XU17" s="23">
        <v>0</v>
      </c>
      <c r="XV17" s="23">
        <v>0</v>
      </c>
      <c r="XW17" s="23">
        <v>0</v>
      </c>
      <c r="XX17" s="23">
        <v>0</v>
      </c>
      <c r="XY17" s="23">
        <v>0</v>
      </c>
      <c r="XZ17" s="23">
        <v>0</v>
      </c>
      <c r="YA17" s="23">
        <v>0</v>
      </c>
      <c r="YB17" s="23">
        <v>0</v>
      </c>
      <c r="YC17" s="23">
        <v>0</v>
      </c>
      <c r="YD17" s="23">
        <v>0</v>
      </c>
      <c r="YE17" s="23">
        <v>0</v>
      </c>
      <c r="YF17" s="23">
        <v>0</v>
      </c>
      <c r="YG17" s="23">
        <v>0</v>
      </c>
      <c r="YH17" s="23">
        <v>0</v>
      </c>
      <c r="YI17" s="23">
        <v>0</v>
      </c>
      <c r="YJ17" s="23">
        <v>0</v>
      </c>
      <c r="YK17" s="23">
        <v>0</v>
      </c>
      <c r="YL17" s="23">
        <v>0</v>
      </c>
      <c r="YM17" s="23">
        <v>0</v>
      </c>
      <c r="YN17" s="23">
        <v>0</v>
      </c>
      <c r="YO17" s="23">
        <v>0</v>
      </c>
      <c r="YP17" s="23">
        <v>0</v>
      </c>
      <c r="YQ17" s="23">
        <v>0</v>
      </c>
      <c r="YR17" s="23">
        <v>0</v>
      </c>
      <c r="YS17" s="23">
        <v>0</v>
      </c>
      <c r="YT17" s="23">
        <v>0</v>
      </c>
      <c r="YU17" s="23">
        <v>0</v>
      </c>
      <c r="YV17" s="23">
        <v>0</v>
      </c>
      <c r="YW17" s="23">
        <v>0</v>
      </c>
      <c r="YX17" s="23">
        <v>0</v>
      </c>
      <c r="YY17" s="23">
        <v>0</v>
      </c>
      <c r="YZ17" s="23">
        <v>0</v>
      </c>
      <c r="ZA17" s="23">
        <v>0</v>
      </c>
      <c r="ZB17" s="23">
        <v>0</v>
      </c>
      <c r="ZC17" s="23">
        <v>0</v>
      </c>
      <c r="ZD17" s="23">
        <v>0</v>
      </c>
      <c r="ZE17" s="23">
        <v>0</v>
      </c>
      <c r="ZF17" s="23">
        <v>0</v>
      </c>
      <c r="ZG17" s="23">
        <v>0</v>
      </c>
      <c r="ZH17" s="23">
        <v>0</v>
      </c>
      <c r="ZI17" s="23">
        <v>0</v>
      </c>
      <c r="ZJ17" s="23">
        <v>0</v>
      </c>
      <c r="ZK17" s="23">
        <v>0</v>
      </c>
      <c r="ZL17" s="23">
        <v>0</v>
      </c>
      <c r="ZM17" s="23">
        <v>0</v>
      </c>
      <c r="ZN17" s="23">
        <v>0</v>
      </c>
      <c r="ZO17" s="23">
        <v>0</v>
      </c>
      <c r="ZP17" s="23">
        <v>0</v>
      </c>
      <c r="ZQ17" s="23">
        <v>0</v>
      </c>
      <c r="ZR17" s="23">
        <v>0</v>
      </c>
      <c r="ZS17" s="23">
        <v>0</v>
      </c>
      <c r="ZT17" s="23">
        <v>0</v>
      </c>
      <c r="ZU17" s="23">
        <v>0</v>
      </c>
      <c r="ZV17" s="23">
        <v>0</v>
      </c>
      <c r="ZW17" s="23">
        <v>0</v>
      </c>
      <c r="ZX17" s="23">
        <v>0</v>
      </c>
      <c r="ZY17" s="23">
        <v>0</v>
      </c>
      <c r="ZZ17" s="23">
        <v>0</v>
      </c>
      <c r="AAA17" s="23">
        <v>0</v>
      </c>
      <c r="AAB17" s="23">
        <v>0</v>
      </c>
      <c r="AAC17" s="23">
        <v>0</v>
      </c>
      <c r="AAD17" s="23">
        <v>0</v>
      </c>
      <c r="AAE17" s="23">
        <v>0</v>
      </c>
      <c r="AAF17" s="23">
        <v>0</v>
      </c>
      <c r="AAG17" s="23">
        <v>0</v>
      </c>
      <c r="AAH17" s="23">
        <v>0</v>
      </c>
      <c r="AAI17" s="23">
        <v>0</v>
      </c>
      <c r="AAJ17" s="23">
        <v>0</v>
      </c>
      <c r="AAK17" s="23">
        <v>0</v>
      </c>
      <c r="AAL17" s="23">
        <v>0</v>
      </c>
      <c r="AAM17" s="23">
        <v>0</v>
      </c>
      <c r="AAN17" s="23">
        <v>0</v>
      </c>
      <c r="AAO17" s="23">
        <v>0</v>
      </c>
      <c r="AAP17" s="23">
        <v>0</v>
      </c>
      <c r="AAQ17" s="23">
        <v>0</v>
      </c>
      <c r="AAR17" s="23">
        <v>0</v>
      </c>
      <c r="AAS17" s="23">
        <v>0</v>
      </c>
      <c r="AAT17" s="23">
        <v>0</v>
      </c>
      <c r="AAU17" s="23">
        <v>0</v>
      </c>
      <c r="AAV17" s="23">
        <v>0</v>
      </c>
      <c r="AAW17" s="23">
        <v>0</v>
      </c>
      <c r="AAX17" s="23">
        <v>0</v>
      </c>
      <c r="AAY17" s="23">
        <v>0</v>
      </c>
      <c r="AAZ17" s="23">
        <v>0</v>
      </c>
      <c r="ABA17" s="23">
        <v>0</v>
      </c>
      <c r="ABB17" s="23">
        <v>0</v>
      </c>
      <c r="ABC17" s="23">
        <v>0</v>
      </c>
      <c r="ABD17" s="23">
        <v>0</v>
      </c>
      <c r="ABE17" s="23">
        <v>0</v>
      </c>
      <c r="ABF17" s="23">
        <v>0</v>
      </c>
      <c r="ABG17" s="23">
        <v>0</v>
      </c>
      <c r="ABH17" s="23">
        <v>0</v>
      </c>
      <c r="ABI17" s="23">
        <v>0</v>
      </c>
      <c r="ABJ17" s="23">
        <v>0</v>
      </c>
      <c r="ABK17" s="23">
        <v>0</v>
      </c>
      <c r="ABL17" s="23">
        <v>0</v>
      </c>
      <c r="ABM17" s="23">
        <v>0</v>
      </c>
      <c r="ABN17" s="23">
        <v>0</v>
      </c>
      <c r="ABO17" s="23">
        <v>0</v>
      </c>
      <c r="ABP17" s="23">
        <v>0</v>
      </c>
      <c r="ABQ17" s="23">
        <v>0</v>
      </c>
      <c r="ABR17" s="23">
        <v>0</v>
      </c>
      <c r="ABS17" s="23">
        <v>0</v>
      </c>
      <c r="ABT17" s="23">
        <v>0</v>
      </c>
      <c r="ABU17" s="23">
        <v>0</v>
      </c>
      <c r="ABV17" s="23">
        <v>0</v>
      </c>
      <c r="ABW17" s="23">
        <v>0</v>
      </c>
    </row>
    <row r="18" spans="1:751" ht="15" customHeight="1" x14ac:dyDescent="0.25">
      <c r="A18" s="15" t="s">
        <v>100</v>
      </c>
      <c r="B18" s="15" t="s">
        <v>27</v>
      </c>
      <c r="C18" s="16">
        <v>10.14468873</v>
      </c>
      <c r="D18" s="17"/>
      <c r="E18" s="18">
        <f t="shared" si="93"/>
        <v>0.65952546060929151</v>
      </c>
      <c r="F18" s="19" t="s">
        <v>7</v>
      </c>
      <c r="G18" s="29" t="s">
        <v>8</v>
      </c>
      <c r="H18" s="20">
        <v>42248</v>
      </c>
      <c r="I18" s="21">
        <v>0.15</v>
      </c>
      <c r="J18" s="19">
        <v>60</v>
      </c>
      <c r="K18" s="19" t="s">
        <v>9</v>
      </c>
      <c r="L18" s="20">
        <f>+EDATE(H18,J18)</f>
        <v>44075</v>
      </c>
      <c r="M18" s="15" t="s">
        <v>116</v>
      </c>
      <c r="P18" s="22">
        <f t="shared" si="95"/>
        <v>2294276.04</v>
      </c>
      <c r="Q18" s="22">
        <f t="shared" si="96"/>
        <v>1449577.32</v>
      </c>
      <c r="R18" s="22">
        <f t="shared" si="97"/>
        <v>2663062.0099999998</v>
      </c>
      <c r="S18" s="22">
        <f t="shared" si="98"/>
        <v>1080745</v>
      </c>
      <c r="T18" s="22">
        <f t="shared" si="99"/>
        <v>3091144.81</v>
      </c>
      <c r="U18" s="22">
        <f t="shared" si="100"/>
        <v>652626.75</v>
      </c>
      <c r="V18" s="22">
        <f t="shared" si="101"/>
        <v>2640293.98</v>
      </c>
      <c r="W18" s="22">
        <f t="shared" si="102"/>
        <v>168277.18</v>
      </c>
      <c r="X18" s="22">
        <f t="shared" si="103"/>
        <v>0</v>
      </c>
      <c r="Y18" s="22">
        <f t="shared" si="104"/>
        <v>0</v>
      </c>
      <c r="Z18" s="22">
        <f t="shared" si="105"/>
        <v>0</v>
      </c>
      <c r="AA18" s="22">
        <f t="shared" si="106"/>
        <v>0</v>
      </c>
      <c r="AB18" s="22">
        <f t="shared" si="107"/>
        <v>0</v>
      </c>
      <c r="AC18" s="22">
        <f t="shared" si="108"/>
        <v>0</v>
      </c>
      <c r="AD18" s="22">
        <f t="shared" si="109"/>
        <v>0</v>
      </c>
      <c r="AE18" s="22">
        <f t="shared" si="110"/>
        <v>0</v>
      </c>
      <c r="AF18" s="22">
        <f t="shared" si="111"/>
        <v>0</v>
      </c>
      <c r="AG18" s="22">
        <f t="shared" si="112"/>
        <v>0</v>
      </c>
      <c r="AH18" s="22">
        <f t="shared" si="113"/>
        <v>0</v>
      </c>
      <c r="AI18" s="22">
        <f t="shared" si="114"/>
        <v>0</v>
      </c>
      <c r="AJ18" s="22">
        <f t="shared" si="115"/>
        <v>0</v>
      </c>
      <c r="AK18" s="22">
        <f t="shared" si="116"/>
        <v>0</v>
      </c>
      <c r="AL18" s="22">
        <f t="shared" si="117"/>
        <v>0</v>
      </c>
      <c r="AM18" s="22">
        <f t="shared" si="118"/>
        <v>0</v>
      </c>
      <c r="AN18" s="22">
        <f t="shared" si="119"/>
        <v>0</v>
      </c>
      <c r="AO18" s="22">
        <f t="shared" si="120"/>
        <v>0</v>
      </c>
      <c r="AP18" s="22">
        <f t="shared" si="121"/>
        <v>0</v>
      </c>
      <c r="AQ18" s="22">
        <f t="shared" si="122"/>
        <v>0</v>
      </c>
      <c r="AR18" s="22">
        <f t="shared" si="123"/>
        <v>0</v>
      </c>
      <c r="AS18" s="22">
        <f t="shared" si="124"/>
        <v>0</v>
      </c>
      <c r="AT18" s="22">
        <f t="shared" si="125"/>
        <v>0</v>
      </c>
      <c r="AU18" s="22">
        <f t="shared" si="126"/>
        <v>0</v>
      </c>
      <c r="AV18" s="22">
        <f t="shared" si="127"/>
        <v>0</v>
      </c>
      <c r="AW18" s="22">
        <f t="shared" si="128"/>
        <v>0</v>
      </c>
      <c r="AX18" s="22">
        <f t="shared" si="129"/>
        <v>0</v>
      </c>
      <c r="AY18" s="22">
        <f t="shared" si="130"/>
        <v>0</v>
      </c>
      <c r="AZ18" s="22">
        <f t="shared" si="131"/>
        <v>0</v>
      </c>
      <c r="BA18" s="22">
        <f t="shared" si="132"/>
        <v>0</v>
      </c>
      <c r="BB18" s="22">
        <f t="shared" si="133"/>
        <v>0</v>
      </c>
      <c r="BC18" s="22">
        <f t="shared" si="134"/>
        <v>0</v>
      </c>
      <c r="BD18" s="22">
        <f t="shared" si="135"/>
        <v>0</v>
      </c>
      <c r="BE18" s="22">
        <f t="shared" si="136"/>
        <v>0</v>
      </c>
      <c r="BF18" s="22">
        <f t="shared" si="137"/>
        <v>0</v>
      </c>
      <c r="BG18" s="22">
        <f t="shared" si="138"/>
        <v>0</v>
      </c>
      <c r="BH18" s="22">
        <f t="shared" si="139"/>
        <v>0</v>
      </c>
      <c r="BI18" s="22">
        <f t="shared" si="140"/>
        <v>0</v>
      </c>
      <c r="BJ18" s="22">
        <f t="shared" si="141"/>
        <v>0</v>
      </c>
      <c r="BK18" s="22">
        <f t="shared" si="142"/>
        <v>0</v>
      </c>
      <c r="BL18" s="22">
        <f t="shared" si="143"/>
        <v>0</v>
      </c>
      <c r="BM18" s="22">
        <f t="shared" si="144"/>
        <v>0</v>
      </c>
      <c r="BN18" s="22">
        <f t="shared" si="145"/>
        <v>0</v>
      </c>
      <c r="BO18" s="22">
        <f t="shared" si="146"/>
        <v>0</v>
      </c>
      <c r="BP18" s="22">
        <f t="shared" si="147"/>
        <v>0</v>
      </c>
      <c r="BQ18" s="22">
        <f t="shared" si="148"/>
        <v>0</v>
      </c>
      <c r="BR18" s="22">
        <f t="shared" si="151"/>
        <v>0</v>
      </c>
      <c r="BS18" s="22">
        <f t="shared" si="152"/>
        <v>0</v>
      </c>
      <c r="BT18" s="22">
        <f t="shared" si="149"/>
        <v>0</v>
      </c>
      <c r="BU18" s="22">
        <f t="shared" si="150"/>
        <v>0</v>
      </c>
      <c r="BX18" s="23">
        <v>136172.09</v>
      </c>
      <c r="BY18" s="23">
        <v>177381.86</v>
      </c>
      <c r="BZ18" s="23">
        <v>133912.29</v>
      </c>
      <c r="CA18" s="23">
        <v>179641.65</v>
      </c>
      <c r="CB18" s="23">
        <v>118885.93</v>
      </c>
      <c r="CC18" s="23">
        <v>187064.6</v>
      </c>
      <c r="CD18" s="23">
        <v>129240.56</v>
      </c>
      <c r="CE18" s="23">
        <v>184154.78</v>
      </c>
      <c r="CF18" s="23">
        <v>122801.1</v>
      </c>
      <c r="CG18" s="23">
        <v>188153.48</v>
      </c>
      <c r="CH18" s="23">
        <v>124497.45</v>
      </c>
      <c r="CI18" s="23">
        <v>188844.89</v>
      </c>
      <c r="CJ18" s="23">
        <v>118153.18</v>
      </c>
      <c r="CK18" s="23">
        <v>192854.24</v>
      </c>
      <c r="CL18" s="23">
        <v>119634.71</v>
      </c>
      <c r="CM18" s="23">
        <v>193654.14</v>
      </c>
      <c r="CN18" s="23">
        <v>117167.61</v>
      </c>
      <c r="CO18" s="23">
        <v>196121.24</v>
      </c>
      <c r="CP18" s="23">
        <v>110970.07</v>
      </c>
      <c r="CQ18" s="23">
        <v>200144.34</v>
      </c>
      <c r="CR18" s="23">
        <v>112119.29</v>
      </c>
      <c r="CS18" s="23">
        <v>201115.29</v>
      </c>
      <c r="CT18" s="23">
        <v>106023.03999999999</v>
      </c>
      <c r="CU18" s="23">
        <v>205145.53</v>
      </c>
      <c r="CV18" s="23">
        <v>106943.64</v>
      </c>
      <c r="CW18" s="23">
        <v>206236.17</v>
      </c>
      <c r="CX18" s="23">
        <v>104316.25</v>
      </c>
      <c r="CY18" s="23">
        <v>208863.56</v>
      </c>
      <c r="CZ18" s="23">
        <v>91817.77</v>
      </c>
      <c r="DA18" s="23">
        <v>215677.38</v>
      </c>
      <c r="DB18" s="23">
        <v>98907.71</v>
      </c>
      <c r="DC18" s="23">
        <v>214104.66</v>
      </c>
      <c r="DD18" s="23">
        <v>93077.49</v>
      </c>
      <c r="DE18" s="23">
        <v>218144.91</v>
      </c>
      <c r="DF18" s="23">
        <v>93400.97</v>
      </c>
      <c r="DG18" s="23">
        <v>219555.37</v>
      </c>
      <c r="DH18" s="23">
        <v>87681.19</v>
      </c>
      <c r="DI18" s="23">
        <v>223597.2</v>
      </c>
      <c r="DJ18" s="23">
        <v>87755.33</v>
      </c>
      <c r="DK18" s="23">
        <v>225144.47</v>
      </c>
      <c r="DL18" s="23">
        <v>84887.05</v>
      </c>
      <c r="DM18" s="23">
        <v>228012.75</v>
      </c>
      <c r="DN18" s="23">
        <v>79337.64</v>
      </c>
      <c r="DO18" s="23">
        <v>232054.03</v>
      </c>
      <c r="DP18" s="23">
        <v>79025.929999999993</v>
      </c>
      <c r="DQ18" s="23">
        <v>233816.56</v>
      </c>
      <c r="DR18" s="23">
        <v>73594.03</v>
      </c>
      <c r="DS18" s="23">
        <v>237854.95</v>
      </c>
      <c r="DT18" s="23">
        <v>73016.960000000006</v>
      </c>
      <c r="DU18" s="23">
        <v>239767.7</v>
      </c>
      <c r="DV18" s="23">
        <v>69962.39</v>
      </c>
      <c r="DW18" s="23">
        <v>242822.28</v>
      </c>
      <c r="DX18" s="23">
        <v>60397.71</v>
      </c>
      <c r="DY18" s="23">
        <v>248735.98</v>
      </c>
      <c r="DZ18" s="23">
        <v>63700.07</v>
      </c>
      <c r="EA18" s="23">
        <v>248908.27</v>
      </c>
      <c r="EB18" s="23">
        <v>58576.49</v>
      </c>
      <c r="EC18" s="23">
        <v>252929.79</v>
      </c>
      <c r="ED18" s="23">
        <v>57306.79</v>
      </c>
      <c r="EE18" s="23">
        <v>255242.46</v>
      </c>
      <c r="EF18" s="23">
        <v>52311.360000000001</v>
      </c>
      <c r="EG18" s="23">
        <v>259254.08</v>
      </c>
      <c r="EH18" s="23">
        <v>50752.24</v>
      </c>
      <c r="EI18" s="23">
        <v>261737.4</v>
      </c>
      <c r="EJ18" s="23">
        <v>47417.78</v>
      </c>
      <c r="EK18" s="23">
        <v>265071.86</v>
      </c>
      <c r="EL18" s="23">
        <v>42620.17</v>
      </c>
      <c r="EM18" s="23">
        <v>269064.93</v>
      </c>
      <c r="EN18" s="23">
        <v>40613.019999999997</v>
      </c>
      <c r="EO18" s="23">
        <v>271816.23</v>
      </c>
      <c r="EP18" s="23">
        <v>35951.769999999997</v>
      </c>
      <c r="EQ18" s="23">
        <v>275793.83</v>
      </c>
      <c r="ER18" s="23">
        <v>33636.620000000003</v>
      </c>
      <c r="ES18" s="23">
        <v>278731.74</v>
      </c>
      <c r="ET18" s="23">
        <v>30085.66</v>
      </c>
      <c r="EU18" s="23">
        <v>282282.7</v>
      </c>
      <c r="EV18" s="23">
        <v>24780.45</v>
      </c>
      <c r="EW18" s="23">
        <v>286587.48</v>
      </c>
      <c r="EX18" s="23">
        <v>22838.41</v>
      </c>
      <c r="EY18" s="23">
        <v>289406.53999999998</v>
      </c>
      <c r="EZ18" s="23">
        <v>18533.66</v>
      </c>
      <c r="FA18" s="23">
        <v>293334.48</v>
      </c>
      <c r="FB18" s="23">
        <v>15414.44</v>
      </c>
      <c r="FC18" s="23">
        <v>296768.32</v>
      </c>
      <c r="FD18" s="23">
        <v>11258.42</v>
      </c>
      <c r="FE18" s="23">
        <v>300672.09000000003</v>
      </c>
      <c r="FF18" s="23">
        <v>7803.22</v>
      </c>
      <c r="FG18" s="23">
        <v>304316.86</v>
      </c>
      <c r="FH18" s="23">
        <v>3926.3</v>
      </c>
      <c r="FI18" s="23">
        <v>308193.77</v>
      </c>
      <c r="FJ18" s="23">
        <v>0</v>
      </c>
      <c r="FK18" s="23">
        <v>0</v>
      </c>
      <c r="FL18" s="23">
        <v>0</v>
      </c>
      <c r="FM18" s="23">
        <v>0</v>
      </c>
      <c r="FN18" s="23">
        <v>0</v>
      </c>
      <c r="FO18" s="23">
        <v>0</v>
      </c>
      <c r="FP18" s="23">
        <v>0</v>
      </c>
      <c r="FQ18" s="23">
        <v>0</v>
      </c>
      <c r="FR18" s="23">
        <v>0</v>
      </c>
      <c r="FS18" s="23">
        <v>0</v>
      </c>
      <c r="FT18" s="23">
        <v>0</v>
      </c>
      <c r="FU18" s="23">
        <v>0</v>
      </c>
      <c r="FV18" s="23">
        <v>0</v>
      </c>
      <c r="FW18" s="23">
        <v>0</v>
      </c>
      <c r="FX18" s="23">
        <v>0</v>
      </c>
      <c r="FY18" s="23">
        <v>0</v>
      </c>
      <c r="FZ18" s="23">
        <v>0</v>
      </c>
      <c r="GA18" s="23">
        <v>0</v>
      </c>
      <c r="GB18" s="23">
        <v>0</v>
      </c>
      <c r="GC18" s="23">
        <v>0</v>
      </c>
      <c r="GD18" s="23">
        <v>0</v>
      </c>
      <c r="GE18" s="23">
        <v>0</v>
      </c>
      <c r="GF18" s="23">
        <v>0</v>
      </c>
      <c r="GG18" s="23">
        <v>0</v>
      </c>
      <c r="GH18" s="23">
        <v>0</v>
      </c>
      <c r="GI18" s="23">
        <v>0</v>
      </c>
      <c r="GJ18" s="23">
        <v>0</v>
      </c>
      <c r="GK18" s="23">
        <v>0</v>
      </c>
      <c r="GL18" s="23">
        <v>0</v>
      </c>
      <c r="GM18" s="23">
        <v>0</v>
      </c>
      <c r="GN18" s="23">
        <v>0</v>
      </c>
      <c r="GO18" s="23">
        <v>0</v>
      </c>
      <c r="GP18" s="23">
        <v>0</v>
      </c>
      <c r="GQ18" s="23">
        <v>0</v>
      </c>
      <c r="GR18" s="23">
        <v>0</v>
      </c>
      <c r="GS18" s="23">
        <v>0</v>
      </c>
      <c r="GT18" s="23">
        <v>0</v>
      </c>
      <c r="GU18" s="23">
        <v>0</v>
      </c>
      <c r="GV18" s="23">
        <v>0</v>
      </c>
      <c r="GW18" s="23">
        <v>0</v>
      </c>
      <c r="GX18" s="23">
        <v>0</v>
      </c>
      <c r="GY18" s="23">
        <v>0</v>
      </c>
      <c r="GZ18" s="23">
        <v>0</v>
      </c>
      <c r="HA18" s="23">
        <v>0</v>
      </c>
      <c r="HB18" s="23">
        <v>0</v>
      </c>
      <c r="HC18" s="23">
        <v>0</v>
      </c>
      <c r="HD18" s="23">
        <v>0</v>
      </c>
      <c r="HE18" s="23">
        <v>0</v>
      </c>
      <c r="HF18" s="23">
        <v>0</v>
      </c>
      <c r="HG18" s="23">
        <v>0</v>
      </c>
      <c r="HH18" s="23">
        <v>0</v>
      </c>
      <c r="HI18" s="23">
        <v>0</v>
      </c>
      <c r="HJ18" s="23">
        <v>0</v>
      </c>
      <c r="HK18" s="23">
        <v>0</v>
      </c>
      <c r="HL18" s="23">
        <v>0</v>
      </c>
      <c r="HM18" s="23">
        <v>0</v>
      </c>
      <c r="HN18" s="23">
        <v>0</v>
      </c>
      <c r="HO18" s="23">
        <v>0</v>
      </c>
      <c r="HP18" s="23">
        <v>0</v>
      </c>
      <c r="HQ18" s="23">
        <v>0</v>
      </c>
      <c r="HR18" s="23">
        <v>0</v>
      </c>
      <c r="HS18" s="23">
        <v>0</v>
      </c>
      <c r="HT18" s="23">
        <v>0</v>
      </c>
      <c r="HU18" s="23">
        <v>0</v>
      </c>
      <c r="HV18" s="23">
        <v>0</v>
      </c>
      <c r="HW18" s="23">
        <v>0</v>
      </c>
      <c r="HX18" s="23">
        <v>0</v>
      </c>
      <c r="HY18" s="23">
        <v>0</v>
      </c>
      <c r="HZ18" s="23">
        <v>0</v>
      </c>
      <c r="IA18" s="23">
        <v>0</v>
      </c>
      <c r="IB18" s="23">
        <v>0</v>
      </c>
      <c r="IC18" s="23">
        <v>0</v>
      </c>
      <c r="ID18" s="23">
        <v>0</v>
      </c>
      <c r="IE18" s="23">
        <v>0</v>
      </c>
      <c r="IF18" s="23">
        <v>0</v>
      </c>
      <c r="IG18" s="23">
        <v>0</v>
      </c>
      <c r="IH18" s="23">
        <v>0</v>
      </c>
      <c r="II18" s="23">
        <v>0</v>
      </c>
      <c r="IJ18" s="23">
        <v>0</v>
      </c>
      <c r="IK18" s="23">
        <v>0</v>
      </c>
      <c r="IL18" s="23">
        <v>0</v>
      </c>
      <c r="IM18" s="23">
        <v>0</v>
      </c>
      <c r="IN18" s="23">
        <v>0</v>
      </c>
      <c r="IO18" s="23">
        <v>0</v>
      </c>
      <c r="IP18" s="23">
        <v>0</v>
      </c>
      <c r="IQ18" s="23">
        <v>0</v>
      </c>
      <c r="IR18" s="23">
        <v>0</v>
      </c>
      <c r="IS18" s="23">
        <v>0</v>
      </c>
      <c r="IT18" s="23">
        <v>0</v>
      </c>
      <c r="IU18" s="23">
        <v>0</v>
      </c>
      <c r="IV18" s="23">
        <v>0</v>
      </c>
      <c r="IW18" s="23">
        <v>0</v>
      </c>
      <c r="IX18" s="23">
        <v>0</v>
      </c>
      <c r="IY18" s="23">
        <v>0</v>
      </c>
      <c r="IZ18" s="23">
        <v>0</v>
      </c>
      <c r="JA18" s="23">
        <v>0</v>
      </c>
      <c r="JB18" s="23">
        <v>0</v>
      </c>
      <c r="JC18" s="23">
        <v>0</v>
      </c>
      <c r="JD18" s="23">
        <v>0</v>
      </c>
      <c r="JE18" s="23">
        <v>0</v>
      </c>
      <c r="JF18" s="23">
        <v>0</v>
      </c>
      <c r="JG18" s="23">
        <v>0</v>
      </c>
      <c r="JH18" s="23">
        <v>0</v>
      </c>
      <c r="JI18" s="23">
        <v>0</v>
      </c>
      <c r="JJ18" s="23">
        <v>0</v>
      </c>
      <c r="JK18" s="23">
        <v>0</v>
      </c>
      <c r="JL18" s="23">
        <v>0</v>
      </c>
      <c r="JM18" s="23">
        <v>0</v>
      </c>
      <c r="JN18" s="23">
        <v>0</v>
      </c>
      <c r="JO18" s="23">
        <v>0</v>
      </c>
      <c r="JP18" s="23">
        <v>0</v>
      </c>
      <c r="JQ18" s="23">
        <v>0</v>
      </c>
      <c r="JR18" s="23">
        <v>0</v>
      </c>
      <c r="JS18" s="23">
        <v>0</v>
      </c>
      <c r="JT18" s="23">
        <v>0</v>
      </c>
      <c r="JU18" s="23">
        <v>0</v>
      </c>
      <c r="JV18" s="23">
        <v>0</v>
      </c>
      <c r="JW18" s="23">
        <v>0</v>
      </c>
      <c r="JX18" s="23">
        <v>0</v>
      </c>
      <c r="JY18" s="23">
        <v>0</v>
      </c>
      <c r="JZ18" s="23">
        <v>0</v>
      </c>
      <c r="KA18" s="23">
        <v>0</v>
      </c>
      <c r="KB18" s="23">
        <v>0</v>
      </c>
      <c r="KC18" s="23">
        <v>0</v>
      </c>
      <c r="KD18" s="23">
        <v>0</v>
      </c>
      <c r="KE18" s="23">
        <v>0</v>
      </c>
      <c r="KF18" s="23">
        <v>0</v>
      </c>
      <c r="KG18" s="23">
        <v>0</v>
      </c>
      <c r="KH18" s="23">
        <v>0</v>
      </c>
      <c r="KI18" s="23">
        <v>0</v>
      </c>
      <c r="KJ18" s="23">
        <v>0</v>
      </c>
      <c r="KK18" s="23">
        <v>0</v>
      </c>
      <c r="KL18" s="23">
        <v>0</v>
      </c>
      <c r="KM18" s="23">
        <v>0</v>
      </c>
      <c r="KN18" s="23">
        <v>0</v>
      </c>
      <c r="KO18" s="23">
        <v>0</v>
      </c>
      <c r="KP18" s="23">
        <v>0</v>
      </c>
      <c r="KQ18" s="23">
        <v>0</v>
      </c>
      <c r="KR18" s="23">
        <v>0</v>
      </c>
      <c r="KS18" s="23">
        <v>0</v>
      </c>
      <c r="KT18" s="23">
        <v>0</v>
      </c>
      <c r="KU18" s="23">
        <v>0</v>
      </c>
      <c r="KV18" s="23">
        <v>0</v>
      </c>
      <c r="KW18" s="23">
        <v>0</v>
      </c>
      <c r="KX18" s="23">
        <v>0</v>
      </c>
      <c r="KY18" s="23">
        <v>0</v>
      </c>
      <c r="KZ18" s="23">
        <v>0</v>
      </c>
      <c r="LA18" s="23">
        <v>0</v>
      </c>
      <c r="LB18" s="23">
        <v>0</v>
      </c>
      <c r="LC18" s="23">
        <v>0</v>
      </c>
      <c r="LD18" s="23">
        <v>0</v>
      </c>
      <c r="LE18" s="23">
        <v>0</v>
      </c>
      <c r="LF18" s="23">
        <v>0</v>
      </c>
      <c r="LG18" s="23">
        <v>0</v>
      </c>
      <c r="LH18" s="23">
        <v>0</v>
      </c>
      <c r="LI18" s="23">
        <v>0</v>
      </c>
      <c r="LJ18" s="23">
        <v>0</v>
      </c>
      <c r="LK18" s="23">
        <v>0</v>
      </c>
      <c r="LL18" s="23">
        <v>0</v>
      </c>
      <c r="LM18" s="23">
        <v>0</v>
      </c>
      <c r="LN18" s="23">
        <v>0</v>
      </c>
      <c r="LO18" s="23">
        <v>0</v>
      </c>
      <c r="LP18" s="23">
        <v>0</v>
      </c>
      <c r="LQ18" s="23">
        <v>0</v>
      </c>
      <c r="LR18" s="23">
        <v>0</v>
      </c>
      <c r="LS18" s="23">
        <v>0</v>
      </c>
      <c r="LT18" s="23">
        <v>0</v>
      </c>
      <c r="LU18" s="23">
        <v>0</v>
      </c>
      <c r="LV18" s="23">
        <v>0</v>
      </c>
      <c r="LW18" s="23">
        <v>0</v>
      </c>
      <c r="LX18" s="23">
        <v>0</v>
      </c>
      <c r="LY18" s="23">
        <v>0</v>
      </c>
      <c r="LZ18" s="23">
        <v>0</v>
      </c>
      <c r="MA18" s="23">
        <v>0</v>
      </c>
      <c r="MB18" s="23">
        <v>0</v>
      </c>
      <c r="MC18" s="23">
        <v>0</v>
      </c>
      <c r="MD18" s="23">
        <v>0</v>
      </c>
      <c r="ME18" s="23">
        <v>0</v>
      </c>
      <c r="MF18" s="23">
        <v>0</v>
      </c>
      <c r="MG18" s="23">
        <v>0</v>
      </c>
      <c r="MH18" s="23">
        <v>0</v>
      </c>
      <c r="MI18" s="23">
        <v>0</v>
      </c>
      <c r="MJ18" s="23">
        <v>0</v>
      </c>
      <c r="MK18" s="23">
        <v>0</v>
      </c>
      <c r="ML18" s="23">
        <v>0</v>
      </c>
      <c r="MM18" s="23">
        <v>0</v>
      </c>
      <c r="MN18" s="23">
        <v>0</v>
      </c>
      <c r="MO18" s="23">
        <v>0</v>
      </c>
      <c r="MP18" s="23">
        <v>0</v>
      </c>
      <c r="MQ18" s="23">
        <v>0</v>
      </c>
      <c r="MR18" s="23">
        <v>0</v>
      </c>
      <c r="MS18" s="23">
        <v>0</v>
      </c>
      <c r="MT18" s="23">
        <v>0</v>
      </c>
      <c r="MU18" s="23">
        <v>0</v>
      </c>
      <c r="MV18" s="23">
        <v>0</v>
      </c>
      <c r="MW18" s="23">
        <v>0</v>
      </c>
      <c r="MX18" s="23">
        <v>0</v>
      </c>
      <c r="MY18" s="23">
        <v>0</v>
      </c>
      <c r="MZ18" s="23">
        <v>0</v>
      </c>
      <c r="NA18" s="23">
        <v>0</v>
      </c>
      <c r="NB18" s="23">
        <v>0</v>
      </c>
      <c r="NC18" s="23">
        <v>0</v>
      </c>
      <c r="ND18" s="23">
        <v>0</v>
      </c>
      <c r="NE18" s="23">
        <v>0</v>
      </c>
      <c r="NF18" s="23">
        <v>0</v>
      </c>
      <c r="NG18" s="23">
        <v>0</v>
      </c>
      <c r="NH18" s="23">
        <v>0</v>
      </c>
      <c r="NI18" s="23">
        <v>0</v>
      </c>
      <c r="NJ18" s="23">
        <v>0</v>
      </c>
      <c r="NK18" s="23">
        <v>0</v>
      </c>
      <c r="NL18" s="23">
        <v>0</v>
      </c>
      <c r="NM18" s="23">
        <v>0</v>
      </c>
      <c r="NN18" s="23">
        <v>0</v>
      </c>
      <c r="NO18" s="23">
        <v>0</v>
      </c>
      <c r="NP18" s="23">
        <v>0</v>
      </c>
      <c r="NQ18" s="23">
        <v>0</v>
      </c>
      <c r="NR18" s="23">
        <v>0</v>
      </c>
      <c r="NS18" s="23">
        <v>0</v>
      </c>
      <c r="NT18" s="23">
        <v>0</v>
      </c>
      <c r="NU18" s="23">
        <v>0</v>
      </c>
      <c r="NV18" s="23">
        <v>0</v>
      </c>
      <c r="NW18" s="23">
        <v>0</v>
      </c>
      <c r="NX18" s="23">
        <v>0</v>
      </c>
      <c r="NY18" s="23">
        <v>0</v>
      </c>
      <c r="NZ18" s="23">
        <v>0</v>
      </c>
      <c r="OA18" s="23">
        <v>0</v>
      </c>
      <c r="OB18" s="23">
        <v>0</v>
      </c>
      <c r="OC18" s="23">
        <v>0</v>
      </c>
      <c r="OD18" s="23">
        <v>0</v>
      </c>
      <c r="OE18" s="23">
        <v>0</v>
      </c>
      <c r="OF18" s="23">
        <v>0</v>
      </c>
      <c r="OG18" s="23">
        <v>0</v>
      </c>
      <c r="OH18" s="23">
        <v>0</v>
      </c>
      <c r="OI18" s="23">
        <v>0</v>
      </c>
      <c r="OJ18" s="23">
        <v>0</v>
      </c>
      <c r="OK18" s="23">
        <v>0</v>
      </c>
      <c r="OL18" s="23">
        <v>0</v>
      </c>
      <c r="OM18" s="23">
        <v>0</v>
      </c>
      <c r="ON18" s="23">
        <v>0</v>
      </c>
      <c r="OO18" s="23">
        <v>0</v>
      </c>
      <c r="OP18" s="23">
        <v>0</v>
      </c>
      <c r="OQ18" s="23">
        <v>0</v>
      </c>
      <c r="OR18" s="23">
        <v>0</v>
      </c>
      <c r="OS18" s="23">
        <v>0</v>
      </c>
      <c r="OT18" s="23">
        <v>0</v>
      </c>
      <c r="OU18" s="23">
        <v>0</v>
      </c>
      <c r="OV18" s="23">
        <v>0</v>
      </c>
      <c r="OW18" s="23">
        <v>0</v>
      </c>
      <c r="OX18" s="23">
        <v>0</v>
      </c>
      <c r="OY18" s="23">
        <v>0</v>
      </c>
      <c r="OZ18" s="23">
        <v>0</v>
      </c>
      <c r="PA18" s="23">
        <v>0</v>
      </c>
      <c r="PB18" s="23">
        <v>0</v>
      </c>
      <c r="PC18" s="23">
        <v>0</v>
      </c>
      <c r="PD18" s="23">
        <v>0</v>
      </c>
      <c r="PE18" s="23">
        <v>0</v>
      </c>
      <c r="PF18" s="23">
        <v>0</v>
      </c>
      <c r="PG18" s="23">
        <v>0</v>
      </c>
      <c r="PH18" s="23">
        <v>0</v>
      </c>
      <c r="PI18" s="23">
        <v>0</v>
      </c>
      <c r="PJ18" s="23">
        <v>0</v>
      </c>
      <c r="PK18" s="23">
        <v>0</v>
      </c>
      <c r="PL18" s="23">
        <v>0</v>
      </c>
      <c r="PM18" s="23">
        <v>0</v>
      </c>
      <c r="PN18" s="23">
        <v>0</v>
      </c>
      <c r="PO18" s="23">
        <v>0</v>
      </c>
      <c r="PP18" s="23">
        <v>0</v>
      </c>
      <c r="PQ18" s="23">
        <v>0</v>
      </c>
      <c r="PR18" s="23">
        <v>0</v>
      </c>
      <c r="PS18" s="23">
        <v>0</v>
      </c>
      <c r="PT18" s="23">
        <v>0</v>
      </c>
      <c r="PU18" s="23">
        <v>0</v>
      </c>
      <c r="PV18" s="23">
        <v>0</v>
      </c>
      <c r="PW18" s="23">
        <v>0</v>
      </c>
      <c r="PX18" s="23">
        <v>0</v>
      </c>
      <c r="PY18" s="23">
        <v>0</v>
      </c>
      <c r="PZ18" s="23">
        <v>0</v>
      </c>
      <c r="QA18" s="23">
        <v>0</v>
      </c>
      <c r="QB18" s="23">
        <v>0</v>
      </c>
      <c r="QC18" s="23">
        <v>0</v>
      </c>
      <c r="QD18" s="23">
        <v>0</v>
      </c>
      <c r="QE18" s="23">
        <v>0</v>
      </c>
      <c r="QF18" s="23">
        <v>0</v>
      </c>
      <c r="QG18" s="23">
        <v>0</v>
      </c>
      <c r="QH18" s="23">
        <v>0</v>
      </c>
      <c r="QI18" s="23">
        <v>0</v>
      </c>
      <c r="QJ18" s="23">
        <v>0</v>
      </c>
      <c r="QK18" s="23">
        <v>0</v>
      </c>
      <c r="QL18" s="23">
        <v>0</v>
      </c>
      <c r="QM18" s="23">
        <v>0</v>
      </c>
      <c r="QN18" s="23">
        <v>0</v>
      </c>
      <c r="QO18" s="23">
        <v>0</v>
      </c>
      <c r="QP18" s="23">
        <v>0</v>
      </c>
      <c r="QQ18" s="23">
        <v>0</v>
      </c>
      <c r="QR18" s="23">
        <v>0</v>
      </c>
      <c r="QS18" s="23">
        <v>0</v>
      </c>
      <c r="QT18" s="23">
        <v>0</v>
      </c>
      <c r="QU18" s="23">
        <v>0</v>
      </c>
      <c r="QV18" s="23">
        <v>0</v>
      </c>
      <c r="QW18" s="23">
        <v>0</v>
      </c>
      <c r="QX18" s="23">
        <v>0</v>
      </c>
      <c r="QY18" s="23">
        <v>0</v>
      </c>
      <c r="QZ18" s="23">
        <v>0</v>
      </c>
      <c r="RA18" s="23">
        <v>0</v>
      </c>
      <c r="RB18" s="23">
        <v>0</v>
      </c>
      <c r="RC18" s="23">
        <v>0</v>
      </c>
      <c r="RD18" s="23">
        <v>0</v>
      </c>
      <c r="RE18" s="23">
        <v>0</v>
      </c>
      <c r="RF18" s="23">
        <v>0</v>
      </c>
      <c r="RG18" s="23">
        <v>0</v>
      </c>
      <c r="RH18" s="23">
        <v>0</v>
      </c>
      <c r="RI18" s="23">
        <v>0</v>
      </c>
      <c r="RJ18" s="23">
        <v>0</v>
      </c>
      <c r="RK18" s="23">
        <v>0</v>
      </c>
      <c r="RL18" s="23">
        <v>0</v>
      </c>
      <c r="RM18" s="23">
        <v>0</v>
      </c>
      <c r="RN18" s="23">
        <v>0</v>
      </c>
      <c r="RO18" s="23">
        <v>0</v>
      </c>
      <c r="RP18" s="23">
        <v>0</v>
      </c>
      <c r="RQ18" s="23">
        <v>0</v>
      </c>
      <c r="RR18" s="23">
        <v>0</v>
      </c>
      <c r="RS18" s="23">
        <v>0</v>
      </c>
      <c r="RT18" s="23">
        <v>0</v>
      </c>
      <c r="RU18" s="23">
        <v>0</v>
      </c>
      <c r="RV18" s="23">
        <v>0</v>
      </c>
      <c r="RW18" s="23">
        <v>0</v>
      </c>
      <c r="RX18" s="23">
        <v>0</v>
      </c>
      <c r="RY18" s="23">
        <v>0</v>
      </c>
      <c r="RZ18" s="23">
        <v>0</v>
      </c>
      <c r="SA18" s="23">
        <v>0</v>
      </c>
      <c r="SB18" s="23">
        <v>0</v>
      </c>
      <c r="SC18" s="23">
        <v>0</v>
      </c>
      <c r="SD18" s="23">
        <v>0</v>
      </c>
      <c r="SE18" s="23">
        <v>0</v>
      </c>
      <c r="SF18" s="23">
        <v>0</v>
      </c>
      <c r="SG18" s="23">
        <v>0</v>
      </c>
      <c r="SH18" s="23">
        <v>0</v>
      </c>
      <c r="SI18" s="23">
        <v>0</v>
      </c>
      <c r="SJ18" s="23">
        <v>0</v>
      </c>
      <c r="SK18" s="23">
        <v>0</v>
      </c>
      <c r="SL18" s="23">
        <v>0</v>
      </c>
      <c r="SM18" s="23">
        <v>0</v>
      </c>
      <c r="SN18" s="23">
        <v>0</v>
      </c>
      <c r="SO18" s="23">
        <v>0</v>
      </c>
      <c r="SP18" s="23">
        <v>0</v>
      </c>
      <c r="SQ18" s="23">
        <v>0</v>
      </c>
      <c r="SR18" s="23">
        <v>0</v>
      </c>
      <c r="SS18" s="23">
        <v>0</v>
      </c>
      <c r="ST18" s="23">
        <v>0</v>
      </c>
      <c r="SU18" s="23">
        <v>0</v>
      </c>
      <c r="SV18" s="23">
        <v>0</v>
      </c>
      <c r="SW18" s="23">
        <v>0</v>
      </c>
      <c r="SX18" s="23">
        <v>0</v>
      </c>
      <c r="SY18" s="23">
        <v>0</v>
      </c>
      <c r="SZ18" s="23">
        <v>0</v>
      </c>
      <c r="TA18" s="23">
        <v>0</v>
      </c>
      <c r="TB18" s="23">
        <v>0</v>
      </c>
      <c r="TC18" s="23">
        <v>0</v>
      </c>
      <c r="TD18" s="23">
        <v>0</v>
      </c>
      <c r="TE18" s="23">
        <v>0</v>
      </c>
      <c r="TF18" s="23">
        <v>0</v>
      </c>
      <c r="TG18" s="23">
        <v>0</v>
      </c>
      <c r="TH18" s="23">
        <v>0</v>
      </c>
      <c r="TI18" s="23">
        <v>0</v>
      </c>
      <c r="TJ18" s="23">
        <v>0</v>
      </c>
      <c r="TK18" s="23">
        <v>0</v>
      </c>
      <c r="TL18" s="23">
        <v>0</v>
      </c>
      <c r="TM18" s="23">
        <v>0</v>
      </c>
      <c r="TN18" s="23">
        <v>0</v>
      </c>
      <c r="TO18" s="23">
        <v>0</v>
      </c>
      <c r="TP18" s="23">
        <v>0</v>
      </c>
      <c r="TQ18" s="23">
        <v>0</v>
      </c>
      <c r="TR18" s="23">
        <v>0</v>
      </c>
      <c r="TS18" s="23">
        <v>0</v>
      </c>
      <c r="TT18" s="23">
        <v>0</v>
      </c>
      <c r="TU18" s="23">
        <v>0</v>
      </c>
      <c r="TV18" s="23">
        <v>0</v>
      </c>
      <c r="TW18" s="23">
        <v>0</v>
      </c>
      <c r="TX18" s="23">
        <v>0</v>
      </c>
      <c r="TY18" s="23">
        <v>0</v>
      </c>
      <c r="TZ18" s="23">
        <v>0</v>
      </c>
      <c r="UA18" s="23">
        <v>0</v>
      </c>
      <c r="UB18" s="23">
        <v>0</v>
      </c>
      <c r="UC18" s="23">
        <v>0</v>
      </c>
      <c r="UD18" s="23">
        <v>0</v>
      </c>
      <c r="UE18" s="23">
        <v>0</v>
      </c>
      <c r="UF18" s="23">
        <v>0</v>
      </c>
      <c r="UG18" s="23">
        <v>0</v>
      </c>
      <c r="UH18" s="23">
        <v>0</v>
      </c>
      <c r="UI18" s="23">
        <v>0</v>
      </c>
      <c r="UJ18" s="23">
        <v>0</v>
      </c>
      <c r="UK18" s="23">
        <v>0</v>
      </c>
      <c r="UL18" s="23">
        <v>0</v>
      </c>
      <c r="UM18" s="23">
        <v>0</v>
      </c>
      <c r="UN18" s="23">
        <v>0</v>
      </c>
      <c r="UO18" s="23">
        <v>0</v>
      </c>
      <c r="UP18" s="23">
        <v>0</v>
      </c>
      <c r="UQ18" s="23">
        <v>0</v>
      </c>
      <c r="UR18" s="23">
        <v>0</v>
      </c>
      <c r="US18" s="23">
        <v>0</v>
      </c>
      <c r="UT18" s="23">
        <v>0</v>
      </c>
      <c r="UU18" s="23">
        <v>0</v>
      </c>
      <c r="UV18" s="23">
        <v>0</v>
      </c>
      <c r="UW18" s="23">
        <v>0</v>
      </c>
      <c r="UX18" s="23">
        <v>0</v>
      </c>
      <c r="UY18" s="23">
        <v>0</v>
      </c>
      <c r="UZ18" s="23">
        <v>0</v>
      </c>
      <c r="VA18" s="23">
        <v>0</v>
      </c>
      <c r="VB18" s="23">
        <v>0</v>
      </c>
      <c r="VC18" s="23">
        <v>0</v>
      </c>
      <c r="VD18" s="23">
        <v>0</v>
      </c>
      <c r="VE18" s="23">
        <v>0</v>
      </c>
      <c r="VF18" s="23">
        <v>0</v>
      </c>
      <c r="VG18" s="23">
        <v>0</v>
      </c>
      <c r="VH18" s="23">
        <v>0</v>
      </c>
      <c r="VI18" s="23">
        <v>0</v>
      </c>
      <c r="VJ18" s="23">
        <v>0</v>
      </c>
      <c r="VK18" s="23">
        <v>0</v>
      </c>
      <c r="VL18" s="23">
        <v>0</v>
      </c>
      <c r="VM18" s="23">
        <v>0</v>
      </c>
      <c r="VN18" s="23">
        <v>0</v>
      </c>
      <c r="VO18" s="23">
        <v>0</v>
      </c>
      <c r="VP18" s="23">
        <v>0</v>
      </c>
      <c r="VQ18" s="23">
        <v>0</v>
      </c>
      <c r="VR18" s="23">
        <v>0</v>
      </c>
      <c r="VS18" s="23">
        <v>0</v>
      </c>
      <c r="VT18" s="23">
        <v>0</v>
      </c>
      <c r="VU18" s="23">
        <v>0</v>
      </c>
      <c r="VV18" s="23">
        <v>0</v>
      </c>
      <c r="VW18" s="23">
        <v>0</v>
      </c>
      <c r="VX18" s="23">
        <v>0</v>
      </c>
      <c r="VY18" s="23">
        <v>0</v>
      </c>
      <c r="VZ18" s="23">
        <v>0</v>
      </c>
      <c r="WA18" s="23">
        <v>0</v>
      </c>
      <c r="WB18" s="23">
        <v>0</v>
      </c>
      <c r="WC18" s="23">
        <v>0</v>
      </c>
      <c r="WD18" s="23">
        <v>0</v>
      </c>
      <c r="WE18" s="23">
        <v>0</v>
      </c>
      <c r="WF18" s="23">
        <v>0</v>
      </c>
      <c r="WG18" s="23">
        <v>0</v>
      </c>
      <c r="WH18" s="23">
        <v>0</v>
      </c>
      <c r="WI18" s="23">
        <v>0</v>
      </c>
      <c r="WJ18" s="23">
        <v>0</v>
      </c>
      <c r="WK18" s="23">
        <v>0</v>
      </c>
      <c r="WL18" s="23">
        <v>0</v>
      </c>
      <c r="WM18" s="23">
        <v>0</v>
      </c>
      <c r="WN18" s="23">
        <v>0</v>
      </c>
      <c r="WO18" s="23">
        <v>0</v>
      </c>
      <c r="WP18" s="23">
        <v>0</v>
      </c>
      <c r="WQ18" s="23">
        <v>0</v>
      </c>
      <c r="WR18" s="23">
        <v>0</v>
      </c>
      <c r="WS18" s="23">
        <v>0</v>
      </c>
      <c r="WT18" s="23">
        <v>0</v>
      </c>
      <c r="WU18" s="23">
        <v>0</v>
      </c>
      <c r="WV18" s="23">
        <v>0</v>
      </c>
      <c r="WW18" s="23">
        <v>0</v>
      </c>
      <c r="WX18" s="23">
        <v>0</v>
      </c>
      <c r="WY18" s="23">
        <v>0</v>
      </c>
      <c r="WZ18" s="23">
        <v>0</v>
      </c>
      <c r="XA18" s="23">
        <v>0</v>
      </c>
      <c r="XB18" s="23">
        <v>0</v>
      </c>
      <c r="XC18" s="23">
        <v>0</v>
      </c>
      <c r="XD18" s="23">
        <v>0</v>
      </c>
      <c r="XE18" s="23">
        <v>0</v>
      </c>
      <c r="XF18" s="23">
        <v>0</v>
      </c>
      <c r="XG18" s="23">
        <v>0</v>
      </c>
      <c r="XH18" s="23">
        <v>0</v>
      </c>
      <c r="XI18" s="23">
        <v>0</v>
      </c>
      <c r="XJ18" s="23">
        <v>0</v>
      </c>
      <c r="XK18" s="23">
        <v>0</v>
      </c>
      <c r="XL18" s="23">
        <v>0</v>
      </c>
      <c r="XM18" s="23">
        <v>0</v>
      </c>
      <c r="XN18" s="23">
        <v>0</v>
      </c>
      <c r="XO18" s="23">
        <v>0</v>
      </c>
      <c r="XP18" s="23">
        <v>0</v>
      </c>
      <c r="XQ18" s="23">
        <v>0</v>
      </c>
      <c r="XR18" s="23">
        <v>0</v>
      </c>
      <c r="XS18" s="23">
        <v>0</v>
      </c>
      <c r="XT18" s="23">
        <v>0</v>
      </c>
      <c r="XU18" s="23">
        <v>0</v>
      </c>
      <c r="XV18" s="23">
        <v>0</v>
      </c>
      <c r="XW18" s="23">
        <v>0</v>
      </c>
      <c r="XX18" s="23">
        <v>0</v>
      </c>
      <c r="XY18" s="23">
        <v>0</v>
      </c>
      <c r="XZ18" s="23">
        <v>0</v>
      </c>
      <c r="YA18" s="23">
        <v>0</v>
      </c>
      <c r="YB18" s="23">
        <v>0</v>
      </c>
      <c r="YC18" s="23">
        <v>0</v>
      </c>
      <c r="YD18" s="23">
        <v>0</v>
      </c>
      <c r="YE18" s="23">
        <v>0</v>
      </c>
      <c r="YF18" s="23">
        <v>0</v>
      </c>
      <c r="YG18" s="23">
        <v>0</v>
      </c>
      <c r="YH18" s="23">
        <v>0</v>
      </c>
      <c r="YI18" s="23">
        <v>0</v>
      </c>
      <c r="YJ18" s="23">
        <v>0</v>
      </c>
      <c r="YK18" s="23">
        <v>0</v>
      </c>
      <c r="YL18" s="23">
        <v>0</v>
      </c>
      <c r="YM18" s="23">
        <v>0</v>
      </c>
      <c r="YN18" s="23">
        <v>0</v>
      </c>
      <c r="YO18" s="23">
        <v>0</v>
      </c>
      <c r="YP18" s="23">
        <v>0</v>
      </c>
      <c r="YQ18" s="23">
        <v>0</v>
      </c>
      <c r="YR18" s="23">
        <v>0</v>
      </c>
      <c r="YS18" s="23">
        <v>0</v>
      </c>
      <c r="YT18" s="23">
        <v>0</v>
      </c>
      <c r="YU18" s="23">
        <v>0</v>
      </c>
      <c r="YV18" s="23">
        <v>0</v>
      </c>
      <c r="YW18" s="23">
        <v>0</v>
      </c>
      <c r="YX18" s="23">
        <v>0</v>
      </c>
      <c r="YY18" s="23">
        <v>0</v>
      </c>
      <c r="YZ18" s="23">
        <v>0</v>
      </c>
      <c r="ZA18" s="23">
        <v>0</v>
      </c>
      <c r="ZB18" s="23">
        <v>0</v>
      </c>
      <c r="ZC18" s="23">
        <v>0</v>
      </c>
      <c r="ZD18" s="23">
        <v>0</v>
      </c>
      <c r="ZE18" s="23">
        <v>0</v>
      </c>
      <c r="ZF18" s="23">
        <v>0</v>
      </c>
      <c r="ZG18" s="23">
        <v>0</v>
      </c>
      <c r="ZH18" s="23">
        <v>0</v>
      </c>
      <c r="ZI18" s="23">
        <v>0</v>
      </c>
      <c r="ZJ18" s="23">
        <v>0</v>
      </c>
      <c r="ZK18" s="23">
        <v>0</v>
      </c>
      <c r="ZL18" s="23">
        <v>0</v>
      </c>
      <c r="ZM18" s="23">
        <v>0</v>
      </c>
      <c r="ZN18" s="23">
        <v>0</v>
      </c>
      <c r="ZO18" s="23">
        <v>0</v>
      </c>
      <c r="ZP18" s="23">
        <v>0</v>
      </c>
      <c r="ZQ18" s="23">
        <v>0</v>
      </c>
      <c r="ZR18" s="23">
        <v>0</v>
      </c>
      <c r="ZS18" s="23">
        <v>0</v>
      </c>
      <c r="ZT18" s="23">
        <v>0</v>
      </c>
      <c r="ZU18" s="23">
        <v>0</v>
      </c>
      <c r="ZV18" s="23">
        <v>0</v>
      </c>
      <c r="ZW18" s="23">
        <v>0</v>
      </c>
      <c r="ZX18" s="23">
        <v>0</v>
      </c>
      <c r="ZY18" s="23">
        <v>0</v>
      </c>
      <c r="ZZ18" s="23">
        <v>0</v>
      </c>
      <c r="AAA18" s="23">
        <v>0</v>
      </c>
      <c r="AAB18" s="23">
        <v>0</v>
      </c>
      <c r="AAC18" s="23">
        <v>0</v>
      </c>
      <c r="AAD18" s="23">
        <v>0</v>
      </c>
      <c r="AAE18" s="23">
        <v>0</v>
      </c>
      <c r="AAF18" s="23">
        <v>0</v>
      </c>
      <c r="AAG18" s="23">
        <v>0</v>
      </c>
      <c r="AAH18" s="23">
        <v>0</v>
      </c>
      <c r="AAI18" s="23">
        <v>0</v>
      </c>
      <c r="AAJ18" s="23">
        <v>0</v>
      </c>
      <c r="AAK18" s="23">
        <v>0</v>
      </c>
      <c r="AAL18" s="23">
        <v>0</v>
      </c>
      <c r="AAM18" s="23">
        <v>0</v>
      </c>
      <c r="AAN18" s="23">
        <v>0</v>
      </c>
      <c r="AAO18" s="23">
        <v>0</v>
      </c>
      <c r="AAP18" s="23">
        <v>0</v>
      </c>
      <c r="AAQ18" s="23">
        <v>0</v>
      </c>
      <c r="AAR18" s="23">
        <v>0</v>
      </c>
      <c r="AAS18" s="23">
        <v>0</v>
      </c>
      <c r="AAT18" s="23">
        <v>0</v>
      </c>
      <c r="AAU18" s="23">
        <v>0</v>
      </c>
      <c r="AAV18" s="23">
        <v>0</v>
      </c>
      <c r="AAW18" s="23">
        <v>0</v>
      </c>
      <c r="AAX18" s="23">
        <v>0</v>
      </c>
      <c r="AAY18" s="23">
        <v>0</v>
      </c>
      <c r="AAZ18" s="23">
        <v>0</v>
      </c>
      <c r="ABA18" s="23">
        <v>0</v>
      </c>
      <c r="ABB18" s="23">
        <v>0</v>
      </c>
      <c r="ABC18" s="23">
        <v>0</v>
      </c>
      <c r="ABD18" s="23">
        <v>0</v>
      </c>
      <c r="ABE18" s="23">
        <v>0</v>
      </c>
      <c r="ABF18" s="23">
        <v>0</v>
      </c>
      <c r="ABG18" s="23">
        <v>0</v>
      </c>
      <c r="ABH18" s="23">
        <v>0</v>
      </c>
      <c r="ABI18" s="23">
        <v>0</v>
      </c>
      <c r="ABJ18" s="23">
        <v>0</v>
      </c>
      <c r="ABK18" s="23">
        <v>0</v>
      </c>
      <c r="ABL18" s="23">
        <v>0</v>
      </c>
      <c r="ABM18" s="23">
        <v>0</v>
      </c>
      <c r="ABN18" s="23">
        <v>0</v>
      </c>
      <c r="ABO18" s="23">
        <v>0</v>
      </c>
      <c r="ABP18" s="23">
        <v>0</v>
      </c>
      <c r="ABQ18" s="23">
        <v>0</v>
      </c>
      <c r="ABR18" s="23">
        <v>0</v>
      </c>
      <c r="ABS18" s="23">
        <v>0</v>
      </c>
      <c r="ABT18" s="23">
        <v>0</v>
      </c>
      <c r="ABU18" s="23">
        <v>0</v>
      </c>
      <c r="ABV18" s="23">
        <v>0</v>
      </c>
      <c r="ABW18" s="23">
        <v>0</v>
      </c>
    </row>
    <row r="19" spans="1:751" ht="15" customHeight="1" x14ac:dyDescent="0.25">
      <c r="A19" s="7" t="s">
        <v>28</v>
      </c>
      <c r="B19" s="7"/>
      <c r="C19" s="7">
        <f>+SUM(C20:C25)</f>
        <v>5350.40506448</v>
      </c>
      <c r="D19" s="8">
        <f>+C19/$C$54</f>
        <v>0.20299302459542923</v>
      </c>
      <c r="E19" s="9">
        <f>+SUM(E20:E25)</f>
        <v>347.83998390825525</v>
      </c>
      <c r="F19" s="30"/>
      <c r="G19" s="99" t="s">
        <v>8</v>
      </c>
      <c r="H19" s="31"/>
      <c r="I19" s="30"/>
      <c r="J19" s="30"/>
      <c r="K19" s="32"/>
      <c r="L19" s="31"/>
      <c r="M19" s="31"/>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row>
    <row r="20" spans="1:751" ht="15" customHeight="1" x14ac:dyDescent="0.25">
      <c r="A20" s="15" t="s">
        <v>32</v>
      </c>
      <c r="B20" s="15" t="s">
        <v>33</v>
      </c>
      <c r="C20" s="16">
        <v>2200</v>
      </c>
      <c r="D20" s="17"/>
      <c r="E20" s="18">
        <f t="shared" ref="E20:E25" si="153">+C20/$C$56</f>
        <v>143.02617378980352</v>
      </c>
      <c r="F20" s="19" t="s">
        <v>7</v>
      </c>
      <c r="G20" s="29" t="s">
        <v>8</v>
      </c>
      <c r="H20" s="20">
        <v>42551</v>
      </c>
      <c r="I20" s="24" t="s">
        <v>34</v>
      </c>
      <c r="J20" s="19">
        <v>60</v>
      </c>
      <c r="K20" s="19" t="s">
        <v>9</v>
      </c>
      <c r="L20" s="20">
        <f t="shared" ref="L20:L25" si="154">+EDATE(H20,J20)</f>
        <v>44377</v>
      </c>
      <c r="M20" s="15" t="s">
        <v>153</v>
      </c>
      <c r="P20" s="22">
        <f t="shared" ref="P20:P25" si="155">+SUMPRODUCT(1*($BX$4:$ABA$4=$P$4)*($BX$1:$ABA$1=P$3)*($BX20:$ABA20))</f>
        <v>179004905.04000002</v>
      </c>
      <c r="Q20" s="22">
        <f t="shared" ref="Q20:Q25" si="156">+SUMPRODUCT(1*($BX$4:$ABA$4=$Q$4)*($BX$1:$ABA$1=P$3)*($BX20:$ABA20))</f>
        <v>487697962.97000003</v>
      </c>
      <c r="R20" s="22">
        <f t="shared" ref="R20:R25" si="157">+SUMPRODUCT(1*($BX$4:$ABA$4=$P$4)*($BX$1:$ABA$1=R$3)*($BX20:$ABA20))</f>
        <v>424906090.56999993</v>
      </c>
      <c r="S20" s="22">
        <f t="shared" ref="S20:S25" si="158">+SUMPRODUCT(1*($BX$4:$ABA$4=$Q$4)*($BX$1:$ABA$1=R$3)*($BX20:$ABA20))</f>
        <v>349455046.60000002</v>
      </c>
      <c r="T20" s="22">
        <f t="shared" ref="T20:T25" si="159">+SUMPRODUCT(1*($BX$4:$ABA$4=$P$4)*($BX$1:$ABA$1=T$3)*($BX20:$ABA20))</f>
        <v>532800096.50000006</v>
      </c>
      <c r="U20" s="22">
        <f t="shared" ref="U20:U25" si="160">+SUMPRODUCT(1*($BX$4:$ABA$4=$Q$4)*($BX$1:$ABA$1=T$3)*($BX20:$ABA20))</f>
        <v>217389413.07000002</v>
      </c>
      <c r="V20" s="22">
        <f t="shared" ref="V20:V25" si="161">+SUMPRODUCT(1*($BX$4:$ABA$4=$P$4)*($BX$1:$ABA$1=V$3)*($BX20:$ABA20))</f>
        <v>668091018.5200001</v>
      </c>
      <c r="W20" s="22">
        <f t="shared" ref="W20:W25" si="162">+SUMPRODUCT(1*($BX$4:$ABA$4=$Q$4)*($BX$1:$ABA$1=V$3)*($BX20:$ABA20))</f>
        <v>98658047.540000007</v>
      </c>
      <c r="X20" s="22">
        <f t="shared" ref="X20:X25" si="163">+SUMPRODUCT(1*($BX$4:$ABA$4=$P$4)*($BX$1:$ABA$1=X$3)*($BX20:$ABA20))</f>
        <v>395197889.37</v>
      </c>
      <c r="Y20" s="22">
        <f t="shared" ref="Y20:Y25" si="164">+SUMPRODUCT(1*($BX$4:$ABA$4=$Q$4)*($BX$1:$ABA$1=X$3)*($BX20:$ABA20))</f>
        <v>12798707.159999998</v>
      </c>
      <c r="Z20" s="22">
        <f t="shared" ref="Z20:Z25" si="165">+SUMPRODUCT(1*($BX$4:$ABA$4=$P$4)*($BX$1:$ABA$1=Z$3)*($BX20:$ABA20))</f>
        <v>0</v>
      </c>
      <c r="AA20" s="22">
        <f t="shared" ref="AA20:AA25" si="166">+SUMPRODUCT(1*($BX$4:$ABA$4=$Q$4)*($BX$1:$ABA$1=Z$3)*($BX20:$ABA20))</f>
        <v>0</v>
      </c>
      <c r="AB20" s="22">
        <f t="shared" ref="AB20:AB25" si="167">+SUMPRODUCT(1*($BX$4:$ABA$4=$P$4)*($BX$1:$ABA$1=AB$3)*($BX20:$ABA20))</f>
        <v>0</v>
      </c>
      <c r="AC20" s="22">
        <f t="shared" ref="AC20:AC25" si="168">+SUMPRODUCT(1*($BX$4:$ABA$4=$Q$4)*($BX$1:$ABA$1=AB$3)*($BX20:$ABA20))</f>
        <v>0</v>
      </c>
      <c r="AD20" s="22">
        <f t="shared" ref="AD20:AD25" si="169">+SUMPRODUCT(1*($BX$4:$ABA$4=$P$4)*($BX$1:$ABA$1=AD$3)*($BX20:$ABA20))</f>
        <v>0</v>
      </c>
      <c r="AE20" s="22">
        <f t="shared" ref="AE20:AE25" si="170">+SUMPRODUCT(1*($BX$4:$ABA$4=$Q$4)*($BX$1:$ABA$1=AD$3)*($BX20:$ABA20))</f>
        <v>0</v>
      </c>
      <c r="AF20" s="22">
        <f t="shared" ref="AF20:AF25" si="171">+SUMPRODUCT(1*($BX$4:$ABA$4=$P$4)*($BX$1:$ABA$1=AF$3)*($BX20:$ABA20))</f>
        <v>0</v>
      </c>
      <c r="AG20" s="22">
        <f t="shared" ref="AG20:AG25" si="172">+SUMPRODUCT(1*($BX$4:$ABA$4=$Q$4)*($BX$1:$ABA$1=AF$3)*($BX20:$ABA20))</f>
        <v>0</v>
      </c>
      <c r="AH20" s="22">
        <f t="shared" ref="AH20:AH25" si="173">+SUMPRODUCT(1*($BX$4:$ABA$4=$P$4)*($BX$1:$ABA$1=AH$3)*($BX20:$ABA20))</f>
        <v>0</v>
      </c>
      <c r="AI20" s="22">
        <f t="shared" ref="AI20:AI25" si="174">+SUMPRODUCT(1*($BX$4:$ABA$4=$Q$4)*($BX$1:$ABA$1=AH$3)*($BX20:$ABA20))</f>
        <v>0</v>
      </c>
      <c r="AJ20" s="22">
        <f t="shared" ref="AJ20:AJ25" si="175">+SUMPRODUCT(1*($BX$4:$ABA$4=$P$4)*($BX$1:$ABA$1=AJ$3)*($BX20:$ABA20))</f>
        <v>0</v>
      </c>
      <c r="AK20" s="22">
        <f t="shared" ref="AK20:AK25" si="176">+SUMPRODUCT(1*($BX$4:$ABA$4=$Q$4)*($BX$1:$ABA$1=AJ$3)*($BX20:$ABA20))</f>
        <v>0</v>
      </c>
      <c r="AL20" s="22">
        <f t="shared" ref="AL20:AL25" si="177">+SUMPRODUCT(1*($BX$4:$ABA$4=$P$4)*($BX$1:$ABA$1=AL$3)*($BX20:$ABA20))</f>
        <v>0</v>
      </c>
      <c r="AM20" s="22">
        <f t="shared" ref="AM20:AM25" si="178">+SUMPRODUCT(1*($BX$4:$ABA$4=$Q$4)*($BX$1:$ABA$1=AL$3)*($BX20:$ABA20))</f>
        <v>0</v>
      </c>
      <c r="AN20" s="22">
        <f t="shared" ref="AN20:AN25" si="179">+SUMPRODUCT(1*($BX$4:$ABA$4=$P$4)*($BX$1:$ABA$1=AN$3)*($BX20:$ABA20))</f>
        <v>0</v>
      </c>
      <c r="AO20" s="22">
        <f t="shared" ref="AO20:AO25" si="180">+SUMPRODUCT(1*($BX$4:$ABA$4=$Q$4)*($BX$1:$ABA$1=AN$3)*($BX20:$ABA20))</f>
        <v>0</v>
      </c>
      <c r="AP20" s="22">
        <f t="shared" ref="AP20:AP25" si="181">+SUMPRODUCT(1*($BX$4:$ABA$4=$P$4)*($BX$1:$ABA$1=AP$3)*($BX20:$ABA20))</f>
        <v>0</v>
      </c>
      <c r="AQ20" s="22">
        <f t="shared" ref="AQ20:AQ25" si="182">+SUMPRODUCT(1*($BX$4:$ABA$4=$Q$4)*($BX$1:$ABA$1=AP$3)*($BX20:$ABA20))</f>
        <v>0</v>
      </c>
      <c r="AR20" s="22">
        <f t="shared" ref="AR20:AR25" si="183">+SUMPRODUCT(1*($BX$4:$ABA$4=$P$4)*($BX$1:$ABA$1=AR$3)*($BX20:$ABA20))</f>
        <v>0</v>
      </c>
      <c r="AS20" s="22">
        <f t="shared" ref="AS20:AS25" si="184">+SUMPRODUCT(1*($BX$4:$ABA$4=$Q$4)*($BX$1:$ABA$1=AR$3)*($BX20:$ABA20))</f>
        <v>0</v>
      </c>
      <c r="AT20" s="22">
        <f t="shared" ref="AT20:AT25" si="185">+SUMPRODUCT(1*($BX$4:$ABA$4=$P$4)*($BX$1:$ABA$1=AT$3)*($BX20:$ABA20))</f>
        <v>0</v>
      </c>
      <c r="AU20" s="22">
        <f t="shared" ref="AU20:AU25" si="186">+SUMPRODUCT(1*($BX$4:$ABA$4=$Q$4)*($BX$1:$ABA$1=AT$3)*($BX20:$ABA20))</f>
        <v>0</v>
      </c>
      <c r="AV20" s="22">
        <f t="shared" ref="AV20:AV25" si="187">+SUMPRODUCT(1*($BX$4:$ABA$4=$P$4)*($BX$1:$ABA$1=AV$3)*($BX20:$ABA20))</f>
        <v>0</v>
      </c>
      <c r="AW20" s="22">
        <f t="shared" ref="AW20:AW25" si="188">+SUMPRODUCT(1*($BX$4:$ABA$4=$Q$4)*($BX$1:$ABA$1=AV$3)*($BX20:$ABA20))</f>
        <v>0</v>
      </c>
      <c r="AX20" s="22">
        <f t="shared" ref="AX20:AX25" si="189">+SUMPRODUCT(1*($BX$4:$ABA$4=$P$4)*($BX$1:$ABA$1=AX$3)*($BX20:$ABA20))</f>
        <v>0</v>
      </c>
      <c r="AY20" s="22">
        <f t="shared" ref="AY20:AY25" si="190">+SUMPRODUCT(1*($BX$4:$ABA$4=$Q$4)*($BX$1:$ABA$1=AX$3)*($BX20:$ABA20))</f>
        <v>0</v>
      </c>
      <c r="AZ20" s="22">
        <f t="shared" ref="AZ20:AZ25" si="191">+SUMPRODUCT(1*($BX$4:$ABA$4=$P$4)*($BX$1:$ABA$1=AZ$3)*($BX20:$ABA20))</f>
        <v>0</v>
      </c>
      <c r="BA20" s="22">
        <f t="shared" ref="BA20:BA25" si="192">+SUMPRODUCT(1*($BX$4:$ABA$4=$Q$4)*($BX$1:$ABA$1=AZ$3)*($BX20:$ABA20))</f>
        <v>0</v>
      </c>
      <c r="BB20" s="22">
        <f t="shared" ref="BB20:BB25" si="193">+SUMPRODUCT(1*($BX$4:$ABA$4=$P$4)*($BX$1:$ABA$1=BB$3)*($BX20:$ABA20))</f>
        <v>0</v>
      </c>
      <c r="BC20" s="22">
        <f t="shared" ref="BC20:BC25" si="194">+SUMPRODUCT(1*($BX$4:$ABA$4=$Q$4)*($BX$1:$ABA$1=BB$3)*($BX20:$ABA20))</f>
        <v>0</v>
      </c>
      <c r="BD20" s="22">
        <f t="shared" ref="BD20:BD25" si="195">+SUMPRODUCT(1*($BX$4:$ABA$4=$P$4)*($BX$1:$ABA$1=BD$3)*($BX20:$ABA20))</f>
        <v>0</v>
      </c>
      <c r="BE20" s="22">
        <f t="shared" ref="BE20:BE25" si="196">+SUMPRODUCT(1*($BX$4:$ABA$4=$Q$4)*($BX$1:$ABA$1=BD$3)*($BX20:$ABA20))</f>
        <v>0</v>
      </c>
      <c r="BF20" s="22">
        <f t="shared" ref="BF20:BF25" si="197">+SUMPRODUCT(1*($BX$4:$ABA$4=$P$4)*($BX$1:$ABA$1=BF$3)*($BX20:$ABA20))</f>
        <v>0</v>
      </c>
      <c r="BG20" s="22">
        <f t="shared" ref="BG20:BG25" si="198">+SUMPRODUCT(1*($BX$4:$ABA$4=$Q$4)*($BX$1:$ABA$1=BF$3)*($BX20:$ABA20))</f>
        <v>0</v>
      </c>
      <c r="BH20" s="22">
        <f t="shared" ref="BH20:BH25" si="199">+SUMPRODUCT(1*($BX$4:$ABA$4=$P$4)*($BX$1:$ABA$1=BH$3)*($BX20:$ABA20))</f>
        <v>0</v>
      </c>
      <c r="BI20" s="22">
        <f t="shared" ref="BI20:BI25" si="200">+SUMPRODUCT(1*($BX$4:$ABA$4=$Q$4)*($BX$1:$ABA$1=BH$3)*($BX20:$ABA20))</f>
        <v>0</v>
      </c>
      <c r="BJ20" s="22">
        <f t="shared" ref="BJ20:BJ25" si="201">+SUMPRODUCT(1*($BX$4:$ABA$4=$P$4)*($BX$1:$ABA$1=BJ$3)*($BX20:$ABA20))</f>
        <v>0</v>
      </c>
      <c r="BK20" s="22">
        <f t="shared" ref="BK20:BK25" si="202">+SUMPRODUCT(1*($BX$4:$ABA$4=$Q$4)*($BX$1:$ABA$1=BJ$3)*($BX20:$ABA20))</f>
        <v>0</v>
      </c>
      <c r="BL20" s="22">
        <f t="shared" ref="BL20:BL25" si="203">+SUMPRODUCT(1*($BX$4:$ABA$4=$P$4)*($BX$1:$ABA$1=BL$3)*($BX20:$ABA20))</f>
        <v>0</v>
      </c>
      <c r="BM20" s="22">
        <f t="shared" ref="BM20:BM25" si="204">+SUMPRODUCT(1*($BX$4:$ABA$4=$Q$4)*($BX$1:$ABA$1=BL$3)*($BX20:$ABA20))</f>
        <v>0</v>
      </c>
      <c r="BN20" s="22">
        <f t="shared" ref="BN20:BN25" si="205">+SUMPRODUCT(1*($BX$4:$ABA$4=$P$4)*($BX$1:$ABA$1=BN$3)*($BX20:$ABA20))</f>
        <v>0</v>
      </c>
      <c r="BO20" s="22">
        <f t="shared" ref="BO20:BO25" si="206">+SUMPRODUCT(1*($BX$4:$ABA$4=$Q$4)*($BX$1:$ABA$1=BN$3)*($BX20:$ABA20))</f>
        <v>0</v>
      </c>
      <c r="BP20" s="22">
        <f t="shared" ref="BP20:BP25" si="207">+SUMPRODUCT(1*($BX$4:$ABA$4=$P$4)*($BX$1:$ABA$1=BP$3)*($BX20:$ABA20))</f>
        <v>0</v>
      </c>
      <c r="BQ20" s="22">
        <f t="shared" ref="BQ20:BQ25" si="208">+SUMPRODUCT(1*($BX$4:$ABA$4=$Q$4)*($BX$1:$ABA$1=BP$3)*($BX20:$ABA20))</f>
        <v>0</v>
      </c>
      <c r="BR20" s="22">
        <f t="shared" si="151"/>
        <v>0</v>
      </c>
      <c r="BS20" s="22">
        <f t="shared" si="152"/>
        <v>0</v>
      </c>
      <c r="BT20" s="22">
        <f t="shared" ref="BT20:BT25" si="209">+SUMPRODUCT(1*($BX$4:$ABA$4=$P$4)*($BX$1:$ABA$1=BT$3)*($BX20:$ABA20))</f>
        <v>0</v>
      </c>
      <c r="BU20" s="22">
        <f t="shared" ref="BU20:BU25" si="210">+SUMPRODUCT(1*($BX$4:$ABA$4=$Q$4)*($BX$1:$ABA$1=BT$3)*($BX20:$ABA20))</f>
        <v>0</v>
      </c>
      <c r="BX20" s="23">
        <v>44259931.509999998</v>
      </c>
      <c r="BY20" s="23">
        <v>0</v>
      </c>
      <c r="BZ20" s="23">
        <v>42041095.890000001</v>
      </c>
      <c r="CA20" s="23">
        <v>0</v>
      </c>
      <c r="CB20" s="23">
        <v>41076712.329999998</v>
      </c>
      <c r="CC20" s="23">
        <v>0</v>
      </c>
      <c r="CD20" s="23">
        <v>45747945.210000001</v>
      </c>
      <c r="CE20" s="23">
        <v>0</v>
      </c>
      <c r="CF20" s="23">
        <v>39871232.880000003</v>
      </c>
      <c r="CG20" s="23">
        <v>0</v>
      </c>
      <c r="CH20" s="23">
        <v>43465821.920000002</v>
      </c>
      <c r="CI20" s="23">
        <v>0</v>
      </c>
      <c r="CJ20" s="23">
        <v>41877916.670000002</v>
      </c>
      <c r="CK20" s="23">
        <v>28445614.02</v>
      </c>
      <c r="CL20" s="23">
        <v>40535013.549999997</v>
      </c>
      <c r="CM20" s="23">
        <v>28987088.129999999</v>
      </c>
      <c r="CN20" s="23">
        <v>39193200.469999999</v>
      </c>
      <c r="CO20" s="23">
        <v>29538869.43</v>
      </c>
      <c r="CP20" s="23">
        <v>37889549.43</v>
      </c>
      <c r="CQ20" s="23">
        <v>30101154.120000001</v>
      </c>
      <c r="CR20" s="23">
        <v>36517743.640000001</v>
      </c>
      <c r="CS20" s="23">
        <v>30674142.129999999</v>
      </c>
      <c r="CT20" s="23">
        <v>35221799.469999999</v>
      </c>
      <c r="CU20" s="23">
        <v>31258037.210000001</v>
      </c>
      <c r="CV20" s="23">
        <v>34279155.369999997</v>
      </c>
      <c r="CW20" s="23">
        <v>31853046.969999999</v>
      </c>
      <c r="CX20" s="23">
        <v>33352286.030000001</v>
      </c>
      <c r="CY20" s="23">
        <v>32459382.989999998</v>
      </c>
      <c r="CZ20" s="23">
        <v>32407040.449999999</v>
      </c>
      <c r="DA20" s="23">
        <v>33077260.870000001</v>
      </c>
      <c r="DB20" s="23">
        <v>31478088.289999999</v>
      </c>
      <c r="DC20" s="23">
        <v>33706900.32</v>
      </c>
      <c r="DD20" s="23">
        <v>30532121.73</v>
      </c>
      <c r="DE20" s="23">
        <v>34348525.210000001</v>
      </c>
      <c r="DF20" s="23">
        <v>29586647</v>
      </c>
      <c r="DG20" s="23">
        <v>35002363.700000003</v>
      </c>
      <c r="DH20" s="23">
        <v>28658242.359999999</v>
      </c>
      <c r="DI20" s="23">
        <v>35668648.270000003</v>
      </c>
      <c r="DJ20" s="23">
        <v>27699235.34</v>
      </c>
      <c r="DK20" s="23">
        <v>36347615.859999999</v>
      </c>
      <c r="DL20" s="23">
        <v>26773877.02</v>
      </c>
      <c r="DM20" s="23">
        <v>37039507.869999997</v>
      </c>
      <c r="DN20" s="23">
        <v>25835304.879999999</v>
      </c>
      <c r="DO20" s="23">
        <v>37744570.329999998</v>
      </c>
      <c r="DP20" s="23">
        <v>24884930.870000001</v>
      </c>
      <c r="DQ20" s="23">
        <v>38463053.960000001</v>
      </c>
      <c r="DR20" s="23">
        <v>23968117.260000002</v>
      </c>
      <c r="DS20" s="23">
        <v>39195214.219999999</v>
      </c>
      <c r="DT20" s="23">
        <v>23040616.309999999</v>
      </c>
      <c r="DU20" s="23">
        <v>39941311.450000003</v>
      </c>
      <c r="DV20" s="23">
        <v>22131895.260000002</v>
      </c>
      <c r="DW20" s="23">
        <v>40701610.960000001</v>
      </c>
      <c r="DX20" s="23">
        <v>21227865.510000002</v>
      </c>
      <c r="DY20" s="23">
        <v>41476383.079999998</v>
      </c>
      <c r="DZ20" s="23">
        <v>20315805.09</v>
      </c>
      <c r="EA20" s="23">
        <v>42265903.310000002</v>
      </c>
      <c r="EB20" s="23">
        <v>19410258.82</v>
      </c>
      <c r="EC20" s="23">
        <v>43070452.390000001</v>
      </c>
      <c r="ED20" s="23">
        <v>18524315.25</v>
      </c>
      <c r="EE20" s="23">
        <v>43890316.399999999</v>
      </c>
      <c r="EF20" s="23">
        <v>17633146.109999999</v>
      </c>
      <c r="EG20" s="23">
        <v>44725786.859999999</v>
      </c>
      <c r="EH20" s="23">
        <v>16738515.08</v>
      </c>
      <c r="EI20" s="23">
        <v>45577160.850000001</v>
      </c>
      <c r="EJ20" s="23">
        <v>15876134.039999999</v>
      </c>
      <c r="EK20" s="23">
        <v>46444741.100000001</v>
      </c>
      <c r="EL20" s="23">
        <v>15011455.550000001</v>
      </c>
      <c r="EM20" s="23">
        <v>47328836.100000001</v>
      </c>
      <c r="EN20" s="23">
        <v>14156769.199999999</v>
      </c>
      <c r="EO20" s="23">
        <v>48229760.210000001</v>
      </c>
      <c r="EP20" s="23">
        <v>13322636.85</v>
      </c>
      <c r="EQ20" s="23">
        <v>49147833.789999999</v>
      </c>
      <c r="ER20" s="23">
        <v>12479677.890000001</v>
      </c>
      <c r="ES20" s="23">
        <v>50083383.289999999</v>
      </c>
      <c r="ET20" s="23">
        <v>11667475.67</v>
      </c>
      <c r="EU20" s="23">
        <v>51036741.350000001</v>
      </c>
      <c r="EV20" s="23">
        <v>10866597.460000001</v>
      </c>
      <c r="EW20" s="23">
        <v>52008246.990000002</v>
      </c>
      <c r="EX20" s="23">
        <v>10061371.76</v>
      </c>
      <c r="EY20" s="23">
        <v>52998245.640000001</v>
      </c>
      <c r="EZ20" s="23">
        <v>9285710.7100000009</v>
      </c>
      <c r="FA20" s="23">
        <v>54007089.329999998</v>
      </c>
      <c r="FB20" s="23">
        <v>8515857.3200000003</v>
      </c>
      <c r="FC20" s="23">
        <v>55035136.780000001</v>
      </c>
      <c r="FD20" s="23">
        <v>7760444.9400000004</v>
      </c>
      <c r="FE20" s="23">
        <v>56082753.539999999</v>
      </c>
      <c r="FF20" s="23">
        <v>7019997.1900000004</v>
      </c>
      <c r="FG20" s="23">
        <v>57150312.119999997</v>
      </c>
      <c r="FH20" s="23">
        <v>6295026.9199999999</v>
      </c>
      <c r="FI20" s="23">
        <v>58238192.130000003</v>
      </c>
      <c r="FJ20" s="23">
        <v>5586035.29</v>
      </c>
      <c r="FK20" s="23">
        <v>59346780.380000003</v>
      </c>
      <c r="FL20" s="23">
        <v>4897989.3099999996</v>
      </c>
      <c r="FM20" s="23">
        <v>60476471.07</v>
      </c>
      <c r="FN20" s="23">
        <v>4221863.08</v>
      </c>
      <c r="FO20" s="23">
        <v>61627665.899999999</v>
      </c>
      <c r="FP20" s="23">
        <v>3630836.67</v>
      </c>
      <c r="FQ20" s="23">
        <v>62800774.200000003</v>
      </c>
      <c r="FR20" s="23">
        <v>3038786.79</v>
      </c>
      <c r="FS20" s="23">
        <v>63996213.100000001</v>
      </c>
      <c r="FT20" s="23">
        <v>2441316.89</v>
      </c>
      <c r="FU20" s="23">
        <v>65214407.68</v>
      </c>
      <c r="FV20" s="23">
        <v>1838647.84</v>
      </c>
      <c r="FW20" s="23">
        <v>66455791.100000001</v>
      </c>
      <c r="FX20" s="23">
        <v>1231010.02</v>
      </c>
      <c r="FY20" s="23">
        <v>67720804.780000001</v>
      </c>
      <c r="FZ20" s="23">
        <v>618108.94999999995</v>
      </c>
      <c r="GA20" s="23">
        <v>69009898.510000005</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c r="GS20" s="23">
        <v>0</v>
      </c>
      <c r="GT20" s="23">
        <v>0</v>
      </c>
      <c r="GU20" s="23">
        <v>0</v>
      </c>
      <c r="GV20" s="23">
        <v>0</v>
      </c>
      <c r="GW20" s="23">
        <v>0</v>
      </c>
      <c r="GX20" s="23">
        <v>0</v>
      </c>
      <c r="GY20" s="23">
        <v>0</v>
      </c>
      <c r="GZ20" s="23">
        <v>0</v>
      </c>
      <c r="HA20" s="23">
        <v>0</v>
      </c>
      <c r="HB20" s="23">
        <v>0</v>
      </c>
      <c r="HC20" s="23">
        <v>0</v>
      </c>
      <c r="HD20" s="23">
        <v>0</v>
      </c>
      <c r="HE20" s="23">
        <v>0</v>
      </c>
      <c r="HF20" s="23">
        <v>0</v>
      </c>
      <c r="HG20" s="23">
        <v>0</v>
      </c>
      <c r="HH20" s="23">
        <v>0</v>
      </c>
      <c r="HI20" s="23">
        <v>0</v>
      </c>
      <c r="HJ20" s="23">
        <v>0</v>
      </c>
      <c r="HK20" s="23">
        <v>0</v>
      </c>
      <c r="HL20" s="23">
        <v>0</v>
      </c>
      <c r="HM20" s="23">
        <v>0</v>
      </c>
      <c r="HN20" s="23">
        <v>0</v>
      </c>
      <c r="HO20" s="23">
        <v>0</v>
      </c>
      <c r="HP20" s="23">
        <v>0</v>
      </c>
      <c r="HQ20" s="23">
        <v>0</v>
      </c>
      <c r="HR20" s="23">
        <v>0</v>
      </c>
      <c r="HS20" s="23">
        <v>0</v>
      </c>
      <c r="HT20" s="23">
        <v>0</v>
      </c>
      <c r="HU20" s="23">
        <v>0</v>
      </c>
      <c r="HV20" s="23">
        <v>0</v>
      </c>
      <c r="HW20" s="23">
        <v>0</v>
      </c>
      <c r="HX20" s="23">
        <v>0</v>
      </c>
      <c r="HY20" s="23">
        <v>0</v>
      </c>
      <c r="HZ20" s="23">
        <v>0</v>
      </c>
      <c r="IA20" s="23">
        <v>0</v>
      </c>
      <c r="IB20" s="23">
        <v>0</v>
      </c>
      <c r="IC20" s="23">
        <v>0</v>
      </c>
      <c r="ID20" s="23">
        <v>0</v>
      </c>
      <c r="IE20" s="23">
        <v>0</v>
      </c>
      <c r="IF20" s="23">
        <v>0</v>
      </c>
      <c r="IG20" s="23">
        <v>0</v>
      </c>
      <c r="IH20" s="23">
        <v>0</v>
      </c>
      <c r="II20" s="23">
        <v>0</v>
      </c>
      <c r="IJ20" s="23">
        <v>0</v>
      </c>
      <c r="IK20" s="23">
        <v>0</v>
      </c>
      <c r="IL20" s="23">
        <v>0</v>
      </c>
      <c r="IM20" s="23">
        <v>0</v>
      </c>
      <c r="IN20" s="23">
        <v>0</v>
      </c>
      <c r="IO20" s="23">
        <v>0</v>
      </c>
      <c r="IP20" s="23">
        <v>0</v>
      </c>
      <c r="IQ20" s="23">
        <v>0</v>
      </c>
      <c r="IR20" s="23">
        <v>0</v>
      </c>
      <c r="IS20" s="23">
        <v>0</v>
      </c>
      <c r="IT20" s="23">
        <v>0</v>
      </c>
      <c r="IU20" s="23">
        <v>0</v>
      </c>
      <c r="IV20" s="23">
        <v>0</v>
      </c>
      <c r="IW20" s="23">
        <v>0</v>
      </c>
      <c r="IX20" s="23">
        <v>0</v>
      </c>
      <c r="IY20" s="23">
        <v>0</v>
      </c>
      <c r="IZ20" s="23">
        <v>0</v>
      </c>
      <c r="JA20" s="23">
        <v>0</v>
      </c>
      <c r="JB20" s="23">
        <v>0</v>
      </c>
      <c r="JC20" s="23">
        <v>0</v>
      </c>
      <c r="JD20" s="23">
        <v>0</v>
      </c>
      <c r="JE20" s="23">
        <v>0</v>
      </c>
      <c r="JF20" s="23">
        <v>0</v>
      </c>
      <c r="JG20" s="23">
        <v>0</v>
      </c>
      <c r="JH20" s="23">
        <v>0</v>
      </c>
      <c r="JI20" s="23">
        <v>0</v>
      </c>
      <c r="JJ20" s="23">
        <v>0</v>
      </c>
      <c r="JK20" s="23">
        <v>0</v>
      </c>
      <c r="JL20" s="23">
        <v>0</v>
      </c>
      <c r="JM20" s="23">
        <v>0</v>
      </c>
      <c r="JN20" s="23">
        <v>0</v>
      </c>
      <c r="JO20" s="23">
        <v>0</v>
      </c>
      <c r="JP20" s="23">
        <v>0</v>
      </c>
      <c r="JQ20" s="23">
        <v>0</v>
      </c>
      <c r="JR20" s="23">
        <v>0</v>
      </c>
      <c r="JS20" s="23">
        <v>0</v>
      </c>
      <c r="JT20" s="23">
        <v>0</v>
      </c>
      <c r="JU20" s="23">
        <v>0</v>
      </c>
      <c r="JV20" s="23">
        <v>0</v>
      </c>
      <c r="JW20" s="23">
        <v>0</v>
      </c>
      <c r="JX20" s="23">
        <v>0</v>
      </c>
      <c r="JY20" s="23">
        <v>0</v>
      </c>
      <c r="JZ20" s="23">
        <v>0</v>
      </c>
      <c r="KA20" s="23">
        <v>0</v>
      </c>
      <c r="KB20" s="23">
        <v>0</v>
      </c>
      <c r="KC20" s="23">
        <v>0</v>
      </c>
      <c r="KD20" s="23">
        <v>0</v>
      </c>
      <c r="KE20" s="23">
        <v>0</v>
      </c>
      <c r="KF20" s="23">
        <v>0</v>
      </c>
      <c r="KG20" s="23">
        <v>0</v>
      </c>
      <c r="KH20" s="23">
        <v>0</v>
      </c>
      <c r="KI20" s="23">
        <v>0</v>
      </c>
      <c r="KJ20" s="23">
        <v>0</v>
      </c>
      <c r="KK20" s="23">
        <v>0</v>
      </c>
      <c r="KL20" s="23">
        <v>0</v>
      </c>
      <c r="KM20" s="23">
        <v>0</v>
      </c>
      <c r="KN20" s="23">
        <v>0</v>
      </c>
      <c r="KO20" s="23">
        <v>0</v>
      </c>
      <c r="KP20" s="23">
        <v>0</v>
      </c>
      <c r="KQ20" s="23">
        <v>0</v>
      </c>
      <c r="KR20" s="23">
        <v>0</v>
      </c>
      <c r="KS20" s="23">
        <v>0</v>
      </c>
      <c r="KT20" s="23">
        <v>0</v>
      </c>
      <c r="KU20" s="23">
        <v>0</v>
      </c>
      <c r="KV20" s="23">
        <v>0</v>
      </c>
      <c r="KW20" s="23">
        <v>0</v>
      </c>
      <c r="KX20" s="23">
        <v>0</v>
      </c>
      <c r="KY20" s="23">
        <v>0</v>
      </c>
      <c r="KZ20" s="23">
        <v>0</v>
      </c>
      <c r="LA20" s="23">
        <v>0</v>
      </c>
      <c r="LB20" s="23">
        <v>0</v>
      </c>
      <c r="LC20" s="23">
        <v>0</v>
      </c>
      <c r="LD20" s="23">
        <v>0</v>
      </c>
      <c r="LE20" s="23">
        <v>0</v>
      </c>
      <c r="LF20" s="23">
        <v>0</v>
      </c>
      <c r="LG20" s="23">
        <v>0</v>
      </c>
      <c r="LH20" s="23">
        <v>0</v>
      </c>
      <c r="LI20" s="23">
        <v>0</v>
      </c>
      <c r="LJ20" s="23">
        <v>0</v>
      </c>
      <c r="LK20" s="23">
        <v>0</v>
      </c>
      <c r="LL20" s="23">
        <v>0</v>
      </c>
      <c r="LM20" s="23">
        <v>0</v>
      </c>
      <c r="LN20" s="23">
        <v>0</v>
      </c>
      <c r="LO20" s="23">
        <v>0</v>
      </c>
      <c r="LP20" s="23">
        <v>0</v>
      </c>
      <c r="LQ20" s="23">
        <v>0</v>
      </c>
      <c r="LR20" s="23">
        <v>0</v>
      </c>
      <c r="LS20" s="23">
        <v>0</v>
      </c>
      <c r="LT20" s="23">
        <v>0</v>
      </c>
      <c r="LU20" s="23">
        <v>0</v>
      </c>
      <c r="LV20" s="23">
        <v>0</v>
      </c>
      <c r="LW20" s="23">
        <v>0</v>
      </c>
      <c r="LX20" s="23">
        <v>0</v>
      </c>
      <c r="LY20" s="23">
        <v>0</v>
      </c>
      <c r="LZ20" s="23">
        <v>0</v>
      </c>
      <c r="MA20" s="23">
        <v>0</v>
      </c>
      <c r="MB20" s="23">
        <v>0</v>
      </c>
      <c r="MC20" s="23">
        <v>0</v>
      </c>
      <c r="MD20" s="23">
        <v>0</v>
      </c>
      <c r="ME20" s="23">
        <v>0</v>
      </c>
      <c r="MF20" s="23">
        <v>0</v>
      </c>
      <c r="MG20" s="23">
        <v>0</v>
      </c>
      <c r="MH20" s="23">
        <v>0</v>
      </c>
      <c r="MI20" s="23">
        <v>0</v>
      </c>
      <c r="MJ20" s="23">
        <v>0</v>
      </c>
      <c r="MK20" s="23">
        <v>0</v>
      </c>
      <c r="ML20" s="23">
        <v>0</v>
      </c>
      <c r="MM20" s="23">
        <v>0</v>
      </c>
      <c r="MN20" s="23">
        <v>0</v>
      </c>
      <c r="MO20" s="23">
        <v>0</v>
      </c>
      <c r="MP20" s="23">
        <v>0</v>
      </c>
      <c r="MQ20" s="23">
        <v>0</v>
      </c>
      <c r="MR20" s="23">
        <v>0</v>
      </c>
      <c r="MS20" s="23">
        <v>0</v>
      </c>
      <c r="MT20" s="23">
        <v>0</v>
      </c>
      <c r="MU20" s="23">
        <v>0</v>
      </c>
      <c r="MV20" s="23">
        <v>0</v>
      </c>
      <c r="MW20" s="23">
        <v>0</v>
      </c>
      <c r="MX20" s="23">
        <v>0</v>
      </c>
      <c r="MY20" s="23">
        <v>0</v>
      </c>
      <c r="MZ20" s="23">
        <v>0</v>
      </c>
      <c r="NA20" s="23">
        <v>0</v>
      </c>
      <c r="NB20" s="23">
        <v>0</v>
      </c>
      <c r="NC20" s="23">
        <v>0</v>
      </c>
      <c r="ND20" s="23">
        <v>0</v>
      </c>
      <c r="NE20" s="23">
        <v>0</v>
      </c>
      <c r="NF20" s="23">
        <v>0</v>
      </c>
      <c r="NG20" s="23">
        <v>0</v>
      </c>
      <c r="NH20" s="23">
        <v>0</v>
      </c>
      <c r="NI20" s="23">
        <v>0</v>
      </c>
      <c r="NJ20" s="23">
        <v>0</v>
      </c>
      <c r="NK20" s="23">
        <v>0</v>
      </c>
      <c r="NL20" s="23">
        <v>0</v>
      </c>
      <c r="NM20" s="23">
        <v>0</v>
      </c>
      <c r="NN20" s="23">
        <v>0</v>
      </c>
      <c r="NO20" s="23">
        <v>0</v>
      </c>
      <c r="NP20" s="23">
        <v>0</v>
      </c>
      <c r="NQ20" s="23">
        <v>0</v>
      </c>
      <c r="NR20" s="23">
        <v>0</v>
      </c>
      <c r="NS20" s="23">
        <v>0</v>
      </c>
      <c r="NT20" s="23">
        <v>0</v>
      </c>
      <c r="NU20" s="23">
        <v>0</v>
      </c>
      <c r="NV20" s="23">
        <v>0</v>
      </c>
      <c r="NW20" s="23">
        <v>0</v>
      </c>
      <c r="NX20" s="23">
        <v>0</v>
      </c>
      <c r="NY20" s="23">
        <v>0</v>
      </c>
      <c r="NZ20" s="23">
        <v>0</v>
      </c>
      <c r="OA20" s="23">
        <v>0</v>
      </c>
      <c r="OB20" s="23">
        <v>0</v>
      </c>
      <c r="OC20" s="23">
        <v>0</v>
      </c>
      <c r="OD20" s="23">
        <v>0</v>
      </c>
      <c r="OE20" s="23">
        <v>0</v>
      </c>
      <c r="OF20" s="23">
        <v>0</v>
      </c>
      <c r="OG20" s="23">
        <v>0</v>
      </c>
      <c r="OH20" s="23">
        <v>0</v>
      </c>
      <c r="OI20" s="23">
        <v>0</v>
      </c>
      <c r="OJ20" s="23">
        <v>0</v>
      </c>
      <c r="OK20" s="23">
        <v>0</v>
      </c>
      <c r="OL20" s="23">
        <v>0</v>
      </c>
      <c r="OM20" s="23">
        <v>0</v>
      </c>
      <c r="ON20" s="23">
        <v>0</v>
      </c>
      <c r="OO20" s="23">
        <v>0</v>
      </c>
      <c r="OP20" s="23">
        <v>0</v>
      </c>
      <c r="OQ20" s="23">
        <v>0</v>
      </c>
      <c r="OR20" s="23">
        <v>0</v>
      </c>
      <c r="OS20" s="23">
        <v>0</v>
      </c>
      <c r="OT20" s="23">
        <v>0</v>
      </c>
      <c r="OU20" s="23">
        <v>0</v>
      </c>
      <c r="OV20" s="23">
        <v>0</v>
      </c>
      <c r="OW20" s="23">
        <v>0</v>
      </c>
      <c r="OX20" s="23">
        <v>0</v>
      </c>
      <c r="OY20" s="23">
        <v>0</v>
      </c>
      <c r="OZ20" s="23">
        <v>0</v>
      </c>
      <c r="PA20" s="23">
        <v>0</v>
      </c>
      <c r="PB20" s="23">
        <v>0</v>
      </c>
      <c r="PC20" s="23">
        <v>0</v>
      </c>
      <c r="PD20" s="23">
        <v>0</v>
      </c>
      <c r="PE20" s="23">
        <v>0</v>
      </c>
      <c r="PF20" s="23">
        <v>0</v>
      </c>
      <c r="PG20" s="23">
        <v>0</v>
      </c>
      <c r="PH20" s="23">
        <v>0</v>
      </c>
      <c r="PI20" s="23">
        <v>0</v>
      </c>
      <c r="PJ20" s="23">
        <v>0</v>
      </c>
      <c r="PK20" s="23">
        <v>0</v>
      </c>
      <c r="PL20" s="23">
        <v>0</v>
      </c>
      <c r="PM20" s="23">
        <v>0</v>
      </c>
      <c r="PN20" s="23">
        <v>0</v>
      </c>
      <c r="PO20" s="23">
        <v>0</v>
      </c>
      <c r="PP20" s="23">
        <v>0</v>
      </c>
      <c r="PQ20" s="23">
        <v>0</v>
      </c>
      <c r="PR20" s="23">
        <v>0</v>
      </c>
      <c r="PS20" s="23">
        <v>0</v>
      </c>
      <c r="PT20" s="23">
        <v>0</v>
      </c>
      <c r="PU20" s="23">
        <v>0</v>
      </c>
      <c r="PV20" s="23">
        <v>0</v>
      </c>
      <c r="PW20" s="23">
        <v>0</v>
      </c>
      <c r="PX20" s="23">
        <v>0</v>
      </c>
      <c r="PY20" s="23">
        <v>0</v>
      </c>
      <c r="PZ20" s="23">
        <v>0</v>
      </c>
      <c r="QA20" s="23">
        <v>0</v>
      </c>
      <c r="QB20" s="23">
        <v>0</v>
      </c>
      <c r="QC20" s="23">
        <v>0</v>
      </c>
      <c r="QD20" s="23">
        <v>0</v>
      </c>
      <c r="QE20" s="23">
        <v>0</v>
      </c>
      <c r="QF20" s="23">
        <v>0</v>
      </c>
      <c r="QG20" s="23">
        <v>0</v>
      </c>
      <c r="QH20" s="23">
        <v>0</v>
      </c>
      <c r="QI20" s="23">
        <v>0</v>
      </c>
      <c r="QJ20" s="23">
        <v>0</v>
      </c>
      <c r="QK20" s="23">
        <v>0</v>
      </c>
      <c r="QL20" s="23">
        <v>0</v>
      </c>
      <c r="QM20" s="23">
        <v>0</v>
      </c>
      <c r="QN20" s="23">
        <v>0</v>
      </c>
      <c r="QO20" s="23">
        <v>0</v>
      </c>
      <c r="QP20" s="23">
        <v>0</v>
      </c>
      <c r="QQ20" s="23">
        <v>0</v>
      </c>
      <c r="QR20" s="23">
        <v>0</v>
      </c>
      <c r="QS20" s="23">
        <v>0</v>
      </c>
      <c r="QT20" s="23">
        <v>0</v>
      </c>
      <c r="QU20" s="23">
        <v>0</v>
      </c>
      <c r="QV20" s="23">
        <v>0</v>
      </c>
      <c r="QW20" s="23">
        <v>0</v>
      </c>
      <c r="QX20" s="23">
        <v>0</v>
      </c>
      <c r="QY20" s="23">
        <v>0</v>
      </c>
      <c r="QZ20" s="23">
        <v>0</v>
      </c>
      <c r="RA20" s="23">
        <v>0</v>
      </c>
      <c r="RB20" s="23">
        <v>0</v>
      </c>
      <c r="RC20" s="23">
        <v>0</v>
      </c>
      <c r="RD20" s="23">
        <v>0</v>
      </c>
      <c r="RE20" s="23">
        <v>0</v>
      </c>
      <c r="RF20" s="23">
        <v>0</v>
      </c>
      <c r="RG20" s="23">
        <v>0</v>
      </c>
      <c r="RH20" s="23">
        <v>0</v>
      </c>
      <c r="RI20" s="23">
        <v>0</v>
      </c>
      <c r="RJ20" s="23">
        <v>0</v>
      </c>
      <c r="RK20" s="23">
        <v>0</v>
      </c>
      <c r="RL20" s="23">
        <v>0</v>
      </c>
      <c r="RM20" s="23">
        <v>0</v>
      </c>
      <c r="RN20" s="23">
        <v>0</v>
      </c>
      <c r="RO20" s="23">
        <v>0</v>
      </c>
      <c r="RP20" s="23">
        <v>0</v>
      </c>
      <c r="RQ20" s="23">
        <v>0</v>
      </c>
      <c r="RR20" s="23">
        <v>0</v>
      </c>
      <c r="RS20" s="23">
        <v>0</v>
      </c>
      <c r="RT20" s="23">
        <v>0</v>
      </c>
      <c r="RU20" s="23">
        <v>0</v>
      </c>
      <c r="RV20" s="23">
        <v>0</v>
      </c>
      <c r="RW20" s="23">
        <v>0</v>
      </c>
      <c r="RX20" s="23">
        <v>0</v>
      </c>
      <c r="RY20" s="23">
        <v>0</v>
      </c>
      <c r="RZ20" s="23">
        <v>0</v>
      </c>
      <c r="SA20" s="23">
        <v>0</v>
      </c>
      <c r="SB20" s="23">
        <v>0</v>
      </c>
      <c r="SC20" s="23">
        <v>0</v>
      </c>
      <c r="SD20" s="23">
        <v>0</v>
      </c>
      <c r="SE20" s="23">
        <v>0</v>
      </c>
      <c r="SF20" s="23">
        <v>0</v>
      </c>
      <c r="SG20" s="23">
        <v>0</v>
      </c>
      <c r="SH20" s="23">
        <v>0</v>
      </c>
      <c r="SI20" s="23">
        <v>0</v>
      </c>
      <c r="SJ20" s="23">
        <v>0</v>
      </c>
      <c r="SK20" s="23">
        <v>0</v>
      </c>
      <c r="SL20" s="23">
        <v>0</v>
      </c>
      <c r="SM20" s="23">
        <v>0</v>
      </c>
      <c r="SN20" s="23">
        <v>0</v>
      </c>
      <c r="SO20" s="23">
        <v>0</v>
      </c>
      <c r="SP20" s="23">
        <v>0</v>
      </c>
      <c r="SQ20" s="23">
        <v>0</v>
      </c>
      <c r="SR20" s="23">
        <v>0</v>
      </c>
      <c r="SS20" s="23">
        <v>0</v>
      </c>
      <c r="ST20" s="23">
        <v>0</v>
      </c>
      <c r="SU20" s="23">
        <v>0</v>
      </c>
      <c r="SV20" s="23">
        <v>0</v>
      </c>
      <c r="SW20" s="23">
        <v>0</v>
      </c>
      <c r="SX20" s="23">
        <v>0</v>
      </c>
      <c r="SY20" s="23">
        <v>0</v>
      </c>
      <c r="SZ20" s="23">
        <v>0</v>
      </c>
      <c r="TA20" s="23">
        <v>0</v>
      </c>
      <c r="TB20" s="23">
        <v>0</v>
      </c>
      <c r="TC20" s="23">
        <v>0</v>
      </c>
      <c r="TD20" s="23">
        <v>0</v>
      </c>
      <c r="TE20" s="23">
        <v>0</v>
      </c>
      <c r="TF20" s="23">
        <v>0</v>
      </c>
      <c r="TG20" s="23">
        <v>0</v>
      </c>
      <c r="TH20" s="23">
        <v>0</v>
      </c>
      <c r="TI20" s="23">
        <v>0</v>
      </c>
      <c r="TJ20" s="23">
        <v>0</v>
      </c>
      <c r="TK20" s="23">
        <v>0</v>
      </c>
      <c r="TL20" s="23">
        <v>0</v>
      </c>
      <c r="TM20" s="23">
        <v>0</v>
      </c>
      <c r="TN20" s="23">
        <v>0</v>
      </c>
      <c r="TO20" s="23">
        <v>0</v>
      </c>
      <c r="TP20" s="23">
        <v>0</v>
      </c>
      <c r="TQ20" s="23">
        <v>0</v>
      </c>
      <c r="TR20" s="23">
        <v>0</v>
      </c>
      <c r="TS20" s="23">
        <v>0</v>
      </c>
      <c r="TT20" s="23">
        <v>0</v>
      </c>
      <c r="TU20" s="23">
        <v>0</v>
      </c>
      <c r="TV20" s="23">
        <v>0</v>
      </c>
      <c r="TW20" s="23">
        <v>0</v>
      </c>
      <c r="TX20" s="23">
        <v>0</v>
      </c>
      <c r="TY20" s="23">
        <v>0</v>
      </c>
      <c r="TZ20" s="23">
        <v>0</v>
      </c>
      <c r="UA20" s="23">
        <v>0</v>
      </c>
      <c r="UB20" s="23">
        <v>0</v>
      </c>
      <c r="UC20" s="23">
        <v>0</v>
      </c>
      <c r="UD20" s="23">
        <v>0</v>
      </c>
      <c r="UE20" s="23">
        <v>0</v>
      </c>
      <c r="UF20" s="23">
        <v>0</v>
      </c>
      <c r="UG20" s="23">
        <v>0</v>
      </c>
      <c r="UH20" s="23">
        <v>0</v>
      </c>
      <c r="UI20" s="23">
        <v>0</v>
      </c>
      <c r="UJ20" s="23">
        <v>0</v>
      </c>
      <c r="UK20" s="23">
        <v>0</v>
      </c>
      <c r="UL20" s="23">
        <v>0</v>
      </c>
      <c r="UM20" s="23">
        <v>0</v>
      </c>
      <c r="UN20" s="23">
        <v>0</v>
      </c>
      <c r="UO20" s="23">
        <v>0</v>
      </c>
      <c r="UP20" s="23">
        <v>0</v>
      </c>
      <c r="UQ20" s="23">
        <v>0</v>
      </c>
      <c r="UR20" s="23">
        <v>0</v>
      </c>
      <c r="US20" s="23">
        <v>0</v>
      </c>
      <c r="UT20" s="23">
        <v>0</v>
      </c>
      <c r="UU20" s="23">
        <v>0</v>
      </c>
      <c r="UV20" s="23">
        <v>0</v>
      </c>
      <c r="UW20" s="23">
        <v>0</v>
      </c>
      <c r="UX20" s="23">
        <v>0</v>
      </c>
      <c r="UY20" s="23">
        <v>0</v>
      </c>
      <c r="UZ20" s="23">
        <v>0</v>
      </c>
      <c r="VA20" s="23">
        <v>0</v>
      </c>
      <c r="VB20" s="23">
        <v>0</v>
      </c>
      <c r="VC20" s="23">
        <v>0</v>
      </c>
      <c r="VD20" s="23">
        <v>0</v>
      </c>
      <c r="VE20" s="23">
        <v>0</v>
      </c>
      <c r="VF20" s="23">
        <v>0</v>
      </c>
      <c r="VG20" s="23">
        <v>0</v>
      </c>
      <c r="VH20" s="23">
        <v>0</v>
      </c>
      <c r="VI20" s="23">
        <v>0</v>
      </c>
      <c r="VJ20" s="23">
        <v>0</v>
      </c>
      <c r="VK20" s="23">
        <v>0</v>
      </c>
      <c r="VL20" s="23">
        <v>0</v>
      </c>
      <c r="VM20" s="23">
        <v>0</v>
      </c>
      <c r="VN20" s="23">
        <v>0</v>
      </c>
      <c r="VO20" s="23">
        <v>0</v>
      </c>
      <c r="VP20" s="23">
        <v>0</v>
      </c>
      <c r="VQ20" s="23">
        <v>0</v>
      </c>
      <c r="VR20" s="23">
        <v>0</v>
      </c>
      <c r="VS20" s="23">
        <v>0</v>
      </c>
      <c r="VT20" s="23">
        <v>0</v>
      </c>
      <c r="VU20" s="23">
        <v>0</v>
      </c>
      <c r="VV20" s="23">
        <v>0</v>
      </c>
      <c r="VW20" s="23">
        <v>0</v>
      </c>
      <c r="VX20" s="23">
        <v>0</v>
      </c>
      <c r="VY20" s="23">
        <v>0</v>
      </c>
      <c r="VZ20" s="23">
        <v>0</v>
      </c>
      <c r="WA20" s="23">
        <v>0</v>
      </c>
      <c r="WB20" s="23">
        <v>0</v>
      </c>
      <c r="WC20" s="23">
        <v>0</v>
      </c>
      <c r="WD20" s="23">
        <v>0</v>
      </c>
      <c r="WE20" s="23">
        <v>0</v>
      </c>
      <c r="WF20" s="23">
        <v>0</v>
      </c>
      <c r="WG20" s="23">
        <v>0</v>
      </c>
      <c r="WH20" s="23">
        <v>0</v>
      </c>
      <c r="WI20" s="23">
        <v>0</v>
      </c>
      <c r="WJ20" s="23">
        <v>0</v>
      </c>
      <c r="WK20" s="23">
        <v>0</v>
      </c>
      <c r="WL20" s="23">
        <v>0</v>
      </c>
      <c r="WM20" s="23">
        <v>0</v>
      </c>
      <c r="WN20" s="23">
        <v>0</v>
      </c>
      <c r="WO20" s="23">
        <v>0</v>
      </c>
      <c r="WP20" s="23">
        <v>0</v>
      </c>
      <c r="WQ20" s="23">
        <v>0</v>
      </c>
      <c r="WR20" s="23">
        <v>0</v>
      </c>
      <c r="WS20" s="23">
        <v>0</v>
      </c>
      <c r="WT20" s="23">
        <v>0</v>
      </c>
      <c r="WU20" s="23">
        <v>0</v>
      </c>
      <c r="WV20" s="23">
        <v>0</v>
      </c>
      <c r="WW20" s="23">
        <v>0</v>
      </c>
      <c r="WX20" s="23">
        <v>0</v>
      </c>
      <c r="WY20" s="23">
        <v>0</v>
      </c>
      <c r="WZ20" s="23">
        <v>0</v>
      </c>
      <c r="XA20" s="23">
        <v>0</v>
      </c>
      <c r="XB20" s="23">
        <v>0</v>
      </c>
      <c r="XC20" s="23">
        <v>0</v>
      </c>
      <c r="XD20" s="23">
        <v>0</v>
      </c>
      <c r="XE20" s="23">
        <v>0</v>
      </c>
      <c r="XF20" s="23">
        <v>0</v>
      </c>
      <c r="XG20" s="23">
        <v>0</v>
      </c>
      <c r="XH20" s="23">
        <v>0</v>
      </c>
      <c r="XI20" s="23">
        <v>0</v>
      </c>
      <c r="XJ20" s="23">
        <v>0</v>
      </c>
      <c r="XK20" s="23">
        <v>0</v>
      </c>
      <c r="XL20" s="23">
        <v>0</v>
      </c>
      <c r="XM20" s="23">
        <v>0</v>
      </c>
      <c r="XN20" s="23">
        <v>0</v>
      </c>
      <c r="XO20" s="23">
        <v>0</v>
      </c>
      <c r="XP20" s="23">
        <v>0</v>
      </c>
      <c r="XQ20" s="23">
        <v>0</v>
      </c>
      <c r="XR20" s="23">
        <v>0</v>
      </c>
      <c r="XS20" s="23">
        <v>0</v>
      </c>
      <c r="XT20" s="23">
        <v>0</v>
      </c>
      <c r="XU20" s="23">
        <v>0</v>
      </c>
      <c r="XV20" s="23">
        <v>0</v>
      </c>
      <c r="XW20" s="23">
        <v>0</v>
      </c>
      <c r="XX20" s="23">
        <v>0</v>
      </c>
      <c r="XY20" s="23">
        <v>0</v>
      </c>
      <c r="XZ20" s="23">
        <v>0</v>
      </c>
      <c r="YA20" s="23">
        <v>0</v>
      </c>
      <c r="YB20" s="23">
        <v>0</v>
      </c>
      <c r="YC20" s="23">
        <v>0</v>
      </c>
      <c r="YD20" s="23">
        <v>0</v>
      </c>
      <c r="YE20" s="23">
        <v>0</v>
      </c>
      <c r="YF20" s="23">
        <v>0</v>
      </c>
      <c r="YG20" s="23">
        <v>0</v>
      </c>
      <c r="YH20" s="23">
        <v>0</v>
      </c>
      <c r="YI20" s="23">
        <v>0</v>
      </c>
      <c r="YJ20" s="23">
        <v>0</v>
      </c>
      <c r="YK20" s="23">
        <v>0</v>
      </c>
      <c r="YL20" s="23">
        <v>0</v>
      </c>
      <c r="YM20" s="23">
        <v>0</v>
      </c>
      <c r="YN20" s="23">
        <v>0</v>
      </c>
      <c r="YO20" s="23">
        <v>0</v>
      </c>
      <c r="YP20" s="23">
        <v>0</v>
      </c>
      <c r="YQ20" s="23">
        <v>0</v>
      </c>
      <c r="YR20" s="23">
        <v>0</v>
      </c>
      <c r="YS20" s="23">
        <v>0</v>
      </c>
      <c r="YT20" s="23">
        <v>0</v>
      </c>
      <c r="YU20" s="23">
        <v>0</v>
      </c>
      <c r="YV20" s="23">
        <v>0</v>
      </c>
      <c r="YW20" s="23">
        <v>0</v>
      </c>
      <c r="YX20" s="23">
        <v>0</v>
      </c>
      <c r="YY20" s="23">
        <v>0</v>
      </c>
      <c r="YZ20" s="23">
        <v>0</v>
      </c>
      <c r="ZA20" s="23">
        <v>0</v>
      </c>
      <c r="ZB20" s="23">
        <v>0</v>
      </c>
      <c r="ZC20" s="23">
        <v>0</v>
      </c>
      <c r="ZD20" s="23">
        <v>0</v>
      </c>
      <c r="ZE20" s="23">
        <v>0</v>
      </c>
      <c r="ZF20" s="23">
        <v>0</v>
      </c>
      <c r="ZG20" s="23">
        <v>0</v>
      </c>
      <c r="ZH20" s="23">
        <v>0</v>
      </c>
      <c r="ZI20" s="23">
        <v>0</v>
      </c>
      <c r="ZJ20" s="23">
        <v>0</v>
      </c>
      <c r="ZK20" s="23">
        <v>0</v>
      </c>
      <c r="ZL20" s="23">
        <v>0</v>
      </c>
      <c r="ZM20" s="23">
        <v>0</v>
      </c>
      <c r="ZN20" s="23">
        <v>0</v>
      </c>
      <c r="ZO20" s="23">
        <v>0</v>
      </c>
      <c r="ZP20" s="23">
        <v>0</v>
      </c>
      <c r="ZQ20" s="23">
        <v>0</v>
      </c>
      <c r="ZR20" s="23">
        <v>0</v>
      </c>
      <c r="ZS20" s="23">
        <v>0</v>
      </c>
      <c r="ZT20" s="23">
        <v>0</v>
      </c>
      <c r="ZU20" s="23">
        <v>0</v>
      </c>
      <c r="ZV20" s="23">
        <v>0</v>
      </c>
      <c r="ZW20" s="23">
        <v>0</v>
      </c>
      <c r="ZX20" s="23">
        <v>0</v>
      </c>
      <c r="ZY20" s="23">
        <v>0</v>
      </c>
      <c r="ZZ20" s="23">
        <v>0</v>
      </c>
      <c r="AAA20" s="23">
        <v>0</v>
      </c>
      <c r="AAB20" s="23">
        <v>0</v>
      </c>
      <c r="AAC20" s="23">
        <v>0</v>
      </c>
      <c r="AAD20" s="23">
        <v>0</v>
      </c>
      <c r="AAE20" s="23">
        <v>0</v>
      </c>
      <c r="AAF20" s="23">
        <v>0</v>
      </c>
      <c r="AAG20" s="23">
        <v>0</v>
      </c>
      <c r="AAH20" s="23">
        <v>0</v>
      </c>
      <c r="AAI20" s="23">
        <v>0</v>
      </c>
      <c r="AAJ20" s="23">
        <v>0</v>
      </c>
      <c r="AAK20" s="23">
        <v>0</v>
      </c>
      <c r="AAL20" s="23">
        <v>0</v>
      </c>
      <c r="AAM20" s="23">
        <v>0</v>
      </c>
      <c r="AAN20" s="23">
        <v>0</v>
      </c>
      <c r="AAO20" s="23">
        <v>0</v>
      </c>
      <c r="AAP20" s="23">
        <v>0</v>
      </c>
      <c r="AAQ20" s="23">
        <v>0</v>
      </c>
      <c r="AAR20" s="23">
        <v>0</v>
      </c>
      <c r="AAS20" s="23">
        <v>0</v>
      </c>
      <c r="AAT20" s="23">
        <v>0</v>
      </c>
      <c r="AAU20" s="23">
        <v>0</v>
      </c>
      <c r="AAV20" s="23">
        <v>0</v>
      </c>
      <c r="AAW20" s="23">
        <v>0</v>
      </c>
      <c r="AAX20" s="23">
        <v>0</v>
      </c>
      <c r="AAY20" s="23">
        <v>0</v>
      </c>
      <c r="AAZ20" s="23">
        <v>0</v>
      </c>
      <c r="ABA20" s="23">
        <v>0</v>
      </c>
      <c r="ABB20" s="23">
        <v>0</v>
      </c>
      <c r="ABC20" s="23">
        <v>0</v>
      </c>
      <c r="ABD20" s="23">
        <v>0</v>
      </c>
      <c r="ABE20" s="23">
        <v>0</v>
      </c>
      <c r="ABF20" s="23">
        <v>0</v>
      </c>
      <c r="ABG20" s="23">
        <v>0</v>
      </c>
      <c r="ABH20" s="23">
        <v>0</v>
      </c>
      <c r="ABI20" s="23">
        <v>0</v>
      </c>
      <c r="ABJ20" s="23">
        <v>0</v>
      </c>
      <c r="ABK20" s="23">
        <v>0</v>
      </c>
      <c r="ABL20" s="23">
        <v>0</v>
      </c>
      <c r="ABM20" s="23">
        <v>0</v>
      </c>
      <c r="ABN20" s="23">
        <v>0</v>
      </c>
      <c r="ABO20" s="23">
        <v>0</v>
      </c>
      <c r="ABP20" s="23">
        <v>0</v>
      </c>
      <c r="ABQ20" s="23">
        <v>0</v>
      </c>
      <c r="ABR20" s="23">
        <v>0</v>
      </c>
      <c r="ABS20" s="23">
        <v>0</v>
      </c>
      <c r="ABT20" s="23">
        <v>0</v>
      </c>
      <c r="ABU20" s="23">
        <v>0</v>
      </c>
      <c r="ABV20" s="23">
        <v>0</v>
      </c>
      <c r="ABW20" s="23">
        <v>0</v>
      </c>
    </row>
    <row r="21" spans="1:751" ht="15" customHeight="1" x14ac:dyDescent="0.25">
      <c r="A21" s="15" t="s">
        <v>29</v>
      </c>
      <c r="B21" s="15" t="s">
        <v>30</v>
      </c>
      <c r="C21" s="16">
        <v>2114.80650186</v>
      </c>
      <c r="D21" s="17"/>
      <c r="E21" s="18">
        <f t="shared" si="153"/>
        <v>137.48758284856129</v>
      </c>
      <c r="F21" s="19" t="s">
        <v>7</v>
      </c>
      <c r="G21" s="29" t="s">
        <v>8</v>
      </c>
      <c r="H21" s="20">
        <v>42366</v>
      </c>
      <c r="I21" s="24" t="s">
        <v>31</v>
      </c>
      <c r="J21" s="19">
        <v>60</v>
      </c>
      <c r="K21" s="19" t="s">
        <v>9</v>
      </c>
      <c r="L21" s="20">
        <f t="shared" si="154"/>
        <v>44193</v>
      </c>
      <c r="M21" s="15" t="s">
        <v>153</v>
      </c>
      <c r="P21" s="22">
        <f t="shared" si="155"/>
        <v>381509089.81999999</v>
      </c>
      <c r="Q21" s="22">
        <f t="shared" si="156"/>
        <v>460670522.28000003</v>
      </c>
      <c r="R21" s="22">
        <f t="shared" si="157"/>
        <v>496305204.61999995</v>
      </c>
      <c r="S21" s="22">
        <f t="shared" si="158"/>
        <v>304866900.71000004</v>
      </c>
      <c r="T21" s="22">
        <f t="shared" si="159"/>
        <v>607483167.51999998</v>
      </c>
      <c r="U21" s="22">
        <f t="shared" si="160"/>
        <v>173762224.00000003</v>
      </c>
      <c r="V21" s="22">
        <f t="shared" si="161"/>
        <v>714702538.03999996</v>
      </c>
      <c r="W21" s="22">
        <f t="shared" si="162"/>
        <v>55992332.470000006</v>
      </c>
      <c r="X21" s="22">
        <f t="shared" si="163"/>
        <v>0</v>
      </c>
      <c r="Y21" s="22">
        <f t="shared" si="164"/>
        <v>0</v>
      </c>
      <c r="Z21" s="22">
        <f t="shared" si="165"/>
        <v>0</v>
      </c>
      <c r="AA21" s="22">
        <f t="shared" si="166"/>
        <v>0</v>
      </c>
      <c r="AB21" s="22">
        <f t="shared" si="167"/>
        <v>0</v>
      </c>
      <c r="AC21" s="22">
        <f t="shared" si="168"/>
        <v>0</v>
      </c>
      <c r="AD21" s="22">
        <f t="shared" si="169"/>
        <v>0</v>
      </c>
      <c r="AE21" s="22">
        <f t="shared" si="170"/>
        <v>0</v>
      </c>
      <c r="AF21" s="22">
        <f t="shared" si="171"/>
        <v>0</v>
      </c>
      <c r="AG21" s="22">
        <f t="shared" si="172"/>
        <v>0</v>
      </c>
      <c r="AH21" s="22">
        <f t="shared" si="173"/>
        <v>0</v>
      </c>
      <c r="AI21" s="22">
        <f t="shared" si="174"/>
        <v>0</v>
      </c>
      <c r="AJ21" s="22">
        <f t="shared" si="175"/>
        <v>0</v>
      </c>
      <c r="AK21" s="22">
        <f t="shared" si="176"/>
        <v>0</v>
      </c>
      <c r="AL21" s="22">
        <f t="shared" si="177"/>
        <v>0</v>
      </c>
      <c r="AM21" s="22">
        <f t="shared" si="178"/>
        <v>0</v>
      </c>
      <c r="AN21" s="22">
        <f t="shared" si="179"/>
        <v>0</v>
      </c>
      <c r="AO21" s="22">
        <f t="shared" si="180"/>
        <v>0</v>
      </c>
      <c r="AP21" s="22">
        <f t="shared" si="181"/>
        <v>0</v>
      </c>
      <c r="AQ21" s="22">
        <f t="shared" si="182"/>
        <v>0</v>
      </c>
      <c r="AR21" s="22">
        <f t="shared" si="183"/>
        <v>0</v>
      </c>
      <c r="AS21" s="22">
        <f t="shared" si="184"/>
        <v>0</v>
      </c>
      <c r="AT21" s="22">
        <f t="shared" si="185"/>
        <v>0</v>
      </c>
      <c r="AU21" s="22">
        <f t="shared" si="186"/>
        <v>0</v>
      </c>
      <c r="AV21" s="22">
        <f t="shared" si="187"/>
        <v>0</v>
      </c>
      <c r="AW21" s="22">
        <f t="shared" si="188"/>
        <v>0</v>
      </c>
      <c r="AX21" s="22">
        <f t="shared" si="189"/>
        <v>0</v>
      </c>
      <c r="AY21" s="22">
        <f t="shared" si="190"/>
        <v>0</v>
      </c>
      <c r="AZ21" s="22">
        <f t="shared" si="191"/>
        <v>0</v>
      </c>
      <c r="BA21" s="22">
        <f t="shared" si="192"/>
        <v>0</v>
      </c>
      <c r="BB21" s="22">
        <f t="shared" si="193"/>
        <v>0</v>
      </c>
      <c r="BC21" s="22">
        <f t="shared" si="194"/>
        <v>0</v>
      </c>
      <c r="BD21" s="22">
        <f t="shared" si="195"/>
        <v>0</v>
      </c>
      <c r="BE21" s="22">
        <f t="shared" si="196"/>
        <v>0</v>
      </c>
      <c r="BF21" s="22">
        <f t="shared" si="197"/>
        <v>0</v>
      </c>
      <c r="BG21" s="22">
        <f t="shared" si="198"/>
        <v>0</v>
      </c>
      <c r="BH21" s="22">
        <f t="shared" si="199"/>
        <v>0</v>
      </c>
      <c r="BI21" s="22">
        <f t="shared" si="200"/>
        <v>0</v>
      </c>
      <c r="BJ21" s="22">
        <f t="shared" si="201"/>
        <v>0</v>
      </c>
      <c r="BK21" s="22">
        <f t="shared" si="202"/>
        <v>0</v>
      </c>
      <c r="BL21" s="22">
        <f t="shared" si="203"/>
        <v>0</v>
      </c>
      <c r="BM21" s="22">
        <f t="shared" si="204"/>
        <v>0</v>
      </c>
      <c r="BN21" s="22">
        <f t="shared" si="205"/>
        <v>0</v>
      </c>
      <c r="BO21" s="22">
        <f t="shared" si="206"/>
        <v>0</v>
      </c>
      <c r="BP21" s="22">
        <f t="shared" si="207"/>
        <v>0</v>
      </c>
      <c r="BQ21" s="22">
        <f t="shared" si="208"/>
        <v>0</v>
      </c>
      <c r="BR21" s="22">
        <f t="shared" si="151"/>
        <v>0</v>
      </c>
      <c r="BS21" s="22">
        <f t="shared" si="152"/>
        <v>0</v>
      </c>
      <c r="BT21" s="22">
        <f t="shared" si="209"/>
        <v>0</v>
      </c>
      <c r="BU21" s="22">
        <f t="shared" si="210"/>
        <v>0</v>
      </c>
      <c r="BX21" s="23">
        <v>43885416.670000002</v>
      </c>
      <c r="BY21" s="23">
        <v>27762627.859999999</v>
      </c>
      <c r="BZ21" s="23">
        <v>43784159.530000001</v>
      </c>
      <c r="CA21" s="23">
        <v>28163009.629999999</v>
      </c>
      <c r="CB21" s="23">
        <v>41653111.310000002</v>
      </c>
      <c r="CC21" s="23">
        <v>29267860.649999999</v>
      </c>
      <c r="CD21" s="23">
        <v>42296130.039999999</v>
      </c>
      <c r="CE21" s="23">
        <v>29416146.559999999</v>
      </c>
      <c r="CF21" s="23">
        <v>40808482.520000003</v>
      </c>
      <c r="CG21" s="23">
        <v>30318497.48</v>
      </c>
      <c r="CH21" s="23">
        <v>39427409.869999997</v>
      </c>
      <c r="CI21" s="23">
        <v>31191128.800000001</v>
      </c>
      <c r="CJ21" s="23">
        <v>38086905.469999999</v>
      </c>
      <c r="CK21" s="23">
        <v>32056462.850000001</v>
      </c>
      <c r="CL21" s="23">
        <v>36786504.420000002</v>
      </c>
      <c r="CM21" s="23">
        <v>32913889.5</v>
      </c>
      <c r="CN21" s="23">
        <v>35427710.369999997</v>
      </c>
      <c r="CO21" s="23">
        <v>33799179.740000002</v>
      </c>
      <c r="CP21" s="23">
        <v>34142649.210000001</v>
      </c>
      <c r="CQ21" s="23">
        <v>34662568.560000002</v>
      </c>
      <c r="CR21" s="23">
        <v>32834729.609999999</v>
      </c>
      <c r="CS21" s="23">
        <v>35539871.439999998</v>
      </c>
      <c r="CT21" s="23">
        <v>31537313.260000002</v>
      </c>
      <c r="CU21" s="23">
        <v>36417846.75</v>
      </c>
      <c r="CV21" s="23">
        <v>30584744</v>
      </c>
      <c r="CW21" s="23">
        <v>37166112.210000001</v>
      </c>
      <c r="CX21" s="23">
        <v>29618235.859999999</v>
      </c>
      <c r="CY21" s="23">
        <v>37924529.689999998</v>
      </c>
      <c r="CZ21" s="23">
        <v>28697094.829999998</v>
      </c>
      <c r="DA21" s="23">
        <v>38669506.189999998</v>
      </c>
      <c r="DB21" s="23">
        <v>27748044.68</v>
      </c>
      <c r="DC21" s="23">
        <v>39430045.920000002</v>
      </c>
      <c r="DD21" s="23">
        <v>26814810.91</v>
      </c>
      <c r="DE21" s="23">
        <v>40188391.049999997</v>
      </c>
      <c r="DF21" s="23">
        <v>25856214.219999999</v>
      </c>
      <c r="DG21" s="23">
        <v>40960999.700000003</v>
      </c>
      <c r="DH21" s="23">
        <v>24927281.170000002</v>
      </c>
      <c r="DI21" s="23">
        <v>41725205.880000003</v>
      </c>
      <c r="DJ21" s="23">
        <v>23987939.550000001</v>
      </c>
      <c r="DK21" s="23">
        <v>42497315.700000003</v>
      </c>
      <c r="DL21" s="23">
        <v>23039531.399999999</v>
      </c>
      <c r="DM21" s="23">
        <v>43276499.079999998</v>
      </c>
      <c r="DN21" s="23">
        <v>22132010.960000001</v>
      </c>
      <c r="DO21" s="23">
        <v>44041748.700000003</v>
      </c>
      <c r="DP21" s="23">
        <v>21192101.280000001</v>
      </c>
      <c r="DQ21" s="23">
        <v>44823674.640000001</v>
      </c>
      <c r="DR21" s="23">
        <v>20268891.850000001</v>
      </c>
      <c r="DS21" s="23">
        <v>45601175.859999999</v>
      </c>
      <c r="DT21" s="23">
        <v>19361756.93</v>
      </c>
      <c r="DU21" s="23">
        <v>46374391.990000002</v>
      </c>
      <c r="DV21" s="23">
        <v>18438131.420000002</v>
      </c>
      <c r="DW21" s="23">
        <v>47157021.359999999</v>
      </c>
      <c r="DX21" s="23">
        <v>17551838.5</v>
      </c>
      <c r="DY21" s="23">
        <v>47925655.450000003</v>
      </c>
      <c r="DZ21" s="23">
        <v>16660573.029999999</v>
      </c>
      <c r="EA21" s="23">
        <v>48698580.130000003</v>
      </c>
      <c r="EB21" s="23">
        <v>15765876.93</v>
      </c>
      <c r="EC21" s="23">
        <v>49474769.619999997</v>
      </c>
      <c r="ED21" s="23">
        <v>14869347.93</v>
      </c>
      <c r="EE21" s="23">
        <v>50253144.030000001</v>
      </c>
      <c r="EF21" s="23">
        <v>14007049.699999999</v>
      </c>
      <c r="EG21" s="23">
        <v>51017697.990000002</v>
      </c>
      <c r="EH21" s="23">
        <v>13126723.789999999</v>
      </c>
      <c r="EI21" s="23">
        <v>51791381.280000001</v>
      </c>
      <c r="EJ21" s="23">
        <v>12263499.109999999</v>
      </c>
      <c r="EK21" s="23">
        <v>52558131.729999997</v>
      </c>
      <c r="EL21" s="23">
        <v>11416596.65</v>
      </c>
      <c r="EM21" s="23">
        <v>53318235.909999996</v>
      </c>
      <c r="EN21" s="23">
        <v>10564600</v>
      </c>
      <c r="EO21" s="23">
        <v>54080979.479999997</v>
      </c>
      <c r="EP21" s="23">
        <v>9736230.0099999998</v>
      </c>
      <c r="EQ21" s="23">
        <v>54833178.549999997</v>
      </c>
      <c r="ER21" s="23">
        <v>8911447.2699999996</v>
      </c>
      <c r="ES21" s="23">
        <v>55583751.560000002</v>
      </c>
      <c r="ET21" s="23">
        <v>8092056.2699999996</v>
      </c>
      <c r="EU21" s="23">
        <v>56331420.530000001</v>
      </c>
      <c r="EV21" s="23">
        <v>7300006.1600000001</v>
      </c>
      <c r="EW21" s="23">
        <v>57066213.090000004</v>
      </c>
      <c r="EX21" s="23">
        <v>6508861.6699999999</v>
      </c>
      <c r="EY21" s="23">
        <v>57800010.020000003</v>
      </c>
      <c r="EZ21" s="23">
        <v>5730023.9199999999</v>
      </c>
      <c r="FA21" s="23">
        <v>58527153.969999999</v>
      </c>
      <c r="FB21" s="23">
        <v>4967551.71</v>
      </c>
      <c r="FC21" s="23">
        <v>59245694.640000001</v>
      </c>
      <c r="FD21" s="23">
        <v>4214292.5599999996</v>
      </c>
      <c r="FE21" s="23">
        <v>59958617.859999999</v>
      </c>
      <c r="FF21" s="23">
        <v>3472185.69</v>
      </c>
      <c r="FG21" s="23">
        <v>60664520.509999998</v>
      </c>
      <c r="FH21" s="23">
        <v>2749455.31</v>
      </c>
      <c r="FI21" s="23">
        <v>61359658.490000002</v>
      </c>
      <c r="FJ21" s="23">
        <v>2038851.57</v>
      </c>
      <c r="FK21" s="23">
        <v>62047098.060000002</v>
      </c>
      <c r="FL21" s="23">
        <v>1343423.7</v>
      </c>
      <c r="FM21" s="23">
        <v>62725123.039999999</v>
      </c>
      <c r="FN21" s="23">
        <v>664176.64000000001</v>
      </c>
      <c r="FO21" s="23">
        <v>63393276.270000003</v>
      </c>
      <c r="FP21" s="23">
        <v>0</v>
      </c>
      <c r="FQ21" s="23">
        <v>0</v>
      </c>
      <c r="FR21" s="23">
        <v>0</v>
      </c>
      <c r="FS21" s="23">
        <v>0</v>
      </c>
      <c r="FT21" s="23">
        <v>0</v>
      </c>
      <c r="FU21" s="23">
        <v>0</v>
      </c>
      <c r="FV21" s="23">
        <v>0</v>
      </c>
      <c r="FW21" s="23">
        <v>0</v>
      </c>
      <c r="FX21" s="23">
        <v>0</v>
      </c>
      <c r="FY21" s="23">
        <v>0</v>
      </c>
      <c r="FZ21" s="23">
        <v>0</v>
      </c>
      <c r="GA21" s="23">
        <v>0</v>
      </c>
      <c r="GB21" s="23">
        <v>0</v>
      </c>
      <c r="GC21" s="23">
        <v>0</v>
      </c>
      <c r="GD21" s="23">
        <v>0</v>
      </c>
      <c r="GE21" s="23">
        <v>0</v>
      </c>
      <c r="GF21" s="23">
        <v>0</v>
      </c>
      <c r="GG21" s="23">
        <v>0</v>
      </c>
      <c r="GH21" s="23">
        <v>0</v>
      </c>
      <c r="GI21" s="23">
        <v>0</v>
      </c>
      <c r="GJ21" s="23">
        <v>0</v>
      </c>
      <c r="GK21" s="23">
        <v>0</v>
      </c>
      <c r="GL21" s="23">
        <v>0</v>
      </c>
      <c r="GM21" s="23">
        <v>0</v>
      </c>
      <c r="GN21" s="23">
        <v>0</v>
      </c>
      <c r="GO21" s="23">
        <v>0</v>
      </c>
      <c r="GP21" s="23">
        <v>0</v>
      </c>
      <c r="GQ21" s="23">
        <v>0</v>
      </c>
      <c r="GR21" s="23">
        <v>0</v>
      </c>
      <c r="GS21" s="23">
        <v>0</v>
      </c>
      <c r="GT21" s="23">
        <v>0</v>
      </c>
      <c r="GU21" s="23">
        <v>0</v>
      </c>
      <c r="GV21" s="23">
        <v>0</v>
      </c>
      <c r="GW21" s="23">
        <v>0</v>
      </c>
      <c r="GX21" s="23">
        <v>0</v>
      </c>
      <c r="GY21" s="23">
        <v>0</v>
      </c>
      <c r="GZ21" s="23">
        <v>0</v>
      </c>
      <c r="HA21" s="23">
        <v>0</v>
      </c>
      <c r="HB21" s="23">
        <v>0</v>
      </c>
      <c r="HC21" s="23">
        <v>0</v>
      </c>
      <c r="HD21" s="23">
        <v>0</v>
      </c>
      <c r="HE21" s="23">
        <v>0</v>
      </c>
      <c r="HF21" s="23">
        <v>0</v>
      </c>
      <c r="HG21" s="23">
        <v>0</v>
      </c>
      <c r="HH21" s="23">
        <v>0</v>
      </c>
      <c r="HI21" s="23">
        <v>0</v>
      </c>
      <c r="HJ21" s="23">
        <v>0</v>
      </c>
      <c r="HK21" s="23">
        <v>0</v>
      </c>
      <c r="HL21" s="23">
        <v>0</v>
      </c>
      <c r="HM21" s="23">
        <v>0</v>
      </c>
      <c r="HN21" s="23">
        <v>0</v>
      </c>
      <c r="HO21" s="23">
        <v>0</v>
      </c>
      <c r="HP21" s="23">
        <v>0</v>
      </c>
      <c r="HQ21" s="23">
        <v>0</v>
      </c>
      <c r="HR21" s="23">
        <v>0</v>
      </c>
      <c r="HS21" s="23">
        <v>0</v>
      </c>
      <c r="HT21" s="23">
        <v>0</v>
      </c>
      <c r="HU21" s="23">
        <v>0</v>
      </c>
      <c r="HV21" s="23">
        <v>0</v>
      </c>
      <c r="HW21" s="23">
        <v>0</v>
      </c>
      <c r="HX21" s="23">
        <v>0</v>
      </c>
      <c r="HY21" s="23">
        <v>0</v>
      </c>
      <c r="HZ21" s="23">
        <v>0</v>
      </c>
      <c r="IA21" s="23">
        <v>0</v>
      </c>
      <c r="IB21" s="23">
        <v>0</v>
      </c>
      <c r="IC21" s="23">
        <v>0</v>
      </c>
      <c r="ID21" s="23">
        <v>0</v>
      </c>
      <c r="IE21" s="23">
        <v>0</v>
      </c>
      <c r="IF21" s="23">
        <v>0</v>
      </c>
      <c r="IG21" s="23">
        <v>0</v>
      </c>
      <c r="IH21" s="23">
        <v>0</v>
      </c>
      <c r="II21" s="23">
        <v>0</v>
      </c>
      <c r="IJ21" s="23">
        <v>0</v>
      </c>
      <c r="IK21" s="23">
        <v>0</v>
      </c>
      <c r="IL21" s="23">
        <v>0</v>
      </c>
      <c r="IM21" s="23">
        <v>0</v>
      </c>
      <c r="IN21" s="23">
        <v>0</v>
      </c>
      <c r="IO21" s="23">
        <v>0</v>
      </c>
      <c r="IP21" s="23">
        <v>0</v>
      </c>
      <c r="IQ21" s="23">
        <v>0</v>
      </c>
      <c r="IR21" s="23">
        <v>0</v>
      </c>
      <c r="IS21" s="23">
        <v>0</v>
      </c>
      <c r="IT21" s="23">
        <v>0</v>
      </c>
      <c r="IU21" s="23">
        <v>0</v>
      </c>
      <c r="IV21" s="23">
        <v>0</v>
      </c>
      <c r="IW21" s="23">
        <v>0</v>
      </c>
      <c r="IX21" s="23">
        <v>0</v>
      </c>
      <c r="IY21" s="23">
        <v>0</v>
      </c>
      <c r="IZ21" s="23">
        <v>0</v>
      </c>
      <c r="JA21" s="23">
        <v>0</v>
      </c>
      <c r="JB21" s="23">
        <v>0</v>
      </c>
      <c r="JC21" s="23">
        <v>0</v>
      </c>
      <c r="JD21" s="23">
        <v>0</v>
      </c>
      <c r="JE21" s="23">
        <v>0</v>
      </c>
      <c r="JF21" s="23">
        <v>0</v>
      </c>
      <c r="JG21" s="23">
        <v>0</v>
      </c>
      <c r="JH21" s="23">
        <v>0</v>
      </c>
      <c r="JI21" s="23">
        <v>0</v>
      </c>
      <c r="JJ21" s="23">
        <v>0</v>
      </c>
      <c r="JK21" s="23">
        <v>0</v>
      </c>
      <c r="JL21" s="23">
        <v>0</v>
      </c>
      <c r="JM21" s="23">
        <v>0</v>
      </c>
      <c r="JN21" s="23">
        <v>0</v>
      </c>
      <c r="JO21" s="23">
        <v>0</v>
      </c>
      <c r="JP21" s="23">
        <v>0</v>
      </c>
      <c r="JQ21" s="23">
        <v>0</v>
      </c>
      <c r="JR21" s="23">
        <v>0</v>
      </c>
      <c r="JS21" s="23">
        <v>0</v>
      </c>
      <c r="JT21" s="23">
        <v>0</v>
      </c>
      <c r="JU21" s="23">
        <v>0</v>
      </c>
      <c r="JV21" s="23">
        <v>0</v>
      </c>
      <c r="JW21" s="23">
        <v>0</v>
      </c>
      <c r="JX21" s="23">
        <v>0</v>
      </c>
      <c r="JY21" s="23">
        <v>0</v>
      </c>
      <c r="JZ21" s="23">
        <v>0</v>
      </c>
      <c r="KA21" s="23">
        <v>0</v>
      </c>
      <c r="KB21" s="23">
        <v>0</v>
      </c>
      <c r="KC21" s="23">
        <v>0</v>
      </c>
      <c r="KD21" s="23">
        <v>0</v>
      </c>
      <c r="KE21" s="23">
        <v>0</v>
      </c>
      <c r="KF21" s="23">
        <v>0</v>
      </c>
      <c r="KG21" s="23">
        <v>0</v>
      </c>
      <c r="KH21" s="23">
        <v>0</v>
      </c>
      <c r="KI21" s="23">
        <v>0</v>
      </c>
      <c r="KJ21" s="23">
        <v>0</v>
      </c>
      <c r="KK21" s="23">
        <v>0</v>
      </c>
      <c r="KL21" s="23">
        <v>0</v>
      </c>
      <c r="KM21" s="23">
        <v>0</v>
      </c>
      <c r="KN21" s="23">
        <v>0</v>
      </c>
      <c r="KO21" s="23">
        <v>0</v>
      </c>
      <c r="KP21" s="23">
        <v>0</v>
      </c>
      <c r="KQ21" s="23">
        <v>0</v>
      </c>
      <c r="KR21" s="23">
        <v>0</v>
      </c>
      <c r="KS21" s="23">
        <v>0</v>
      </c>
      <c r="KT21" s="23">
        <v>0</v>
      </c>
      <c r="KU21" s="23">
        <v>0</v>
      </c>
      <c r="KV21" s="23">
        <v>0</v>
      </c>
      <c r="KW21" s="23">
        <v>0</v>
      </c>
      <c r="KX21" s="23">
        <v>0</v>
      </c>
      <c r="KY21" s="23">
        <v>0</v>
      </c>
      <c r="KZ21" s="23">
        <v>0</v>
      </c>
      <c r="LA21" s="23">
        <v>0</v>
      </c>
      <c r="LB21" s="23">
        <v>0</v>
      </c>
      <c r="LC21" s="23">
        <v>0</v>
      </c>
      <c r="LD21" s="23">
        <v>0</v>
      </c>
      <c r="LE21" s="23">
        <v>0</v>
      </c>
      <c r="LF21" s="23">
        <v>0</v>
      </c>
      <c r="LG21" s="23">
        <v>0</v>
      </c>
      <c r="LH21" s="23">
        <v>0</v>
      </c>
      <c r="LI21" s="23">
        <v>0</v>
      </c>
      <c r="LJ21" s="23">
        <v>0</v>
      </c>
      <c r="LK21" s="23">
        <v>0</v>
      </c>
      <c r="LL21" s="23">
        <v>0</v>
      </c>
      <c r="LM21" s="23">
        <v>0</v>
      </c>
      <c r="LN21" s="23">
        <v>0</v>
      </c>
      <c r="LO21" s="23">
        <v>0</v>
      </c>
      <c r="LP21" s="23">
        <v>0</v>
      </c>
      <c r="LQ21" s="23">
        <v>0</v>
      </c>
      <c r="LR21" s="23">
        <v>0</v>
      </c>
      <c r="LS21" s="23">
        <v>0</v>
      </c>
      <c r="LT21" s="23">
        <v>0</v>
      </c>
      <c r="LU21" s="23">
        <v>0</v>
      </c>
      <c r="LV21" s="23">
        <v>0</v>
      </c>
      <c r="LW21" s="23">
        <v>0</v>
      </c>
      <c r="LX21" s="23">
        <v>0</v>
      </c>
      <c r="LY21" s="23">
        <v>0</v>
      </c>
      <c r="LZ21" s="23">
        <v>0</v>
      </c>
      <c r="MA21" s="23">
        <v>0</v>
      </c>
      <c r="MB21" s="23">
        <v>0</v>
      </c>
      <c r="MC21" s="23">
        <v>0</v>
      </c>
      <c r="MD21" s="23">
        <v>0</v>
      </c>
      <c r="ME21" s="23">
        <v>0</v>
      </c>
      <c r="MF21" s="23">
        <v>0</v>
      </c>
      <c r="MG21" s="23">
        <v>0</v>
      </c>
      <c r="MH21" s="23">
        <v>0</v>
      </c>
      <c r="MI21" s="23">
        <v>0</v>
      </c>
      <c r="MJ21" s="23">
        <v>0</v>
      </c>
      <c r="MK21" s="23">
        <v>0</v>
      </c>
      <c r="ML21" s="23">
        <v>0</v>
      </c>
      <c r="MM21" s="23">
        <v>0</v>
      </c>
      <c r="MN21" s="23">
        <v>0</v>
      </c>
      <c r="MO21" s="23">
        <v>0</v>
      </c>
      <c r="MP21" s="23">
        <v>0</v>
      </c>
      <c r="MQ21" s="23">
        <v>0</v>
      </c>
      <c r="MR21" s="23">
        <v>0</v>
      </c>
      <c r="MS21" s="23">
        <v>0</v>
      </c>
      <c r="MT21" s="23">
        <v>0</v>
      </c>
      <c r="MU21" s="23">
        <v>0</v>
      </c>
      <c r="MV21" s="23">
        <v>0</v>
      </c>
      <c r="MW21" s="23">
        <v>0</v>
      </c>
      <c r="MX21" s="23">
        <v>0</v>
      </c>
      <c r="MY21" s="23">
        <v>0</v>
      </c>
      <c r="MZ21" s="23">
        <v>0</v>
      </c>
      <c r="NA21" s="23">
        <v>0</v>
      </c>
      <c r="NB21" s="23">
        <v>0</v>
      </c>
      <c r="NC21" s="23">
        <v>0</v>
      </c>
      <c r="ND21" s="23">
        <v>0</v>
      </c>
      <c r="NE21" s="23">
        <v>0</v>
      </c>
      <c r="NF21" s="23">
        <v>0</v>
      </c>
      <c r="NG21" s="23">
        <v>0</v>
      </c>
      <c r="NH21" s="23">
        <v>0</v>
      </c>
      <c r="NI21" s="23">
        <v>0</v>
      </c>
      <c r="NJ21" s="23">
        <v>0</v>
      </c>
      <c r="NK21" s="23">
        <v>0</v>
      </c>
      <c r="NL21" s="23">
        <v>0</v>
      </c>
      <c r="NM21" s="23">
        <v>0</v>
      </c>
      <c r="NN21" s="23">
        <v>0</v>
      </c>
      <c r="NO21" s="23">
        <v>0</v>
      </c>
      <c r="NP21" s="23">
        <v>0</v>
      </c>
      <c r="NQ21" s="23">
        <v>0</v>
      </c>
      <c r="NR21" s="23">
        <v>0</v>
      </c>
      <c r="NS21" s="23">
        <v>0</v>
      </c>
      <c r="NT21" s="23">
        <v>0</v>
      </c>
      <c r="NU21" s="23">
        <v>0</v>
      </c>
      <c r="NV21" s="23">
        <v>0</v>
      </c>
      <c r="NW21" s="23">
        <v>0</v>
      </c>
      <c r="NX21" s="23">
        <v>0</v>
      </c>
      <c r="NY21" s="23">
        <v>0</v>
      </c>
      <c r="NZ21" s="23">
        <v>0</v>
      </c>
      <c r="OA21" s="23">
        <v>0</v>
      </c>
      <c r="OB21" s="23">
        <v>0</v>
      </c>
      <c r="OC21" s="23">
        <v>0</v>
      </c>
      <c r="OD21" s="23">
        <v>0</v>
      </c>
      <c r="OE21" s="23">
        <v>0</v>
      </c>
      <c r="OF21" s="23">
        <v>0</v>
      </c>
      <c r="OG21" s="23">
        <v>0</v>
      </c>
      <c r="OH21" s="23">
        <v>0</v>
      </c>
      <c r="OI21" s="23">
        <v>0</v>
      </c>
      <c r="OJ21" s="23">
        <v>0</v>
      </c>
      <c r="OK21" s="23">
        <v>0</v>
      </c>
      <c r="OL21" s="23">
        <v>0</v>
      </c>
      <c r="OM21" s="23">
        <v>0</v>
      </c>
      <c r="ON21" s="23">
        <v>0</v>
      </c>
      <c r="OO21" s="23">
        <v>0</v>
      </c>
      <c r="OP21" s="23">
        <v>0</v>
      </c>
      <c r="OQ21" s="23">
        <v>0</v>
      </c>
      <c r="OR21" s="23">
        <v>0</v>
      </c>
      <c r="OS21" s="23">
        <v>0</v>
      </c>
      <c r="OT21" s="23">
        <v>0</v>
      </c>
      <c r="OU21" s="23">
        <v>0</v>
      </c>
      <c r="OV21" s="23">
        <v>0</v>
      </c>
      <c r="OW21" s="23">
        <v>0</v>
      </c>
      <c r="OX21" s="23">
        <v>0</v>
      </c>
      <c r="OY21" s="23">
        <v>0</v>
      </c>
      <c r="OZ21" s="23">
        <v>0</v>
      </c>
      <c r="PA21" s="23">
        <v>0</v>
      </c>
      <c r="PB21" s="23">
        <v>0</v>
      </c>
      <c r="PC21" s="23">
        <v>0</v>
      </c>
      <c r="PD21" s="23">
        <v>0</v>
      </c>
      <c r="PE21" s="23">
        <v>0</v>
      </c>
      <c r="PF21" s="23">
        <v>0</v>
      </c>
      <c r="PG21" s="23">
        <v>0</v>
      </c>
      <c r="PH21" s="23">
        <v>0</v>
      </c>
      <c r="PI21" s="23">
        <v>0</v>
      </c>
      <c r="PJ21" s="23">
        <v>0</v>
      </c>
      <c r="PK21" s="23">
        <v>0</v>
      </c>
      <c r="PL21" s="23">
        <v>0</v>
      </c>
      <c r="PM21" s="23">
        <v>0</v>
      </c>
      <c r="PN21" s="23">
        <v>0</v>
      </c>
      <c r="PO21" s="23">
        <v>0</v>
      </c>
      <c r="PP21" s="23">
        <v>0</v>
      </c>
      <c r="PQ21" s="23">
        <v>0</v>
      </c>
      <c r="PR21" s="23">
        <v>0</v>
      </c>
      <c r="PS21" s="23">
        <v>0</v>
      </c>
      <c r="PT21" s="23">
        <v>0</v>
      </c>
      <c r="PU21" s="23">
        <v>0</v>
      </c>
      <c r="PV21" s="23">
        <v>0</v>
      </c>
      <c r="PW21" s="23">
        <v>0</v>
      </c>
      <c r="PX21" s="23">
        <v>0</v>
      </c>
      <c r="PY21" s="23">
        <v>0</v>
      </c>
      <c r="PZ21" s="23">
        <v>0</v>
      </c>
      <c r="QA21" s="23">
        <v>0</v>
      </c>
      <c r="QB21" s="23">
        <v>0</v>
      </c>
      <c r="QC21" s="23">
        <v>0</v>
      </c>
      <c r="QD21" s="23">
        <v>0</v>
      </c>
      <c r="QE21" s="23">
        <v>0</v>
      </c>
      <c r="QF21" s="23">
        <v>0</v>
      </c>
      <c r="QG21" s="23">
        <v>0</v>
      </c>
      <c r="QH21" s="23">
        <v>0</v>
      </c>
      <c r="QI21" s="23">
        <v>0</v>
      </c>
      <c r="QJ21" s="23">
        <v>0</v>
      </c>
      <c r="QK21" s="23">
        <v>0</v>
      </c>
      <c r="QL21" s="23">
        <v>0</v>
      </c>
      <c r="QM21" s="23">
        <v>0</v>
      </c>
      <c r="QN21" s="23">
        <v>0</v>
      </c>
      <c r="QO21" s="23">
        <v>0</v>
      </c>
      <c r="QP21" s="23">
        <v>0</v>
      </c>
      <c r="QQ21" s="23">
        <v>0</v>
      </c>
      <c r="QR21" s="23">
        <v>0</v>
      </c>
      <c r="QS21" s="23">
        <v>0</v>
      </c>
      <c r="QT21" s="23">
        <v>0</v>
      </c>
      <c r="QU21" s="23">
        <v>0</v>
      </c>
      <c r="QV21" s="23">
        <v>0</v>
      </c>
      <c r="QW21" s="23">
        <v>0</v>
      </c>
      <c r="QX21" s="23">
        <v>0</v>
      </c>
      <c r="QY21" s="23">
        <v>0</v>
      </c>
      <c r="QZ21" s="23">
        <v>0</v>
      </c>
      <c r="RA21" s="23">
        <v>0</v>
      </c>
      <c r="RB21" s="23">
        <v>0</v>
      </c>
      <c r="RC21" s="23">
        <v>0</v>
      </c>
      <c r="RD21" s="23">
        <v>0</v>
      </c>
      <c r="RE21" s="23">
        <v>0</v>
      </c>
      <c r="RF21" s="23">
        <v>0</v>
      </c>
      <c r="RG21" s="23">
        <v>0</v>
      </c>
      <c r="RH21" s="23">
        <v>0</v>
      </c>
      <c r="RI21" s="23">
        <v>0</v>
      </c>
      <c r="RJ21" s="23">
        <v>0</v>
      </c>
      <c r="RK21" s="23">
        <v>0</v>
      </c>
      <c r="RL21" s="23">
        <v>0</v>
      </c>
      <c r="RM21" s="23">
        <v>0</v>
      </c>
      <c r="RN21" s="23">
        <v>0</v>
      </c>
      <c r="RO21" s="23">
        <v>0</v>
      </c>
      <c r="RP21" s="23">
        <v>0</v>
      </c>
      <c r="RQ21" s="23">
        <v>0</v>
      </c>
      <c r="RR21" s="23">
        <v>0</v>
      </c>
      <c r="RS21" s="23">
        <v>0</v>
      </c>
      <c r="RT21" s="23">
        <v>0</v>
      </c>
      <c r="RU21" s="23">
        <v>0</v>
      </c>
      <c r="RV21" s="23">
        <v>0</v>
      </c>
      <c r="RW21" s="23">
        <v>0</v>
      </c>
      <c r="RX21" s="23">
        <v>0</v>
      </c>
      <c r="RY21" s="23">
        <v>0</v>
      </c>
      <c r="RZ21" s="23">
        <v>0</v>
      </c>
      <c r="SA21" s="23">
        <v>0</v>
      </c>
      <c r="SB21" s="23">
        <v>0</v>
      </c>
      <c r="SC21" s="23">
        <v>0</v>
      </c>
      <c r="SD21" s="23">
        <v>0</v>
      </c>
      <c r="SE21" s="23">
        <v>0</v>
      </c>
      <c r="SF21" s="23">
        <v>0</v>
      </c>
      <c r="SG21" s="23">
        <v>0</v>
      </c>
      <c r="SH21" s="23">
        <v>0</v>
      </c>
      <c r="SI21" s="23">
        <v>0</v>
      </c>
      <c r="SJ21" s="23">
        <v>0</v>
      </c>
      <c r="SK21" s="23">
        <v>0</v>
      </c>
      <c r="SL21" s="23">
        <v>0</v>
      </c>
      <c r="SM21" s="23">
        <v>0</v>
      </c>
      <c r="SN21" s="23">
        <v>0</v>
      </c>
      <c r="SO21" s="23">
        <v>0</v>
      </c>
      <c r="SP21" s="23">
        <v>0</v>
      </c>
      <c r="SQ21" s="23">
        <v>0</v>
      </c>
      <c r="SR21" s="23">
        <v>0</v>
      </c>
      <c r="SS21" s="23">
        <v>0</v>
      </c>
      <c r="ST21" s="23">
        <v>0</v>
      </c>
      <c r="SU21" s="23">
        <v>0</v>
      </c>
      <c r="SV21" s="23">
        <v>0</v>
      </c>
      <c r="SW21" s="23">
        <v>0</v>
      </c>
      <c r="SX21" s="23">
        <v>0</v>
      </c>
      <c r="SY21" s="23">
        <v>0</v>
      </c>
      <c r="SZ21" s="23">
        <v>0</v>
      </c>
      <c r="TA21" s="23">
        <v>0</v>
      </c>
      <c r="TB21" s="23">
        <v>0</v>
      </c>
      <c r="TC21" s="23">
        <v>0</v>
      </c>
      <c r="TD21" s="23">
        <v>0</v>
      </c>
      <c r="TE21" s="23">
        <v>0</v>
      </c>
      <c r="TF21" s="23">
        <v>0</v>
      </c>
      <c r="TG21" s="23">
        <v>0</v>
      </c>
      <c r="TH21" s="23">
        <v>0</v>
      </c>
      <c r="TI21" s="23">
        <v>0</v>
      </c>
      <c r="TJ21" s="23">
        <v>0</v>
      </c>
      <c r="TK21" s="23">
        <v>0</v>
      </c>
      <c r="TL21" s="23">
        <v>0</v>
      </c>
      <c r="TM21" s="23">
        <v>0</v>
      </c>
      <c r="TN21" s="23">
        <v>0</v>
      </c>
      <c r="TO21" s="23">
        <v>0</v>
      </c>
      <c r="TP21" s="23">
        <v>0</v>
      </c>
      <c r="TQ21" s="23">
        <v>0</v>
      </c>
      <c r="TR21" s="23">
        <v>0</v>
      </c>
      <c r="TS21" s="23">
        <v>0</v>
      </c>
      <c r="TT21" s="23">
        <v>0</v>
      </c>
      <c r="TU21" s="23">
        <v>0</v>
      </c>
      <c r="TV21" s="23">
        <v>0</v>
      </c>
      <c r="TW21" s="23">
        <v>0</v>
      </c>
      <c r="TX21" s="23">
        <v>0</v>
      </c>
      <c r="TY21" s="23">
        <v>0</v>
      </c>
      <c r="TZ21" s="23">
        <v>0</v>
      </c>
      <c r="UA21" s="23">
        <v>0</v>
      </c>
      <c r="UB21" s="23">
        <v>0</v>
      </c>
      <c r="UC21" s="23">
        <v>0</v>
      </c>
      <c r="UD21" s="23">
        <v>0</v>
      </c>
      <c r="UE21" s="23">
        <v>0</v>
      </c>
      <c r="UF21" s="23">
        <v>0</v>
      </c>
      <c r="UG21" s="23">
        <v>0</v>
      </c>
      <c r="UH21" s="23">
        <v>0</v>
      </c>
      <c r="UI21" s="23">
        <v>0</v>
      </c>
      <c r="UJ21" s="23">
        <v>0</v>
      </c>
      <c r="UK21" s="23">
        <v>0</v>
      </c>
      <c r="UL21" s="23">
        <v>0</v>
      </c>
      <c r="UM21" s="23">
        <v>0</v>
      </c>
      <c r="UN21" s="23">
        <v>0</v>
      </c>
      <c r="UO21" s="23">
        <v>0</v>
      </c>
      <c r="UP21" s="23">
        <v>0</v>
      </c>
      <c r="UQ21" s="23">
        <v>0</v>
      </c>
      <c r="UR21" s="23">
        <v>0</v>
      </c>
      <c r="US21" s="23">
        <v>0</v>
      </c>
      <c r="UT21" s="23">
        <v>0</v>
      </c>
      <c r="UU21" s="23">
        <v>0</v>
      </c>
      <c r="UV21" s="23">
        <v>0</v>
      </c>
      <c r="UW21" s="23">
        <v>0</v>
      </c>
      <c r="UX21" s="23">
        <v>0</v>
      </c>
      <c r="UY21" s="23">
        <v>0</v>
      </c>
      <c r="UZ21" s="23">
        <v>0</v>
      </c>
      <c r="VA21" s="23">
        <v>0</v>
      </c>
      <c r="VB21" s="23">
        <v>0</v>
      </c>
      <c r="VC21" s="23">
        <v>0</v>
      </c>
      <c r="VD21" s="23">
        <v>0</v>
      </c>
      <c r="VE21" s="23">
        <v>0</v>
      </c>
      <c r="VF21" s="23">
        <v>0</v>
      </c>
      <c r="VG21" s="23">
        <v>0</v>
      </c>
      <c r="VH21" s="23">
        <v>0</v>
      </c>
      <c r="VI21" s="23">
        <v>0</v>
      </c>
      <c r="VJ21" s="23">
        <v>0</v>
      </c>
      <c r="VK21" s="23">
        <v>0</v>
      </c>
      <c r="VL21" s="23">
        <v>0</v>
      </c>
      <c r="VM21" s="23">
        <v>0</v>
      </c>
      <c r="VN21" s="23">
        <v>0</v>
      </c>
      <c r="VO21" s="23">
        <v>0</v>
      </c>
      <c r="VP21" s="23">
        <v>0</v>
      </c>
      <c r="VQ21" s="23">
        <v>0</v>
      </c>
      <c r="VR21" s="23">
        <v>0</v>
      </c>
      <c r="VS21" s="23">
        <v>0</v>
      </c>
      <c r="VT21" s="23">
        <v>0</v>
      </c>
      <c r="VU21" s="23">
        <v>0</v>
      </c>
      <c r="VV21" s="23">
        <v>0</v>
      </c>
      <c r="VW21" s="23">
        <v>0</v>
      </c>
      <c r="VX21" s="23">
        <v>0</v>
      </c>
      <c r="VY21" s="23">
        <v>0</v>
      </c>
      <c r="VZ21" s="23">
        <v>0</v>
      </c>
      <c r="WA21" s="23">
        <v>0</v>
      </c>
      <c r="WB21" s="23">
        <v>0</v>
      </c>
      <c r="WC21" s="23">
        <v>0</v>
      </c>
      <c r="WD21" s="23">
        <v>0</v>
      </c>
      <c r="WE21" s="23">
        <v>0</v>
      </c>
      <c r="WF21" s="23">
        <v>0</v>
      </c>
      <c r="WG21" s="23">
        <v>0</v>
      </c>
      <c r="WH21" s="23">
        <v>0</v>
      </c>
      <c r="WI21" s="23">
        <v>0</v>
      </c>
      <c r="WJ21" s="23">
        <v>0</v>
      </c>
      <c r="WK21" s="23">
        <v>0</v>
      </c>
      <c r="WL21" s="23">
        <v>0</v>
      </c>
      <c r="WM21" s="23">
        <v>0</v>
      </c>
      <c r="WN21" s="23">
        <v>0</v>
      </c>
      <c r="WO21" s="23">
        <v>0</v>
      </c>
      <c r="WP21" s="23">
        <v>0</v>
      </c>
      <c r="WQ21" s="23">
        <v>0</v>
      </c>
      <c r="WR21" s="23">
        <v>0</v>
      </c>
      <c r="WS21" s="23">
        <v>0</v>
      </c>
      <c r="WT21" s="23">
        <v>0</v>
      </c>
      <c r="WU21" s="23">
        <v>0</v>
      </c>
      <c r="WV21" s="23">
        <v>0</v>
      </c>
      <c r="WW21" s="23">
        <v>0</v>
      </c>
      <c r="WX21" s="23">
        <v>0</v>
      </c>
      <c r="WY21" s="23">
        <v>0</v>
      </c>
      <c r="WZ21" s="23">
        <v>0</v>
      </c>
      <c r="XA21" s="23">
        <v>0</v>
      </c>
      <c r="XB21" s="23">
        <v>0</v>
      </c>
      <c r="XC21" s="23">
        <v>0</v>
      </c>
      <c r="XD21" s="23">
        <v>0</v>
      </c>
      <c r="XE21" s="23">
        <v>0</v>
      </c>
      <c r="XF21" s="23">
        <v>0</v>
      </c>
      <c r="XG21" s="23">
        <v>0</v>
      </c>
      <c r="XH21" s="23">
        <v>0</v>
      </c>
      <c r="XI21" s="23">
        <v>0</v>
      </c>
      <c r="XJ21" s="23">
        <v>0</v>
      </c>
      <c r="XK21" s="23">
        <v>0</v>
      </c>
      <c r="XL21" s="23">
        <v>0</v>
      </c>
      <c r="XM21" s="23">
        <v>0</v>
      </c>
      <c r="XN21" s="23">
        <v>0</v>
      </c>
      <c r="XO21" s="23">
        <v>0</v>
      </c>
      <c r="XP21" s="23">
        <v>0</v>
      </c>
      <c r="XQ21" s="23">
        <v>0</v>
      </c>
      <c r="XR21" s="23">
        <v>0</v>
      </c>
      <c r="XS21" s="23">
        <v>0</v>
      </c>
      <c r="XT21" s="23">
        <v>0</v>
      </c>
      <c r="XU21" s="23">
        <v>0</v>
      </c>
      <c r="XV21" s="23">
        <v>0</v>
      </c>
      <c r="XW21" s="23">
        <v>0</v>
      </c>
      <c r="XX21" s="23">
        <v>0</v>
      </c>
      <c r="XY21" s="23">
        <v>0</v>
      </c>
      <c r="XZ21" s="23">
        <v>0</v>
      </c>
      <c r="YA21" s="23">
        <v>0</v>
      </c>
      <c r="YB21" s="23">
        <v>0</v>
      </c>
      <c r="YC21" s="23">
        <v>0</v>
      </c>
      <c r="YD21" s="23">
        <v>0</v>
      </c>
      <c r="YE21" s="23">
        <v>0</v>
      </c>
      <c r="YF21" s="23">
        <v>0</v>
      </c>
      <c r="YG21" s="23">
        <v>0</v>
      </c>
      <c r="YH21" s="23">
        <v>0</v>
      </c>
      <c r="YI21" s="23">
        <v>0</v>
      </c>
      <c r="YJ21" s="23">
        <v>0</v>
      </c>
      <c r="YK21" s="23">
        <v>0</v>
      </c>
      <c r="YL21" s="23">
        <v>0</v>
      </c>
      <c r="YM21" s="23">
        <v>0</v>
      </c>
      <c r="YN21" s="23">
        <v>0</v>
      </c>
      <c r="YO21" s="23">
        <v>0</v>
      </c>
      <c r="YP21" s="23">
        <v>0</v>
      </c>
      <c r="YQ21" s="23">
        <v>0</v>
      </c>
      <c r="YR21" s="23">
        <v>0</v>
      </c>
      <c r="YS21" s="23">
        <v>0</v>
      </c>
      <c r="YT21" s="23">
        <v>0</v>
      </c>
      <c r="YU21" s="23">
        <v>0</v>
      </c>
      <c r="YV21" s="23">
        <v>0</v>
      </c>
      <c r="YW21" s="23">
        <v>0</v>
      </c>
      <c r="YX21" s="23">
        <v>0</v>
      </c>
      <c r="YY21" s="23">
        <v>0</v>
      </c>
      <c r="YZ21" s="23">
        <v>0</v>
      </c>
      <c r="ZA21" s="23">
        <v>0</v>
      </c>
      <c r="ZB21" s="23">
        <v>0</v>
      </c>
      <c r="ZC21" s="23">
        <v>0</v>
      </c>
      <c r="ZD21" s="23">
        <v>0</v>
      </c>
      <c r="ZE21" s="23">
        <v>0</v>
      </c>
      <c r="ZF21" s="23">
        <v>0</v>
      </c>
      <c r="ZG21" s="23">
        <v>0</v>
      </c>
      <c r="ZH21" s="23">
        <v>0</v>
      </c>
      <c r="ZI21" s="23">
        <v>0</v>
      </c>
      <c r="ZJ21" s="23">
        <v>0</v>
      </c>
      <c r="ZK21" s="23">
        <v>0</v>
      </c>
      <c r="ZL21" s="23">
        <v>0</v>
      </c>
      <c r="ZM21" s="23">
        <v>0</v>
      </c>
      <c r="ZN21" s="23">
        <v>0</v>
      </c>
      <c r="ZO21" s="23">
        <v>0</v>
      </c>
      <c r="ZP21" s="23">
        <v>0</v>
      </c>
      <c r="ZQ21" s="23">
        <v>0</v>
      </c>
      <c r="ZR21" s="23">
        <v>0</v>
      </c>
      <c r="ZS21" s="23">
        <v>0</v>
      </c>
      <c r="ZT21" s="23">
        <v>0</v>
      </c>
      <c r="ZU21" s="23">
        <v>0</v>
      </c>
      <c r="ZV21" s="23">
        <v>0</v>
      </c>
      <c r="ZW21" s="23">
        <v>0</v>
      </c>
      <c r="ZX21" s="23">
        <v>0</v>
      </c>
      <c r="ZY21" s="23">
        <v>0</v>
      </c>
      <c r="ZZ21" s="23">
        <v>0</v>
      </c>
      <c r="AAA21" s="23">
        <v>0</v>
      </c>
      <c r="AAB21" s="23">
        <v>0</v>
      </c>
      <c r="AAC21" s="23">
        <v>0</v>
      </c>
      <c r="AAD21" s="23">
        <v>0</v>
      </c>
      <c r="AAE21" s="23">
        <v>0</v>
      </c>
      <c r="AAF21" s="23">
        <v>0</v>
      </c>
      <c r="AAG21" s="23">
        <v>0</v>
      </c>
      <c r="AAH21" s="23">
        <v>0</v>
      </c>
      <c r="AAI21" s="23">
        <v>0</v>
      </c>
      <c r="AAJ21" s="23">
        <v>0</v>
      </c>
      <c r="AAK21" s="23">
        <v>0</v>
      </c>
      <c r="AAL21" s="23">
        <v>0</v>
      </c>
      <c r="AAM21" s="23">
        <v>0</v>
      </c>
      <c r="AAN21" s="23">
        <v>0</v>
      </c>
      <c r="AAO21" s="23">
        <v>0</v>
      </c>
      <c r="AAP21" s="23">
        <v>0</v>
      </c>
      <c r="AAQ21" s="23">
        <v>0</v>
      </c>
      <c r="AAR21" s="23">
        <v>0</v>
      </c>
      <c r="AAS21" s="23">
        <v>0</v>
      </c>
      <c r="AAT21" s="23">
        <v>0</v>
      </c>
      <c r="AAU21" s="23">
        <v>0</v>
      </c>
      <c r="AAV21" s="23">
        <v>0</v>
      </c>
      <c r="AAW21" s="23">
        <v>0</v>
      </c>
      <c r="AAX21" s="23">
        <v>0</v>
      </c>
      <c r="AAY21" s="23">
        <v>0</v>
      </c>
      <c r="AAZ21" s="23">
        <v>0</v>
      </c>
      <c r="ABA21" s="23">
        <v>0</v>
      </c>
      <c r="ABB21" s="23">
        <v>0</v>
      </c>
      <c r="ABC21" s="23">
        <v>0</v>
      </c>
      <c r="ABD21" s="23">
        <v>0</v>
      </c>
      <c r="ABE21" s="23">
        <v>0</v>
      </c>
      <c r="ABF21" s="23">
        <v>0</v>
      </c>
      <c r="ABG21" s="23">
        <v>0</v>
      </c>
      <c r="ABH21" s="23">
        <v>0</v>
      </c>
      <c r="ABI21" s="23">
        <v>0</v>
      </c>
      <c r="ABJ21" s="23">
        <v>0</v>
      </c>
      <c r="ABK21" s="23">
        <v>0</v>
      </c>
      <c r="ABL21" s="23">
        <v>0</v>
      </c>
      <c r="ABM21" s="23">
        <v>0</v>
      </c>
      <c r="ABN21" s="23">
        <v>0</v>
      </c>
      <c r="ABO21" s="23">
        <v>0</v>
      </c>
      <c r="ABP21" s="23">
        <v>0</v>
      </c>
      <c r="ABQ21" s="23">
        <v>0</v>
      </c>
      <c r="ABR21" s="23">
        <v>0</v>
      </c>
      <c r="ABS21" s="23">
        <v>0</v>
      </c>
      <c r="ABT21" s="23">
        <v>0</v>
      </c>
      <c r="ABU21" s="23">
        <v>0</v>
      </c>
      <c r="ABV21" s="23">
        <v>0</v>
      </c>
      <c r="ABW21" s="23">
        <v>0</v>
      </c>
    </row>
    <row r="22" spans="1:751" ht="15" customHeight="1" x14ac:dyDescent="0.25">
      <c r="A22" s="15" t="s">
        <v>35</v>
      </c>
      <c r="B22" s="15" t="s">
        <v>36</v>
      </c>
      <c r="C22" s="16">
        <v>520</v>
      </c>
      <c r="D22" s="17"/>
      <c r="E22" s="18">
        <f t="shared" si="153"/>
        <v>33.806186532135378</v>
      </c>
      <c r="F22" s="19" t="s">
        <v>7</v>
      </c>
      <c r="G22" s="29" t="s">
        <v>8</v>
      </c>
      <c r="H22" s="20">
        <v>42786</v>
      </c>
      <c r="I22" s="24" t="s">
        <v>34</v>
      </c>
      <c r="J22" s="19">
        <v>60</v>
      </c>
      <c r="K22" s="19" t="s">
        <v>9</v>
      </c>
      <c r="L22" s="20">
        <f t="shared" si="154"/>
        <v>44612</v>
      </c>
      <c r="M22" s="15" t="s">
        <v>153</v>
      </c>
      <c r="P22" s="22">
        <f t="shared" si="155"/>
        <v>0</v>
      </c>
      <c r="Q22" s="22">
        <f t="shared" si="156"/>
        <v>155979846.58164382</v>
      </c>
      <c r="R22" s="22">
        <f t="shared" si="157"/>
        <v>161013517.74999997</v>
      </c>
      <c r="S22" s="22">
        <f t="shared" si="158"/>
        <v>171538123.04000002</v>
      </c>
      <c r="T22" s="22">
        <f t="shared" si="159"/>
        <v>216511139.57000002</v>
      </c>
      <c r="U22" s="22">
        <f t="shared" si="160"/>
        <v>116309652.25999999</v>
      </c>
      <c r="V22" s="22">
        <f t="shared" si="161"/>
        <v>258813656.11999997</v>
      </c>
      <c r="W22" s="22">
        <f t="shared" si="162"/>
        <v>65312995.219999999</v>
      </c>
      <c r="X22" s="22">
        <f t="shared" si="163"/>
        <v>297190270.75</v>
      </c>
      <c r="Y22" s="22">
        <f t="shared" si="164"/>
        <v>23803585.799999997</v>
      </c>
      <c r="Z22" s="22">
        <f t="shared" si="165"/>
        <v>26471415.809999999</v>
      </c>
      <c r="AA22" s="22">
        <f t="shared" si="166"/>
        <v>273692.38</v>
      </c>
      <c r="AB22" s="22">
        <f t="shared" si="167"/>
        <v>0</v>
      </c>
      <c r="AC22" s="22">
        <f t="shared" si="168"/>
        <v>0</v>
      </c>
      <c r="AD22" s="22">
        <f t="shared" si="169"/>
        <v>0</v>
      </c>
      <c r="AE22" s="22">
        <f t="shared" si="170"/>
        <v>0</v>
      </c>
      <c r="AF22" s="22">
        <f t="shared" si="171"/>
        <v>0</v>
      </c>
      <c r="AG22" s="22">
        <f t="shared" si="172"/>
        <v>0</v>
      </c>
      <c r="AH22" s="22">
        <f t="shared" si="173"/>
        <v>0</v>
      </c>
      <c r="AI22" s="22">
        <f t="shared" si="174"/>
        <v>0</v>
      </c>
      <c r="AJ22" s="22">
        <f t="shared" si="175"/>
        <v>0</v>
      </c>
      <c r="AK22" s="22">
        <f t="shared" si="176"/>
        <v>0</v>
      </c>
      <c r="AL22" s="22">
        <f t="shared" si="177"/>
        <v>0</v>
      </c>
      <c r="AM22" s="22">
        <f t="shared" si="178"/>
        <v>0</v>
      </c>
      <c r="AN22" s="22">
        <f t="shared" si="179"/>
        <v>0</v>
      </c>
      <c r="AO22" s="22">
        <f t="shared" si="180"/>
        <v>0</v>
      </c>
      <c r="AP22" s="22">
        <f t="shared" si="181"/>
        <v>0</v>
      </c>
      <c r="AQ22" s="22">
        <f t="shared" si="182"/>
        <v>0</v>
      </c>
      <c r="AR22" s="22">
        <f t="shared" si="183"/>
        <v>0</v>
      </c>
      <c r="AS22" s="22">
        <f t="shared" si="184"/>
        <v>0</v>
      </c>
      <c r="AT22" s="22">
        <f t="shared" si="185"/>
        <v>0</v>
      </c>
      <c r="AU22" s="22">
        <f t="shared" si="186"/>
        <v>0</v>
      </c>
      <c r="AV22" s="22">
        <f t="shared" si="187"/>
        <v>0</v>
      </c>
      <c r="AW22" s="22">
        <f t="shared" si="188"/>
        <v>0</v>
      </c>
      <c r="AX22" s="22">
        <f t="shared" si="189"/>
        <v>0</v>
      </c>
      <c r="AY22" s="22">
        <f t="shared" si="190"/>
        <v>0</v>
      </c>
      <c r="AZ22" s="22">
        <f t="shared" si="191"/>
        <v>0</v>
      </c>
      <c r="BA22" s="22">
        <f t="shared" si="192"/>
        <v>0</v>
      </c>
      <c r="BB22" s="22">
        <f t="shared" si="193"/>
        <v>0</v>
      </c>
      <c r="BC22" s="22">
        <f t="shared" si="194"/>
        <v>0</v>
      </c>
      <c r="BD22" s="22">
        <f t="shared" si="195"/>
        <v>0</v>
      </c>
      <c r="BE22" s="22">
        <f t="shared" si="196"/>
        <v>0</v>
      </c>
      <c r="BF22" s="22">
        <f t="shared" si="197"/>
        <v>0</v>
      </c>
      <c r="BG22" s="22">
        <f t="shared" si="198"/>
        <v>0</v>
      </c>
      <c r="BH22" s="22">
        <f t="shared" si="199"/>
        <v>0</v>
      </c>
      <c r="BI22" s="22">
        <f t="shared" si="200"/>
        <v>0</v>
      </c>
      <c r="BJ22" s="22">
        <f t="shared" si="201"/>
        <v>0</v>
      </c>
      <c r="BK22" s="22">
        <f t="shared" si="202"/>
        <v>0</v>
      </c>
      <c r="BL22" s="22">
        <f t="shared" si="203"/>
        <v>0</v>
      </c>
      <c r="BM22" s="22">
        <f t="shared" si="204"/>
        <v>0</v>
      </c>
      <c r="BN22" s="22">
        <f t="shared" si="205"/>
        <v>0</v>
      </c>
      <c r="BO22" s="22">
        <f t="shared" si="206"/>
        <v>0</v>
      </c>
      <c r="BP22" s="22">
        <f t="shared" si="207"/>
        <v>0</v>
      </c>
      <c r="BQ22" s="22">
        <f t="shared" si="208"/>
        <v>0</v>
      </c>
      <c r="BR22" s="22">
        <f t="shared" si="151"/>
        <v>0</v>
      </c>
      <c r="BS22" s="22">
        <f t="shared" si="152"/>
        <v>0</v>
      </c>
      <c r="BT22" s="22">
        <f t="shared" si="209"/>
        <v>0</v>
      </c>
      <c r="BU22" s="22">
        <f t="shared" si="210"/>
        <v>0</v>
      </c>
      <c r="BX22" s="23">
        <v>0</v>
      </c>
      <c r="BY22" s="23">
        <v>0</v>
      </c>
      <c r="BZ22" s="23">
        <v>2797602.74</v>
      </c>
      <c r="CA22" s="23">
        <v>0</v>
      </c>
      <c r="CB22" s="23">
        <v>8184246.5772602735</v>
      </c>
      <c r="CC22" s="23">
        <v>0</v>
      </c>
      <c r="CD22" s="23">
        <v>15688150.68520548</v>
      </c>
      <c r="CE22" s="23">
        <v>0</v>
      </c>
      <c r="CF22" s="23">
        <v>16937397.257534247</v>
      </c>
      <c r="CG22" s="23">
        <v>0</v>
      </c>
      <c r="CH22" s="23">
        <v>12125624.661643837</v>
      </c>
      <c r="CI22" s="23">
        <v>0</v>
      </c>
      <c r="CJ22" s="23">
        <v>13856753.42</v>
      </c>
      <c r="CK22" s="23">
        <v>0</v>
      </c>
      <c r="CL22" s="23">
        <v>18216789.039999999</v>
      </c>
      <c r="CM22" s="23">
        <v>0</v>
      </c>
      <c r="CN22" s="23">
        <v>17841731.510000002</v>
      </c>
      <c r="CO22" s="23">
        <v>0</v>
      </c>
      <c r="CP22" s="23">
        <v>16950575.34</v>
      </c>
      <c r="CQ22" s="23">
        <v>0</v>
      </c>
      <c r="CR22" s="23">
        <v>17140536.989999998</v>
      </c>
      <c r="CS22" s="23">
        <v>0</v>
      </c>
      <c r="CT22" s="23">
        <v>16240438.359999999</v>
      </c>
      <c r="CU22" s="23">
        <v>0</v>
      </c>
      <c r="CV22" s="23">
        <v>16529030.140000001</v>
      </c>
      <c r="CW22" s="23">
        <v>0</v>
      </c>
      <c r="CX22" s="23">
        <v>16034000</v>
      </c>
      <c r="CY22" s="23">
        <v>13200890.279999999</v>
      </c>
      <c r="CZ22" s="23">
        <v>15655717.779999999</v>
      </c>
      <c r="DA22" s="23">
        <v>13478709.48</v>
      </c>
      <c r="DB22" s="23">
        <v>15269510.630000001</v>
      </c>
      <c r="DC22" s="23">
        <v>13761513.279999999</v>
      </c>
      <c r="DD22" s="23">
        <v>14875780.74</v>
      </c>
      <c r="DE22" s="23">
        <v>14049114.390000001</v>
      </c>
      <c r="DF22" s="23">
        <v>14474951.01</v>
      </c>
      <c r="DG22" s="23">
        <v>14341306.17</v>
      </c>
      <c r="DH22" s="23">
        <v>14097171.18</v>
      </c>
      <c r="DI22" s="23">
        <v>14626628</v>
      </c>
      <c r="DJ22" s="23">
        <v>13697792.35</v>
      </c>
      <c r="DK22" s="23">
        <v>14921996.77</v>
      </c>
      <c r="DL22" s="23">
        <v>13306641.43</v>
      </c>
      <c r="DM22" s="23">
        <v>15215890.1</v>
      </c>
      <c r="DN22" s="23">
        <v>12923530.33</v>
      </c>
      <c r="DO22" s="23">
        <v>15508290.060000001</v>
      </c>
      <c r="DP22" s="23">
        <v>12527483.130000001</v>
      </c>
      <c r="DQ22" s="23">
        <v>15807324.300000001</v>
      </c>
      <c r="DR22" s="23">
        <v>12146514.32</v>
      </c>
      <c r="DS22" s="23">
        <v>16101854.92</v>
      </c>
      <c r="DT22" s="23">
        <v>11760082.289999999</v>
      </c>
      <c r="DU22" s="23">
        <v>16399974.08</v>
      </c>
      <c r="DV22" s="23">
        <v>11368699.42</v>
      </c>
      <c r="DW22" s="23">
        <v>16701385.24</v>
      </c>
      <c r="DX22" s="23">
        <v>10998429.48</v>
      </c>
      <c r="DY22" s="23">
        <v>16995465.02</v>
      </c>
      <c r="DZ22" s="23">
        <v>10623311.83</v>
      </c>
      <c r="EA22" s="23">
        <v>17292729.25</v>
      </c>
      <c r="EB22" s="23">
        <v>10243881.16</v>
      </c>
      <c r="EC22" s="23">
        <v>17592858.25</v>
      </c>
      <c r="ED22" s="23">
        <v>9866643.75</v>
      </c>
      <c r="EE22" s="23">
        <v>17893060.120000001</v>
      </c>
      <c r="EF22" s="23">
        <v>9497564.5999999996</v>
      </c>
      <c r="EG22" s="23">
        <v>18190769.670000002</v>
      </c>
      <c r="EH22" s="23">
        <v>9119439.5700000003</v>
      </c>
      <c r="EI22" s="23">
        <v>18493105.079999998</v>
      </c>
      <c r="EJ22" s="23">
        <v>8755269.0299999993</v>
      </c>
      <c r="EK22" s="23">
        <v>18790250.629999999</v>
      </c>
      <c r="EL22" s="23">
        <v>8388339.21</v>
      </c>
      <c r="EM22" s="23">
        <v>19089242.800000001</v>
      </c>
      <c r="EN22" s="23">
        <v>8019259.4699999997</v>
      </c>
      <c r="EO22" s="23">
        <v>19389687.879999999</v>
      </c>
      <c r="EP22" s="23">
        <v>7668732.4500000002</v>
      </c>
      <c r="EQ22" s="23">
        <v>19682611.550000001</v>
      </c>
      <c r="ER22" s="23">
        <v>7306425.0800000001</v>
      </c>
      <c r="ES22" s="23">
        <v>19981069.449999999</v>
      </c>
      <c r="ET22" s="23">
        <v>6952663.5899999999</v>
      </c>
      <c r="EU22" s="23">
        <v>20276055.300000001</v>
      </c>
      <c r="EV22" s="23">
        <v>6611673.3899999997</v>
      </c>
      <c r="EW22" s="23">
        <v>20565700.809999999</v>
      </c>
      <c r="EX22" s="23">
        <v>6260916.9800000004</v>
      </c>
      <c r="EY22" s="23">
        <v>20859817.120000001</v>
      </c>
      <c r="EZ22" s="23">
        <v>5918743.7199999997</v>
      </c>
      <c r="FA22" s="23">
        <v>21150121.289999999</v>
      </c>
      <c r="FB22" s="23">
        <v>5584838.2800000003</v>
      </c>
      <c r="FC22" s="23">
        <v>21436719.859999999</v>
      </c>
      <c r="FD22" s="23">
        <v>5251230.0599999996</v>
      </c>
      <c r="FE22" s="23">
        <v>21723081.829999998</v>
      </c>
      <c r="FF22" s="23">
        <v>4922252.6500000004</v>
      </c>
      <c r="FG22" s="23">
        <v>22007131.370000001</v>
      </c>
      <c r="FH22" s="23">
        <v>4598089.1900000004</v>
      </c>
      <c r="FI22" s="23">
        <v>22288689.219999999</v>
      </c>
      <c r="FJ22" s="23">
        <v>4278923.1100000003</v>
      </c>
      <c r="FK22" s="23">
        <v>22567575.98</v>
      </c>
      <c r="FL22" s="23">
        <v>3968018.06</v>
      </c>
      <c r="FM22" s="23">
        <v>22842256.359999999</v>
      </c>
      <c r="FN22" s="23">
        <v>3659221.11</v>
      </c>
      <c r="FO22" s="23">
        <v>23115437.530000001</v>
      </c>
      <c r="FP22" s="23">
        <v>3381455.47</v>
      </c>
      <c r="FQ22" s="23">
        <v>23374217.390000001</v>
      </c>
      <c r="FR22" s="23">
        <v>3134625.82</v>
      </c>
      <c r="FS22" s="23">
        <v>23619569.760000002</v>
      </c>
      <c r="FT22" s="23">
        <v>2885761.47</v>
      </c>
      <c r="FU22" s="23">
        <v>23867133.140000001</v>
      </c>
      <c r="FV22" s="23">
        <v>2634394.65</v>
      </c>
      <c r="FW22" s="23">
        <v>24117126.149999999</v>
      </c>
      <c r="FX22" s="23">
        <v>2381073.12</v>
      </c>
      <c r="FY22" s="23">
        <v>24369305.399999999</v>
      </c>
      <c r="FZ22" s="23">
        <v>2125465</v>
      </c>
      <c r="GA22" s="23">
        <v>24623834.640000001</v>
      </c>
      <c r="GB22" s="23">
        <v>1867658.14</v>
      </c>
      <c r="GC22" s="23">
        <v>24880680.850000001</v>
      </c>
      <c r="GD22" s="23">
        <v>1607699.97</v>
      </c>
      <c r="GE22" s="23">
        <v>25139835.260000002</v>
      </c>
      <c r="GF22" s="23">
        <v>1345380.11</v>
      </c>
      <c r="GG22" s="23">
        <v>25401399.280000001</v>
      </c>
      <c r="GH22" s="23">
        <v>1080874.22</v>
      </c>
      <c r="GI22" s="23">
        <v>25665301.649999999</v>
      </c>
      <c r="GJ22" s="23">
        <v>814133.5</v>
      </c>
      <c r="GK22" s="23">
        <v>25931580.710000001</v>
      </c>
      <c r="GL22" s="23">
        <v>545064.32999999996</v>
      </c>
      <c r="GM22" s="23">
        <v>26200286.52</v>
      </c>
      <c r="GN22" s="23">
        <v>273692.38</v>
      </c>
      <c r="GO22" s="23">
        <v>26471415.809999999</v>
      </c>
      <c r="GP22" s="23">
        <v>0</v>
      </c>
      <c r="GQ22" s="23">
        <v>0</v>
      </c>
      <c r="GR22" s="23">
        <v>0</v>
      </c>
      <c r="GS22" s="23">
        <v>0</v>
      </c>
      <c r="GT22" s="23">
        <v>0</v>
      </c>
      <c r="GU22" s="23">
        <v>0</v>
      </c>
      <c r="GV22" s="23">
        <v>0</v>
      </c>
      <c r="GW22" s="23">
        <v>0</v>
      </c>
      <c r="GX22" s="23">
        <v>0</v>
      </c>
      <c r="GY22" s="23">
        <v>0</v>
      </c>
      <c r="GZ22" s="23">
        <v>0</v>
      </c>
      <c r="HA22" s="23">
        <v>0</v>
      </c>
      <c r="HB22" s="23">
        <v>0</v>
      </c>
      <c r="HC22" s="23">
        <v>0</v>
      </c>
      <c r="HD22" s="23">
        <v>0</v>
      </c>
      <c r="HE22" s="23">
        <v>0</v>
      </c>
      <c r="HF22" s="23">
        <v>0</v>
      </c>
      <c r="HG22" s="23">
        <v>0</v>
      </c>
      <c r="HH22" s="23">
        <v>0</v>
      </c>
      <c r="HI22" s="23">
        <v>0</v>
      </c>
      <c r="HJ22" s="23">
        <v>0</v>
      </c>
      <c r="HK22" s="23">
        <v>0</v>
      </c>
      <c r="HL22" s="23">
        <v>0</v>
      </c>
      <c r="HM22" s="23">
        <v>0</v>
      </c>
      <c r="HN22" s="23">
        <v>0</v>
      </c>
      <c r="HO22" s="23">
        <v>0</v>
      </c>
      <c r="HP22" s="23">
        <v>0</v>
      </c>
      <c r="HQ22" s="23">
        <v>0</v>
      </c>
      <c r="HR22" s="23">
        <v>0</v>
      </c>
      <c r="HS22" s="23">
        <v>0</v>
      </c>
      <c r="HT22" s="23">
        <v>0</v>
      </c>
      <c r="HU22" s="23">
        <v>0</v>
      </c>
      <c r="HV22" s="23">
        <v>0</v>
      </c>
      <c r="HW22" s="23">
        <v>0</v>
      </c>
      <c r="HX22" s="23">
        <v>0</v>
      </c>
      <c r="HY22" s="23">
        <v>0</v>
      </c>
      <c r="HZ22" s="23">
        <v>0</v>
      </c>
      <c r="IA22" s="23">
        <v>0</v>
      </c>
      <c r="IB22" s="23">
        <v>0</v>
      </c>
      <c r="IC22" s="23">
        <v>0</v>
      </c>
      <c r="ID22" s="23">
        <v>0</v>
      </c>
      <c r="IE22" s="23">
        <v>0</v>
      </c>
      <c r="IF22" s="23">
        <v>0</v>
      </c>
      <c r="IG22" s="23">
        <v>0</v>
      </c>
      <c r="IH22" s="23">
        <v>0</v>
      </c>
      <c r="II22" s="23">
        <v>0</v>
      </c>
      <c r="IJ22" s="23">
        <v>0</v>
      </c>
      <c r="IK22" s="23">
        <v>0</v>
      </c>
      <c r="IL22" s="23">
        <v>0</v>
      </c>
      <c r="IM22" s="23">
        <v>0</v>
      </c>
      <c r="IN22" s="23">
        <v>0</v>
      </c>
      <c r="IO22" s="23">
        <v>0</v>
      </c>
      <c r="IP22" s="23">
        <v>0</v>
      </c>
      <c r="IQ22" s="23">
        <v>0</v>
      </c>
      <c r="IR22" s="23">
        <v>0</v>
      </c>
      <c r="IS22" s="23">
        <v>0</v>
      </c>
      <c r="IT22" s="23">
        <v>0</v>
      </c>
      <c r="IU22" s="23">
        <v>0</v>
      </c>
      <c r="IV22" s="23">
        <v>0</v>
      </c>
      <c r="IW22" s="23">
        <v>0</v>
      </c>
      <c r="IX22" s="23">
        <v>0</v>
      </c>
      <c r="IY22" s="23">
        <v>0</v>
      </c>
      <c r="IZ22" s="23">
        <v>0</v>
      </c>
      <c r="JA22" s="23">
        <v>0</v>
      </c>
      <c r="JB22" s="23">
        <v>0</v>
      </c>
      <c r="JC22" s="23">
        <v>0</v>
      </c>
      <c r="JD22" s="23">
        <v>0</v>
      </c>
      <c r="JE22" s="23">
        <v>0</v>
      </c>
      <c r="JF22" s="23">
        <v>0</v>
      </c>
      <c r="JG22" s="23">
        <v>0</v>
      </c>
      <c r="JH22" s="23">
        <v>0</v>
      </c>
      <c r="JI22" s="23">
        <v>0</v>
      </c>
      <c r="JJ22" s="23">
        <v>0</v>
      </c>
      <c r="JK22" s="23">
        <v>0</v>
      </c>
      <c r="JL22" s="23">
        <v>0</v>
      </c>
      <c r="JM22" s="23">
        <v>0</v>
      </c>
      <c r="JN22" s="23">
        <v>0</v>
      </c>
      <c r="JO22" s="23">
        <v>0</v>
      </c>
      <c r="JP22" s="23">
        <v>0</v>
      </c>
      <c r="JQ22" s="23">
        <v>0</v>
      </c>
      <c r="JR22" s="23">
        <v>0</v>
      </c>
      <c r="JS22" s="23">
        <v>0</v>
      </c>
      <c r="JT22" s="23">
        <v>0</v>
      </c>
      <c r="JU22" s="23">
        <v>0</v>
      </c>
      <c r="JV22" s="23">
        <v>0</v>
      </c>
      <c r="JW22" s="23">
        <v>0</v>
      </c>
      <c r="JX22" s="23">
        <v>0</v>
      </c>
      <c r="JY22" s="23">
        <v>0</v>
      </c>
      <c r="JZ22" s="23">
        <v>0</v>
      </c>
      <c r="KA22" s="23">
        <v>0</v>
      </c>
      <c r="KB22" s="23">
        <v>0</v>
      </c>
      <c r="KC22" s="23">
        <v>0</v>
      </c>
      <c r="KD22" s="23">
        <v>0</v>
      </c>
      <c r="KE22" s="23">
        <v>0</v>
      </c>
      <c r="KF22" s="23">
        <v>0</v>
      </c>
      <c r="KG22" s="23">
        <v>0</v>
      </c>
      <c r="KH22" s="23">
        <v>0</v>
      </c>
      <c r="KI22" s="23">
        <v>0</v>
      </c>
      <c r="KJ22" s="23">
        <v>0</v>
      </c>
      <c r="KK22" s="23">
        <v>0</v>
      </c>
      <c r="KL22" s="23">
        <v>0</v>
      </c>
      <c r="KM22" s="23">
        <v>0</v>
      </c>
      <c r="KN22" s="23">
        <v>0</v>
      </c>
      <c r="KO22" s="23">
        <v>0</v>
      </c>
      <c r="KP22" s="23">
        <v>0</v>
      </c>
      <c r="KQ22" s="23">
        <v>0</v>
      </c>
      <c r="KR22" s="23">
        <v>0</v>
      </c>
      <c r="KS22" s="23">
        <v>0</v>
      </c>
      <c r="KT22" s="23">
        <v>0</v>
      </c>
      <c r="KU22" s="23">
        <v>0</v>
      </c>
      <c r="KV22" s="23">
        <v>0</v>
      </c>
      <c r="KW22" s="23">
        <v>0</v>
      </c>
      <c r="KX22" s="23">
        <v>0</v>
      </c>
      <c r="KY22" s="23">
        <v>0</v>
      </c>
      <c r="KZ22" s="23">
        <v>0</v>
      </c>
      <c r="LA22" s="23">
        <v>0</v>
      </c>
      <c r="LB22" s="23">
        <v>0</v>
      </c>
      <c r="LC22" s="23">
        <v>0</v>
      </c>
      <c r="LD22" s="23">
        <v>0</v>
      </c>
      <c r="LE22" s="23">
        <v>0</v>
      </c>
      <c r="LF22" s="23">
        <v>0</v>
      </c>
      <c r="LG22" s="23">
        <v>0</v>
      </c>
      <c r="LH22" s="23">
        <v>0</v>
      </c>
      <c r="LI22" s="23">
        <v>0</v>
      </c>
      <c r="LJ22" s="23">
        <v>0</v>
      </c>
      <c r="LK22" s="23">
        <v>0</v>
      </c>
      <c r="LL22" s="23">
        <v>0</v>
      </c>
      <c r="LM22" s="23">
        <v>0</v>
      </c>
      <c r="LN22" s="23">
        <v>0</v>
      </c>
      <c r="LO22" s="23">
        <v>0</v>
      </c>
      <c r="LP22" s="23">
        <v>0</v>
      </c>
      <c r="LQ22" s="23">
        <v>0</v>
      </c>
      <c r="LR22" s="23">
        <v>0</v>
      </c>
      <c r="LS22" s="23">
        <v>0</v>
      </c>
      <c r="LT22" s="23">
        <v>0</v>
      </c>
      <c r="LU22" s="23">
        <v>0</v>
      </c>
      <c r="LV22" s="23">
        <v>0</v>
      </c>
      <c r="LW22" s="23">
        <v>0</v>
      </c>
      <c r="LX22" s="23">
        <v>0</v>
      </c>
      <c r="LY22" s="23">
        <v>0</v>
      </c>
      <c r="LZ22" s="23">
        <v>0</v>
      </c>
      <c r="MA22" s="23">
        <v>0</v>
      </c>
      <c r="MB22" s="23">
        <v>0</v>
      </c>
      <c r="MC22" s="23">
        <v>0</v>
      </c>
      <c r="MD22" s="23">
        <v>0</v>
      </c>
      <c r="ME22" s="23">
        <v>0</v>
      </c>
      <c r="MF22" s="23">
        <v>0</v>
      </c>
      <c r="MG22" s="23">
        <v>0</v>
      </c>
      <c r="MH22" s="23">
        <v>0</v>
      </c>
      <c r="MI22" s="23">
        <v>0</v>
      </c>
      <c r="MJ22" s="23">
        <v>0</v>
      </c>
      <c r="MK22" s="23">
        <v>0</v>
      </c>
      <c r="ML22" s="23">
        <v>0</v>
      </c>
      <c r="MM22" s="23">
        <v>0</v>
      </c>
      <c r="MN22" s="23">
        <v>0</v>
      </c>
      <c r="MO22" s="23">
        <v>0</v>
      </c>
      <c r="MP22" s="23">
        <v>0</v>
      </c>
      <c r="MQ22" s="23">
        <v>0</v>
      </c>
      <c r="MR22" s="23">
        <v>0</v>
      </c>
      <c r="MS22" s="23">
        <v>0</v>
      </c>
      <c r="MT22" s="23">
        <v>0</v>
      </c>
      <c r="MU22" s="23">
        <v>0</v>
      </c>
      <c r="MV22" s="23">
        <v>0</v>
      </c>
      <c r="MW22" s="23">
        <v>0</v>
      </c>
      <c r="MX22" s="23">
        <v>0</v>
      </c>
      <c r="MY22" s="23">
        <v>0</v>
      </c>
      <c r="MZ22" s="23">
        <v>0</v>
      </c>
      <c r="NA22" s="23">
        <v>0</v>
      </c>
      <c r="NB22" s="23">
        <v>0</v>
      </c>
      <c r="NC22" s="23">
        <v>0</v>
      </c>
      <c r="ND22" s="23">
        <v>0</v>
      </c>
      <c r="NE22" s="23">
        <v>0</v>
      </c>
      <c r="NF22" s="23">
        <v>0</v>
      </c>
      <c r="NG22" s="23">
        <v>0</v>
      </c>
      <c r="NH22" s="23">
        <v>0</v>
      </c>
      <c r="NI22" s="23">
        <v>0</v>
      </c>
      <c r="NJ22" s="23">
        <v>0</v>
      </c>
      <c r="NK22" s="23">
        <v>0</v>
      </c>
      <c r="NL22" s="23">
        <v>0</v>
      </c>
      <c r="NM22" s="23">
        <v>0</v>
      </c>
      <c r="NN22" s="23">
        <v>0</v>
      </c>
      <c r="NO22" s="23">
        <v>0</v>
      </c>
      <c r="NP22" s="23">
        <v>0</v>
      </c>
      <c r="NQ22" s="23">
        <v>0</v>
      </c>
      <c r="NR22" s="23">
        <v>0</v>
      </c>
      <c r="NS22" s="23">
        <v>0</v>
      </c>
      <c r="NT22" s="23">
        <v>0</v>
      </c>
      <c r="NU22" s="23">
        <v>0</v>
      </c>
      <c r="NV22" s="23">
        <v>0</v>
      </c>
      <c r="NW22" s="23">
        <v>0</v>
      </c>
      <c r="NX22" s="23">
        <v>0</v>
      </c>
      <c r="NY22" s="23">
        <v>0</v>
      </c>
      <c r="NZ22" s="23">
        <v>0</v>
      </c>
      <c r="OA22" s="23">
        <v>0</v>
      </c>
      <c r="OB22" s="23">
        <v>0</v>
      </c>
      <c r="OC22" s="23">
        <v>0</v>
      </c>
      <c r="OD22" s="23">
        <v>0</v>
      </c>
      <c r="OE22" s="23">
        <v>0</v>
      </c>
      <c r="OF22" s="23">
        <v>0</v>
      </c>
      <c r="OG22" s="23">
        <v>0</v>
      </c>
      <c r="OH22" s="23">
        <v>0</v>
      </c>
      <c r="OI22" s="23">
        <v>0</v>
      </c>
      <c r="OJ22" s="23">
        <v>0</v>
      </c>
      <c r="OK22" s="23">
        <v>0</v>
      </c>
      <c r="OL22" s="23">
        <v>0</v>
      </c>
      <c r="OM22" s="23">
        <v>0</v>
      </c>
      <c r="ON22" s="23">
        <v>0</v>
      </c>
      <c r="OO22" s="23">
        <v>0</v>
      </c>
      <c r="OP22" s="23">
        <v>0</v>
      </c>
      <c r="OQ22" s="23">
        <v>0</v>
      </c>
      <c r="OR22" s="23">
        <v>0</v>
      </c>
      <c r="OS22" s="23">
        <v>0</v>
      </c>
      <c r="OT22" s="23">
        <v>0</v>
      </c>
      <c r="OU22" s="23">
        <v>0</v>
      </c>
      <c r="OV22" s="23">
        <v>0</v>
      </c>
      <c r="OW22" s="23">
        <v>0</v>
      </c>
      <c r="OX22" s="23">
        <v>0</v>
      </c>
      <c r="OY22" s="23">
        <v>0</v>
      </c>
      <c r="OZ22" s="23">
        <v>0</v>
      </c>
      <c r="PA22" s="23">
        <v>0</v>
      </c>
      <c r="PB22" s="23">
        <v>0</v>
      </c>
      <c r="PC22" s="23">
        <v>0</v>
      </c>
      <c r="PD22" s="23">
        <v>0</v>
      </c>
      <c r="PE22" s="23">
        <v>0</v>
      </c>
      <c r="PF22" s="23">
        <v>0</v>
      </c>
      <c r="PG22" s="23">
        <v>0</v>
      </c>
      <c r="PH22" s="23">
        <v>0</v>
      </c>
      <c r="PI22" s="23">
        <v>0</v>
      </c>
      <c r="PJ22" s="23">
        <v>0</v>
      </c>
      <c r="PK22" s="23">
        <v>0</v>
      </c>
      <c r="PL22" s="23">
        <v>0</v>
      </c>
      <c r="PM22" s="23">
        <v>0</v>
      </c>
      <c r="PN22" s="23">
        <v>0</v>
      </c>
      <c r="PO22" s="23">
        <v>0</v>
      </c>
      <c r="PP22" s="23">
        <v>0</v>
      </c>
      <c r="PQ22" s="23">
        <v>0</v>
      </c>
      <c r="PR22" s="23">
        <v>0</v>
      </c>
      <c r="PS22" s="23">
        <v>0</v>
      </c>
      <c r="PT22" s="23">
        <v>0</v>
      </c>
      <c r="PU22" s="23">
        <v>0</v>
      </c>
      <c r="PV22" s="23">
        <v>0</v>
      </c>
      <c r="PW22" s="23">
        <v>0</v>
      </c>
      <c r="PX22" s="23">
        <v>0</v>
      </c>
      <c r="PY22" s="23">
        <v>0</v>
      </c>
      <c r="PZ22" s="23">
        <v>0</v>
      </c>
      <c r="QA22" s="23">
        <v>0</v>
      </c>
      <c r="QB22" s="23">
        <v>0</v>
      </c>
      <c r="QC22" s="23">
        <v>0</v>
      </c>
      <c r="QD22" s="23">
        <v>0</v>
      </c>
      <c r="QE22" s="23">
        <v>0</v>
      </c>
      <c r="QF22" s="23">
        <v>0</v>
      </c>
      <c r="QG22" s="23">
        <v>0</v>
      </c>
      <c r="QH22" s="23">
        <v>0</v>
      </c>
      <c r="QI22" s="23">
        <v>0</v>
      </c>
      <c r="QJ22" s="23">
        <v>0</v>
      </c>
      <c r="QK22" s="23">
        <v>0</v>
      </c>
      <c r="QL22" s="23">
        <v>0</v>
      </c>
      <c r="QM22" s="23">
        <v>0</v>
      </c>
      <c r="QN22" s="23">
        <v>0</v>
      </c>
      <c r="QO22" s="23">
        <v>0</v>
      </c>
      <c r="QP22" s="23">
        <v>0</v>
      </c>
      <c r="QQ22" s="23">
        <v>0</v>
      </c>
      <c r="QR22" s="23">
        <v>0</v>
      </c>
      <c r="QS22" s="23">
        <v>0</v>
      </c>
      <c r="QT22" s="23">
        <v>0</v>
      </c>
      <c r="QU22" s="23">
        <v>0</v>
      </c>
      <c r="QV22" s="23">
        <v>0</v>
      </c>
      <c r="QW22" s="23">
        <v>0</v>
      </c>
      <c r="QX22" s="23">
        <v>0</v>
      </c>
      <c r="QY22" s="23">
        <v>0</v>
      </c>
      <c r="QZ22" s="23">
        <v>0</v>
      </c>
      <c r="RA22" s="23">
        <v>0</v>
      </c>
      <c r="RB22" s="23">
        <v>0</v>
      </c>
      <c r="RC22" s="23">
        <v>0</v>
      </c>
      <c r="RD22" s="23">
        <v>0</v>
      </c>
      <c r="RE22" s="23">
        <v>0</v>
      </c>
      <c r="RF22" s="23">
        <v>0</v>
      </c>
      <c r="RG22" s="23">
        <v>0</v>
      </c>
      <c r="RH22" s="23">
        <v>0</v>
      </c>
      <c r="RI22" s="23">
        <v>0</v>
      </c>
      <c r="RJ22" s="23">
        <v>0</v>
      </c>
      <c r="RK22" s="23">
        <v>0</v>
      </c>
      <c r="RL22" s="23">
        <v>0</v>
      </c>
      <c r="RM22" s="23">
        <v>0</v>
      </c>
      <c r="RN22" s="23">
        <v>0</v>
      </c>
      <c r="RO22" s="23">
        <v>0</v>
      </c>
      <c r="RP22" s="23">
        <v>0</v>
      </c>
      <c r="RQ22" s="23">
        <v>0</v>
      </c>
      <c r="RR22" s="23">
        <v>0</v>
      </c>
      <c r="RS22" s="23">
        <v>0</v>
      </c>
      <c r="RT22" s="23">
        <v>0</v>
      </c>
      <c r="RU22" s="23">
        <v>0</v>
      </c>
      <c r="RV22" s="23">
        <v>0</v>
      </c>
      <c r="RW22" s="23">
        <v>0</v>
      </c>
      <c r="RX22" s="23">
        <v>0</v>
      </c>
      <c r="RY22" s="23">
        <v>0</v>
      </c>
      <c r="RZ22" s="23">
        <v>0</v>
      </c>
      <c r="SA22" s="23">
        <v>0</v>
      </c>
      <c r="SB22" s="23">
        <v>0</v>
      </c>
      <c r="SC22" s="23">
        <v>0</v>
      </c>
      <c r="SD22" s="23">
        <v>0</v>
      </c>
      <c r="SE22" s="23">
        <v>0</v>
      </c>
      <c r="SF22" s="23">
        <v>0</v>
      </c>
      <c r="SG22" s="23">
        <v>0</v>
      </c>
      <c r="SH22" s="23">
        <v>0</v>
      </c>
      <c r="SI22" s="23">
        <v>0</v>
      </c>
      <c r="SJ22" s="23">
        <v>0</v>
      </c>
      <c r="SK22" s="23">
        <v>0</v>
      </c>
      <c r="SL22" s="23">
        <v>0</v>
      </c>
      <c r="SM22" s="23">
        <v>0</v>
      </c>
      <c r="SN22" s="23">
        <v>0</v>
      </c>
      <c r="SO22" s="23">
        <v>0</v>
      </c>
      <c r="SP22" s="23">
        <v>0</v>
      </c>
      <c r="SQ22" s="23">
        <v>0</v>
      </c>
      <c r="SR22" s="23">
        <v>0</v>
      </c>
      <c r="SS22" s="23">
        <v>0</v>
      </c>
      <c r="ST22" s="23">
        <v>0</v>
      </c>
      <c r="SU22" s="23">
        <v>0</v>
      </c>
      <c r="SV22" s="23">
        <v>0</v>
      </c>
      <c r="SW22" s="23">
        <v>0</v>
      </c>
      <c r="SX22" s="23">
        <v>0</v>
      </c>
      <c r="SY22" s="23">
        <v>0</v>
      </c>
      <c r="SZ22" s="23">
        <v>0</v>
      </c>
      <c r="TA22" s="23">
        <v>0</v>
      </c>
      <c r="TB22" s="23">
        <v>0</v>
      </c>
      <c r="TC22" s="23">
        <v>0</v>
      </c>
      <c r="TD22" s="23">
        <v>0</v>
      </c>
      <c r="TE22" s="23">
        <v>0</v>
      </c>
      <c r="TF22" s="23">
        <v>0</v>
      </c>
      <c r="TG22" s="23">
        <v>0</v>
      </c>
      <c r="TH22" s="23">
        <v>0</v>
      </c>
      <c r="TI22" s="23">
        <v>0</v>
      </c>
      <c r="TJ22" s="23">
        <v>0</v>
      </c>
      <c r="TK22" s="23">
        <v>0</v>
      </c>
      <c r="TL22" s="23">
        <v>0</v>
      </c>
      <c r="TM22" s="23">
        <v>0</v>
      </c>
      <c r="TN22" s="23">
        <v>0</v>
      </c>
      <c r="TO22" s="23">
        <v>0</v>
      </c>
      <c r="TP22" s="23">
        <v>0</v>
      </c>
      <c r="TQ22" s="23">
        <v>0</v>
      </c>
      <c r="TR22" s="23">
        <v>0</v>
      </c>
      <c r="TS22" s="23">
        <v>0</v>
      </c>
      <c r="TT22" s="23">
        <v>0</v>
      </c>
      <c r="TU22" s="23">
        <v>0</v>
      </c>
      <c r="TV22" s="23">
        <v>0</v>
      </c>
      <c r="TW22" s="23">
        <v>0</v>
      </c>
      <c r="TX22" s="23">
        <v>0</v>
      </c>
      <c r="TY22" s="23">
        <v>0</v>
      </c>
      <c r="TZ22" s="23">
        <v>0</v>
      </c>
      <c r="UA22" s="23">
        <v>0</v>
      </c>
      <c r="UB22" s="23">
        <v>0</v>
      </c>
      <c r="UC22" s="23">
        <v>0</v>
      </c>
      <c r="UD22" s="23">
        <v>0</v>
      </c>
      <c r="UE22" s="23">
        <v>0</v>
      </c>
      <c r="UF22" s="23">
        <v>0</v>
      </c>
      <c r="UG22" s="23">
        <v>0</v>
      </c>
      <c r="UH22" s="23">
        <v>0</v>
      </c>
      <c r="UI22" s="23">
        <v>0</v>
      </c>
      <c r="UJ22" s="23">
        <v>0</v>
      </c>
      <c r="UK22" s="23">
        <v>0</v>
      </c>
      <c r="UL22" s="23">
        <v>0</v>
      </c>
      <c r="UM22" s="23">
        <v>0</v>
      </c>
      <c r="UN22" s="23">
        <v>0</v>
      </c>
      <c r="UO22" s="23">
        <v>0</v>
      </c>
      <c r="UP22" s="23">
        <v>0</v>
      </c>
      <c r="UQ22" s="23">
        <v>0</v>
      </c>
      <c r="UR22" s="23">
        <v>0</v>
      </c>
      <c r="US22" s="23">
        <v>0</v>
      </c>
      <c r="UT22" s="23">
        <v>0</v>
      </c>
      <c r="UU22" s="23">
        <v>0</v>
      </c>
      <c r="UV22" s="23">
        <v>0</v>
      </c>
      <c r="UW22" s="23">
        <v>0</v>
      </c>
      <c r="UX22" s="23">
        <v>0</v>
      </c>
      <c r="UY22" s="23">
        <v>0</v>
      </c>
      <c r="UZ22" s="23">
        <v>0</v>
      </c>
      <c r="VA22" s="23">
        <v>0</v>
      </c>
      <c r="VB22" s="23">
        <v>0</v>
      </c>
      <c r="VC22" s="23">
        <v>0</v>
      </c>
      <c r="VD22" s="23">
        <v>0</v>
      </c>
      <c r="VE22" s="23">
        <v>0</v>
      </c>
      <c r="VF22" s="23">
        <v>0</v>
      </c>
      <c r="VG22" s="23">
        <v>0</v>
      </c>
      <c r="VH22" s="23">
        <v>0</v>
      </c>
      <c r="VI22" s="23">
        <v>0</v>
      </c>
      <c r="VJ22" s="23">
        <v>0</v>
      </c>
      <c r="VK22" s="23">
        <v>0</v>
      </c>
      <c r="VL22" s="23">
        <v>0</v>
      </c>
      <c r="VM22" s="23">
        <v>0</v>
      </c>
      <c r="VN22" s="23">
        <v>0</v>
      </c>
      <c r="VO22" s="23">
        <v>0</v>
      </c>
      <c r="VP22" s="23">
        <v>0</v>
      </c>
      <c r="VQ22" s="23">
        <v>0</v>
      </c>
      <c r="VR22" s="23">
        <v>0</v>
      </c>
      <c r="VS22" s="23">
        <v>0</v>
      </c>
      <c r="VT22" s="23">
        <v>0</v>
      </c>
      <c r="VU22" s="23">
        <v>0</v>
      </c>
      <c r="VV22" s="23">
        <v>0</v>
      </c>
      <c r="VW22" s="23">
        <v>0</v>
      </c>
      <c r="VX22" s="23">
        <v>0</v>
      </c>
      <c r="VY22" s="23">
        <v>0</v>
      </c>
      <c r="VZ22" s="23">
        <v>0</v>
      </c>
      <c r="WA22" s="23">
        <v>0</v>
      </c>
      <c r="WB22" s="23">
        <v>0</v>
      </c>
      <c r="WC22" s="23">
        <v>0</v>
      </c>
      <c r="WD22" s="23">
        <v>0</v>
      </c>
      <c r="WE22" s="23">
        <v>0</v>
      </c>
      <c r="WF22" s="23">
        <v>0</v>
      </c>
      <c r="WG22" s="23">
        <v>0</v>
      </c>
      <c r="WH22" s="23">
        <v>0</v>
      </c>
      <c r="WI22" s="23">
        <v>0</v>
      </c>
      <c r="WJ22" s="23">
        <v>0</v>
      </c>
      <c r="WK22" s="23">
        <v>0</v>
      </c>
      <c r="WL22" s="23">
        <v>0</v>
      </c>
      <c r="WM22" s="23">
        <v>0</v>
      </c>
      <c r="WN22" s="23">
        <v>0</v>
      </c>
      <c r="WO22" s="23">
        <v>0</v>
      </c>
      <c r="WP22" s="23">
        <v>0</v>
      </c>
      <c r="WQ22" s="23">
        <v>0</v>
      </c>
      <c r="WR22" s="23">
        <v>0</v>
      </c>
      <c r="WS22" s="23">
        <v>0</v>
      </c>
      <c r="WT22" s="23">
        <v>0</v>
      </c>
      <c r="WU22" s="23">
        <v>0</v>
      </c>
      <c r="WV22" s="23">
        <v>0</v>
      </c>
      <c r="WW22" s="23">
        <v>0</v>
      </c>
      <c r="WX22" s="23">
        <v>0</v>
      </c>
      <c r="WY22" s="23">
        <v>0</v>
      </c>
      <c r="WZ22" s="23">
        <v>0</v>
      </c>
      <c r="XA22" s="23">
        <v>0</v>
      </c>
      <c r="XB22" s="23">
        <v>0</v>
      </c>
      <c r="XC22" s="23">
        <v>0</v>
      </c>
      <c r="XD22" s="23">
        <v>0</v>
      </c>
      <c r="XE22" s="23">
        <v>0</v>
      </c>
      <c r="XF22" s="23">
        <v>0</v>
      </c>
      <c r="XG22" s="23">
        <v>0</v>
      </c>
      <c r="XH22" s="23">
        <v>0</v>
      </c>
      <c r="XI22" s="23">
        <v>0</v>
      </c>
      <c r="XJ22" s="23">
        <v>0</v>
      </c>
      <c r="XK22" s="23">
        <v>0</v>
      </c>
      <c r="XL22" s="23">
        <v>0</v>
      </c>
      <c r="XM22" s="23">
        <v>0</v>
      </c>
      <c r="XN22" s="23">
        <v>0</v>
      </c>
      <c r="XO22" s="23">
        <v>0</v>
      </c>
      <c r="XP22" s="23">
        <v>0</v>
      </c>
      <c r="XQ22" s="23">
        <v>0</v>
      </c>
      <c r="XR22" s="23">
        <v>0</v>
      </c>
      <c r="XS22" s="23">
        <v>0</v>
      </c>
      <c r="XT22" s="23">
        <v>0</v>
      </c>
      <c r="XU22" s="23">
        <v>0</v>
      </c>
      <c r="XV22" s="23">
        <v>0</v>
      </c>
      <c r="XW22" s="23">
        <v>0</v>
      </c>
      <c r="XX22" s="23">
        <v>0</v>
      </c>
      <c r="XY22" s="23">
        <v>0</v>
      </c>
      <c r="XZ22" s="23">
        <v>0</v>
      </c>
      <c r="YA22" s="23">
        <v>0</v>
      </c>
      <c r="YB22" s="23">
        <v>0</v>
      </c>
      <c r="YC22" s="23">
        <v>0</v>
      </c>
      <c r="YD22" s="23">
        <v>0</v>
      </c>
      <c r="YE22" s="23">
        <v>0</v>
      </c>
      <c r="YF22" s="23">
        <v>0</v>
      </c>
      <c r="YG22" s="23">
        <v>0</v>
      </c>
      <c r="YH22" s="23">
        <v>0</v>
      </c>
      <c r="YI22" s="23">
        <v>0</v>
      </c>
      <c r="YJ22" s="23">
        <v>0</v>
      </c>
      <c r="YK22" s="23">
        <v>0</v>
      </c>
      <c r="YL22" s="23">
        <v>0</v>
      </c>
      <c r="YM22" s="23">
        <v>0</v>
      </c>
      <c r="YN22" s="23">
        <v>0</v>
      </c>
      <c r="YO22" s="23">
        <v>0</v>
      </c>
      <c r="YP22" s="23">
        <v>0</v>
      </c>
      <c r="YQ22" s="23">
        <v>0</v>
      </c>
      <c r="YR22" s="23">
        <v>0</v>
      </c>
      <c r="YS22" s="23">
        <v>0</v>
      </c>
      <c r="YT22" s="23">
        <v>0</v>
      </c>
      <c r="YU22" s="23">
        <v>0</v>
      </c>
      <c r="YV22" s="23">
        <v>0</v>
      </c>
      <c r="YW22" s="23">
        <v>0</v>
      </c>
      <c r="YX22" s="23">
        <v>0</v>
      </c>
      <c r="YY22" s="23">
        <v>0</v>
      </c>
      <c r="YZ22" s="23">
        <v>0</v>
      </c>
      <c r="ZA22" s="23">
        <v>0</v>
      </c>
      <c r="ZB22" s="23">
        <v>0</v>
      </c>
      <c r="ZC22" s="23">
        <v>0</v>
      </c>
      <c r="ZD22" s="23">
        <v>0</v>
      </c>
      <c r="ZE22" s="23">
        <v>0</v>
      </c>
      <c r="ZF22" s="23">
        <v>0</v>
      </c>
      <c r="ZG22" s="23">
        <v>0</v>
      </c>
      <c r="ZH22" s="23">
        <v>0</v>
      </c>
      <c r="ZI22" s="23">
        <v>0</v>
      </c>
      <c r="ZJ22" s="23">
        <v>0</v>
      </c>
      <c r="ZK22" s="23">
        <v>0</v>
      </c>
      <c r="ZL22" s="23">
        <v>0</v>
      </c>
      <c r="ZM22" s="23">
        <v>0</v>
      </c>
      <c r="ZN22" s="23">
        <v>0</v>
      </c>
      <c r="ZO22" s="23">
        <v>0</v>
      </c>
      <c r="ZP22" s="23">
        <v>0</v>
      </c>
      <c r="ZQ22" s="23">
        <v>0</v>
      </c>
      <c r="ZR22" s="23">
        <v>0</v>
      </c>
      <c r="ZS22" s="23">
        <v>0</v>
      </c>
      <c r="ZT22" s="23">
        <v>0</v>
      </c>
      <c r="ZU22" s="23">
        <v>0</v>
      </c>
      <c r="ZV22" s="23">
        <v>0</v>
      </c>
      <c r="ZW22" s="23">
        <v>0</v>
      </c>
      <c r="ZX22" s="23">
        <v>0</v>
      </c>
      <c r="ZY22" s="23">
        <v>0</v>
      </c>
      <c r="ZZ22" s="23">
        <v>0</v>
      </c>
      <c r="AAA22" s="23">
        <v>0</v>
      </c>
      <c r="AAB22" s="23">
        <v>0</v>
      </c>
      <c r="AAC22" s="23">
        <v>0</v>
      </c>
      <c r="AAD22" s="23">
        <v>0</v>
      </c>
      <c r="AAE22" s="23">
        <v>0</v>
      </c>
      <c r="AAF22" s="23">
        <v>0</v>
      </c>
      <c r="AAG22" s="23">
        <v>0</v>
      </c>
      <c r="AAH22" s="23">
        <v>0</v>
      </c>
      <c r="AAI22" s="23">
        <v>0</v>
      </c>
      <c r="AAJ22" s="23">
        <v>0</v>
      </c>
      <c r="AAK22" s="23">
        <v>0</v>
      </c>
      <c r="AAL22" s="23">
        <v>0</v>
      </c>
      <c r="AAM22" s="23">
        <v>0</v>
      </c>
      <c r="AAN22" s="23">
        <v>0</v>
      </c>
      <c r="AAO22" s="23">
        <v>0</v>
      </c>
      <c r="AAP22" s="23">
        <v>0</v>
      </c>
      <c r="AAQ22" s="23">
        <v>0</v>
      </c>
      <c r="AAR22" s="23">
        <v>0</v>
      </c>
      <c r="AAS22" s="23">
        <v>0</v>
      </c>
      <c r="AAT22" s="23">
        <v>0</v>
      </c>
      <c r="AAU22" s="23">
        <v>0</v>
      </c>
      <c r="AAV22" s="23">
        <v>0</v>
      </c>
      <c r="AAW22" s="23">
        <v>0</v>
      </c>
      <c r="AAX22" s="23">
        <v>0</v>
      </c>
      <c r="AAY22" s="23">
        <v>0</v>
      </c>
      <c r="AAZ22" s="23">
        <v>0</v>
      </c>
      <c r="ABA22" s="23">
        <v>0</v>
      </c>
      <c r="ABB22" s="23">
        <v>0</v>
      </c>
      <c r="ABC22" s="23">
        <v>0</v>
      </c>
      <c r="ABD22" s="23">
        <v>0</v>
      </c>
      <c r="ABE22" s="23">
        <v>0</v>
      </c>
      <c r="ABF22" s="23">
        <v>0</v>
      </c>
      <c r="ABG22" s="23">
        <v>0</v>
      </c>
      <c r="ABH22" s="23">
        <v>0</v>
      </c>
      <c r="ABI22" s="23">
        <v>0</v>
      </c>
      <c r="ABJ22" s="23">
        <v>0</v>
      </c>
      <c r="ABK22" s="23">
        <v>0</v>
      </c>
      <c r="ABL22" s="23">
        <v>0</v>
      </c>
      <c r="ABM22" s="23">
        <v>0</v>
      </c>
      <c r="ABN22" s="23">
        <v>0</v>
      </c>
      <c r="ABO22" s="23">
        <v>0</v>
      </c>
      <c r="ABP22" s="23">
        <v>0</v>
      </c>
      <c r="ABQ22" s="23">
        <v>0</v>
      </c>
      <c r="ABR22" s="23">
        <v>0</v>
      </c>
      <c r="ABS22" s="23">
        <v>0</v>
      </c>
      <c r="ABT22" s="23">
        <v>0</v>
      </c>
      <c r="ABU22" s="23">
        <v>0</v>
      </c>
      <c r="ABV22" s="23">
        <v>0</v>
      </c>
      <c r="ABW22" s="23">
        <v>0</v>
      </c>
    </row>
    <row r="23" spans="1:751" ht="15" customHeight="1" x14ac:dyDescent="0.25">
      <c r="A23" s="15" t="s">
        <v>37</v>
      </c>
      <c r="B23" s="15" t="s">
        <v>38</v>
      </c>
      <c r="C23" s="16">
        <v>298.59397625999998</v>
      </c>
      <c r="D23" s="17"/>
      <c r="E23" s="18">
        <f t="shared" si="153"/>
        <v>19.412160882341468</v>
      </c>
      <c r="F23" s="19" t="s">
        <v>7</v>
      </c>
      <c r="G23" s="29" t="s">
        <v>8</v>
      </c>
      <c r="H23" s="20">
        <v>42002</v>
      </c>
      <c r="I23" s="24" t="s">
        <v>31</v>
      </c>
      <c r="J23" s="19">
        <v>60</v>
      </c>
      <c r="K23" s="19" t="s">
        <v>9</v>
      </c>
      <c r="L23" s="20">
        <f t="shared" si="154"/>
        <v>43828</v>
      </c>
      <c r="M23" s="15" t="s">
        <v>153</v>
      </c>
      <c r="P23" s="22">
        <f t="shared" si="155"/>
        <v>83302779.420000002</v>
      </c>
      <c r="Q23" s="22">
        <f t="shared" si="156"/>
        <v>63483894.689999998</v>
      </c>
      <c r="R23" s="22">
        <f t="shared" si="157"/>
        <v>106047911.70999999</v>
      </c>
      <c r="S23" s="22">
        <f t="shared" si="158"/>
        <v>35758384.609999999</v>
      </c>
      <c r="T23" s="22">
        <f t="shared" si="159"/>
        <v>127994219.26000001</v>
      </c>
      <c r="U23" s="22">
        <f t="shared" si="160"/>
        <v>11928832.75</v>
      </c>
      <c r="V23" s="22">
        <f t="shared" si="161"/>
        <v>0</v>
      </c>
      <c r="W23" s="22">
        <f t="shared" si="162"/>
        <v>0</v>
      </c>
      <c r="X23" s="22">
        <f t="shared" si="163"/>
        <v>0</v>
      </c>
      <c r="Y23" s="22">
        <f t="shared" si="164"/>
        <v>0</v>
      </c>
      <c r="Z23" s="22">
        <f t="shared" si="165"/>
        <v>0</v>
      </c>
      <c r="AA23" s="22">
        <f t="shared" si="166"/>
        <v>0</v>
      </c>
      <c r="AB23" s="22">
        <f t="shared" si="167"/>
        <v>0</v>
      </c>
      <c r="AC23" s="22">
        <f t="shared" si="168"/>
        <v>0</v>
      </c>
      <c r="AD23" s="22">
        <f t="shared" si="169"/>
        <v>0</v>
      </c>
      <c r="AE23" s="22">
        <f t="shared" si="170"/>
        <v>0</v>
      </c>
      <c r="AF23" s="22">
        <f t="shared" si="171"/>
        <v>0</v>
      </c>
      <c r="AG23" s="22">
        <f t="shared" si="172"/>
        <v>0</v>
      </c>
      <c r="AH23" s="22">
        <f t="shared" si="173"/>
        <v>0</v>
      </c>
      <c r="AI23" s="22">
        <f t="shared" si="174"/>
        <v>0</v>
      </c>
      <c r="AJ23" s="22">
        <f t="shared" si="175"/>
        <v>0</v>
      </c>
      <c r="AK23" s="22">
        <f t="shared" si="176"/>
        <v>0</v>
      </c>
      <c r="AL23" s="22">
        <f t="shared" si="177"/>
        <v>0</v>
      </c>
      <c r="AM23" s="22">
        <f t="shared" si="178"/>
        <v>0</v>
      </c>
      <c r="AN23" s="22">
        <f t="shared" si="179"/>
        <v>0</v>
      </c>
      <c r="AO23" s="22">
        <f t="shared" si="180"/>
        <v>0</v>
      </c>
      <c r="AP23" s="22">
        <f t="shared" si="181"/>
        <v>0</v>
      </c>
      <c r="AQ23" s="22">
        <f t="shared" si="182"/>
        <v>0</v>
      </c>
      <c r="AR23" s="22">
        <f t="shared" si="183"/>
        <v>0</v>
      </c>
      <c r="AS23" s="22">
        <f t="shared" si="184"/>
        <v>0</v>
      </c>
      <c r="AT23" s="22">
        <f t="shared" si="185"/>
        <v>0</v>
      </c>
      <c r="AU23" s="22">
        <f t="shared" si="186"/>
        <v>0</v>
      </c>
      <c r="AV23" s="22">
        <f t="shared" si="187"/>
        <v>0</v>
      </c>
      <c r="AW23" s="22">
        <f t="shared" si="188"/>
        <v>0</v>
      </c>
      <c r="AX23" s="22">
        <f t="shared" si="189"/>
        <v>0</v>
      </c>
      <c r="AY23" s="22">
        <f t="shared" si="190"/>
        <v>0</v>
      </c>
      <c r="AZ23" s="22">
        <f t="shared" si="191"/>
        <v>0</v>
      </c>
      <c r="BA23" s="22">
        <f t="shared" si="192"/>
        <v>0</v>
      </c>
      <c r="BB23" s="22">
        <f t="shared" si="193"/>
        <v>0</v>
      </c>
      <c r="BC23" s="22">
        <f t="shared" si="194"/>
        <v>0</v>
      </c>
      <c r="BD23" s="22">
        <f t="shared" si="195"/>
        <v>0</v>
      </c>
      <c r="BE23" s="22">
        <f t="shared" si="196"/>
        <v>0</v>
      </c>
      <c r="BF23" s="22">
        <f t="shared" si="197"/>
        <v>0</v>
      </c>
      <c r="BG23" s="22">
        <f t="shared" si="198"/>
        <v>0</v>
      </c>
      <c r="BH23" s="22">
        <f t="shared" si="199"/>
        <v>0</v>
      </c>
      <c r="BI23" s="22">
        <f t="shared" si="200"/>
        <v>0</v>
      </c>
      <c r="BJ23" s="22">
        <f t="shared" si="201"/>
        <v>0</v>
      </c>
      <c r="BK23" s="22">
        <f t="shared" si="202"/>
        <v>0</v>
      </c>
      <c r="BL23" s="22">
        <f t="shared" si="203"/>
        <v>0</v>
      </c>
      <c r="BM23" s="22">
        <f t="shared" si="204"/>
        <v>0</v>
      </c>
      <c r="BN23" s="22">
        <f t="shared" si="205"/>
        <v>0</v>
      </c>
      <c r="BO23" s="22">
        <f t="shared" si="206"/>
        <v>0</v>
      </c>
      <c r="BP23" s="22">
        <f t="shared" si="207"/>
        <v>0</v>
      </c>
      <c r="BQ23" s="22">
        <f t="shared" si="208"/>
        <v>0</v>
      </c>
      <c r="BR23" s="22">
        <f t="shared" si="151"/>
        <v>0</v>
      </c>
      <c r="BS23" s="22">
        <f t="shared" si="152"/>
        <v>0</v>
      </c>
      <c r="BT23" s="22">
        <f t="shared" si="209"/>
        <v>0</v>
      </c>
      <c r="BU23" s="22">
        <f t="shared" si="210"/>
        <v>0</v>
      </c>
      <c r="BX23" s="23">
        <v>6330369.8300000001</v>
      </c>
      <c r="BY23" s="23">
        <v>6109564.6600000001</v>
      </c>
      <c r="BZ23" s="23">
        <v>0</v>
      </c>
      <c r="CA23" s="23">
        <v>0</v>
      </c>
      <c r="CB23" s="23">
        <v>12151042.41</v>
      </c>
      <c r="CC23" s="23">
        <v>12641369.469999999</v>
      </c>
      <c r="CD23" s="23">
        <v>0</v>
      </c>
      <c r="CE23" s="23">
        <v>0</v>
      </c>
      <c r="CF23" s="23">
        <v>11511065.98</v>
      </c>
      <c r="CG23" s="23">
        <v>13193861.85</v>
      </c>
      <c r="CH23" s="23">
        <v>5470763.4400000004</v>
      </c>
      <c r="CI23" s="23">
        <v>6825840.0800000001</v>
      </c>
      <c r="CJ23" s="23">
        <v>5237776.72</v>
      </c>
      <c r="CK23" s="23">
        <v>6996602.7199999997</v>
      </c>
      <c r="CL23" s="23">
        <v>5011173.83</v>
      </c>
      <c r="CM23" s="23">
        <v>7165690.29</v>
      </c>
      <c r="CN23" s="23">
        <v>4777593.99</v>
      </c>
      <c r="CO23" s="23">
        <v>7338343.3399999999</v>
      </c>
      <c r="CP23" s="23">
        <v>4555023.5199999996</v>
      </c>
      <c r="CQ23" s="23">
        <v>7507174.29</v>
      </c>
      <c r="CR23" s="23">
        <v>4330498.08</v>
      </c>
      <c r="CS23" s="23">
        <v>7677379.2400000002</v>
      </c>
      <c r="CT23" s="23">
        <v>4108586.89</v>
      </c>
      <c r="CU23" s="23">
        <v>7846953.4800000004</v>
      </c>
      <c r="CV23" s="23">
        <v>3934345.74</v>
      </c>
      <c r="CW23" s="23">
        <v>7997148.2199999997</v>
      </c>
      <c r="CX23" s="23">
        <v>3758468.77</v>
      </c>
      <c r="CY23" s="23">
        <v>8148797.9699999997</v>
      </c>
      <c r="CZ23" s="23">
        <v>0</v>
      </c>
      <c r="DA23" s="23">
        <v>0</v>
      </c>
      <c r="DB23" s="23">
        <v>6989226.1200000001</v>
      </c>
      <c r="DC23" s="23">
        <v>16755315.91</v>
      </c>
      <c r="DD23" s="23">
        <v>3237110.86</v>
      </c>
      <c r="DE23" s="23">
        <v>8605191.8800000008</v>
      </c>
      <c r="DF23" s="23">
        <v>3061718.38</v>
      </c>
      <c r="DG23" s="23">
        <v>8759325.2200000007</v>
      </c>
      <c r="DH23" s="23">
        <v>2890266</v>
      </c>
      <c r="DI23" s="23">
        <v>8912304.4700000007</v>
      </c>
      <c r="DJ23" s="23">
        <v>2718043.04</v>
      </c>
      <c r="DK23" s="23">
        <v>9066159.6600000001</v>
      </c>
      <c r="DL23" s="23">
        <v>0</v>
      </c>
      <c r="DM23" s="23">
        <v>0</v>
      </c>
      <c r="DN23" s="23">
        <v>4923032.9600000009</v>
      </c>
      <c r="DO23" s="23">
        <v>18594138.649999999</v>
      </c>
      <c r="DP23" s="23">
        <v>2207136.21</v>
      </c>
      <c r="DQ23" s="23">
        <v>9527910.6699999999</v>
      </c>
      <c r="DR23" s="23">
        <v>2039036.53</v>
      </c>
      <c r="DS23" s="23">
        <v>9681619.0600000005</v>
      </c>
      <c r="DT23" s="23">
        <v>1873248.73</v>
      </c>
      <c r="DU23" s="23">
        <v>9834626.9100000001</v>
      </c>
      <c r="DV23" s="23">
        <v>1707652.28</v>
      </c>
      <c r="DW23" s="23">
        <v>9987841.2200000007</v>
      </c>
      <c r="DX23" s="23">
        <v>1544377.11</v>
      </c>
      <c r="DY23" s="23">
        <v>10140261.27</v>
      </c>
      <c r="DZ23" s="23">
        <v>1382448.24</v>
      </c>
      <c r="EA23" s="23">
        <v>10292302.640000001</v>
      </c>
      <c r="EB23" s="23">
        <v>1221219.81</v>
      </c>
      <c r="EC23" s="23">
        <v>10444190.369999999</v>
      </c>
      <c r="ED23" s="23">
        <v>1061678.99</v>
      </c>
      <c r="EE23" s="23">
        <v>10595412.050000001</v>
      </c>
      <c r="EF23" s="23">
        <v>915590.76</v>
      </c>
      <c r="EG23" s="23">
        <v>10741168.699999999</v>
      </c>
      <c r="EH23" s="23">
        <v>748094.08</v>
      </c>
      <c r="EI23" s="23">
        <v>10896419.210000001</v>
      </c>
      <c r="EJ23" s="23">
        <v>594161.19999999995</v>
      </c>
      <c r="EK23" s="23">
        <v>11045120.859999999</v>
      </c>
      <c r="EL23" s="23">
        <v>442573.73</v>
      </c>
      <c r="EM23" s="23">
        <v>11192705.380000001</v>
      </c>
      <c r="EN23" s="23">
        <v>292577.34000000003</v>
      </c>
      <c r="EO23" s="23">
        <v>11339406.810000001</v>
      </c>
      <c r="EP23" s="23">
        <v>145210.48000000001</v>
      </c>
      <c r="EQ23" s="23">
        <v>11484763.84</v>
      </c>
      <c r="ER23" s="23">
        <v>0</v>
      </c>
      <c r="ES23" s="23">
        <v>0</v>
      </c>
      <c r="ET23" s="23">
        <v>0</v>
      </c>
      <c r="EU23" s="23">
        <v>0</v>
      </c>
      <c r="EV23" s="23">
        <v>0</v>
      </c>
      <c r="EW23" s="23">
        <v>0</v>
      </c>
      <c r="EX23" s="23">
        <v>0</v>
      </c>
      <c r="EY23" s="23">
        <v>0</v>
      </c>
      <c r="EZ23" s="23">
        <v>0</v>
      </c>
      <c r="FA23" s="23">
        <v>0</v>
      </c>
      <c r="FB23" s="23">
        <v>0</v>
      </c>
      <c r="FC23" s="23">
        <v>0</v>
      </c>
      <c r="FD23" s="23">
        <v>0</v>
      </c>
      <c r="FE23" s="23">
        <v>0</v>
      </c>
      <c r="FF23" s="23">
        <v>0</v>
      </c>
      <c r="FG23" s="23">
        <v>0</v>
      </c>
      <c r="FH23" s="23">
        <v>0</v>
      </c>
      <c r="FI23" s="23">
        <v>0</v>
      </c>
      <c r="FJ23" s="23">
        <v>0</v>
      </c>
      <c r="FK23" s="23">
        <v>0</v>
      </c>
      <c r="FL23" s="23">
        <v>0</v>
      </c>
      <c r="FM23" s="23">
        <v>0</v>
      </c>
      <c r="FN23" s="23">
        <v>0</v>
      </c>
      <c r="FO23" s="23">
        <v>0</v>
      </c>
      <c r="FP23" s="23">
        <v>0</v>
      </c>
      <c r="FQ23" s="23">
        <v>0</v>
      </c>
      <c r="FR23" s="23">
        <v>0</v>
      </c>
      <c r="FS23" s="23">
        <v>0</v>
      </c>
      <c r="FT23" s="23">
        <v>0</v>
      </c>
      <c r="FU23" s="23">
        <v>0</v>
      </c>
      <c r="FV23" s="23">
        <v>0</v>
      </c>
      <c r="FW23" s="23">
        <v>0</v>
      </c>
      <c r="FX23" s="23">
        <v>0</v>
      </c>
      <c r="FY23" s="23">
        <v>0</v>
      </c>
      <c r="FZ23" s="23">
        <v>0</v>
      </c>
      <c r="GA23" s="23">
        <v>0</v>
      </c>
      <c r="GB23" s="23">
        <v>0</v>
      </c>
      <c r="GC23" s="23">
        <v>0</v>
      </c>
      <c r="GD23" s="23">
        <v>0</v>
      </c>
      <c r="GE23" s="23">
        <v>0</v>
      </c>
      <c r="GF23" s="23">
        <v>0</v>
      </c>
      <c r="GG23" s="23">
        <v>0</v>
      </c>
      <c r="GH23" s="23">
        <v>0</v>
      </c>
      <c r="GI23" s="23">
        <v>0</v>
      </c>
      <c r="GJ23" s="23">
        <v>0</v>
      </c>
      <c r="GK23" s="23">
        <v>0</v>
      </c>
      <c r="GL23" s="23">
        <v>0</v>
      </c>
      <c r="GM23" s="23">
        <v>0</v>
      </c>
      <c r="GN23" s="23">
        <v>0</v>
      </c>
      <c r="GO23" s="23">
        <v>0</v>
      </c>
      <c r="GP23" s="23">
        <v>0</v>
      </c>
      <c r="GQ23" s="23">
        <v>0</v>
      </c>
      <c r="GR23" s="23">
        <v>0</v>
      </c>
      <c r="GS23" s="23">
        <v>0</v>
      </c>
      <c r="GT23" s="23">
        <v>0</v>
      </c>
      <c r="GU23" s="23">
        <v>0</v>
      </c>
      <c r="GV23" s="23">
        <v>0</v>
      </c>
      <c r="GW23" s="23">
        <v>0</v>
      </c>
      <c r="GX23" s="23">
        <v>0</v>
      </c>
      <c r="GY23" s="23">
        <v>0</v>
      </c>
      <c r="GZ23" s="23">
        <v>0</v>
      </c>
      <c r="HA23" s="23">
        <v>0</v>
      </c>
      <c r="HB23" s="23">
        <v>0</v>
      </c>
      <c r="HC23" s="23">
        <v>0</v>
      </c>
      <c r="HD23" s="23">
        <v>0</v>
      </c>
      <c r="HE23" s="23">
        <v>0</v>
      </c>
      <c r="HF23" s="23">
        <v>0</v>
      </c>
      <c r="HG23" s="23">
        <v>0</v>
      </c>
      <c r="HH23" s="23">
        <v>0</v>
      </c>
      <c r="HI23" s="23">
        <v>0</v>
      </c>
      <c r="HJ23" s="23">
        <v>0</v>
      </c>
      <c r="HK23" s="23">
        <v>0</v>
      </c>
      <c r="HL23" s="23">
        <v>0</v>
      </c>
      <c r="HM23" s="23">
        <v>0</v>
      </c>
      <c r="HN23" s="23">
        <v>0</v>
      </c>
      <c r="HO23" s="23">
        <v>0</v>
      </c>
      <c r="HP23" s="23">
        <v>0</v>
      </c>
      <c r="HQ23" s="23">
        <v>0</v>
      </c>
      <c r="HR23" s="23">
        <v>0</v>
      </c>
      <c r="HS23" s="23">
        <v>0</v>
      </c>
      <c r="HT23" s="23">
        <v>0</v>
      </c>
      <c r="HU23" s="23">
        <v>0</v>
      </c>
      <c r="HV23" s="23">
        <v>0</v>
      </c>
      <c r="HW23" s="23">
        <v>0</v>
      </c>
      <c r="HX23" s="23">
        <v>0</v>
      </c>
      <c r="HY23" s="23">
        <v>0</v>
      </c>
      <c r="HZ23" s="23">
        <v>0</v>
      </c>
      <c r="IA23" s="23">
        <v>0</v>
      </c>
      <c r="IB23" s="23">
        <v>0</v>
      </c>
      <c r="IC23" s="23">
        <v>0</v>
      </c>
      <c r="ID23" s="23">
        <v>0</v>
      </c>
      <c r="IE23" s="23">
        <v>0</v>
      </c>
      <c r="IF23" s="23">
        <v>0</v>
      </c>
      <c r="IG23" s="23">
        <v>0</v>
      </c>
      <c r="IH23" s="23">
        <v>0</v>
      </c>
      <c r="II23" s="23">
        <v>0</v>
      </c>
      <c r="IJ23" s="23">
        <v>0</v>
      </c>
      <c r="IK23" s="23">
        <v>0</v>
      </c>
      <c r="IL23" s="23">
        <v>0</v>
      </c>
      <c r="IM23" s="23">
        <v>0</v>
      </c>
      <c r="IN23" s="23">
        <v>0</v>
      </c>
      <c r="IO23" s="23">
        <v>0</v>
      </c>
      <c r="IP23" s="23">
        <v>0</v>
      </c>
      <c r="IQ23" s="23">
        <v>0</v>
      </c>
      <c r="IR23" s="23">
        <v>0</v>
      </c>
      <c r="IS23" s="23">
        <v>0</v>
      </c>
      <c r="IT23" s="23">
        <v>0</v>
      </c>
      <c r="IU23" s="23">
        <v>0</v>
      </c>
      <c r="IV23" s="23">
        <v>0</v>
      </c>
      <c r="IW23" s="23">
        <v>0</v>
      </c>
      <c r="IX23" s="23">
        <v>0</v>
      </c>
      <c r="IY23" s="23">
        <v>0</v>
      </c>
      <c r="IZ23" s="23">
        <v>0</v>
      </c>
      <c r="JA23" s="23">
        <v>0</v>
      </c>
      <c r="JB23" s="23">
        <v>0</v>
      </c>
      <c r="JC23" s="23">
        <v>0</v>
      </c>
      <c r="JD23" s="23">
        <v>0</v>
      </c>
      <c r="JE23" s="23">
        <v>0</v>
      </c>
      <c r="JF23" s="23">
        <v>0</v>
      </c>
      <c r="JG23" s="23">
        <v>0</v>
      </c>
      <c r="JH23" s="23">
        <v>0</v>
      </c>
      <c r="JI23" s="23">
        <v>0</v>
      </c>
      <c r="JJ23" s="23">
        <v>0</v>
      </c>
      <c r="JK23" s="23">
        <v>0</v>
      </c>
      <c r="JL23" s="23">
        <v>0</v>
      </c>
      <c r="JM23" s="23">
        <v>0</v>
      </c>
      <c r="JN23" s="23">
        <v>0</v>
      </c>
      <c r="JO23" s="23">
        <v>0</v>
      </c>
      <c r="JP23" s="23">
        <v>0</v>
      </c>
      <c r="JQ23" s="23">
        <v>0</v>
      </c>
      <c r="JR23" s="23">
        <v>0</v>
      </c>
      <c r="JS23" s="23">
        <v>0</v>
      </c>
      <c r="JT23" s="23">
        <v>0</v>
      </c>
      <c r="JU23" s="23">
        <v>0</v>
      </c>
      <c r="JV23" s="23">
        <v>0</v>
      </c>
      <c r="JW23" s="23">
        <v>0</v>
      </c>
      <c r="JX23" s="23">
        <v>0</v>
      </c>
      <c r="JY23" s="23">
        <v>0</v>
      </c>
      <c r="JZ23" s="23">
        <v>0</v>
      </c>
      <c r="KA23" s="23">
        <v>0</v>
      </c>
      <c r="KB23" s="23">
        <v>0</v>
      </c>
      <c r="KC23" s="23">
        <v>0</v>
      </c>
      <c r="KD23" s="23">
        <v>0</v>
      </c>
      <c r="KE23" s="23">
        <v>0</v>
      </c>
      <c r="KF23" s="23">
        <v>0</v>
      </c>
      <c r="KG23" s="23">
        <v>0</v>
      </c>
      <c r="KH23" s="23">
        <v>0</v>
      </c>
      <c r="KI23" s="23">
        <v>0</v>
      </c>
      <c r="KJ23" s="23">
        <v>0</v>
      </c>
      <c r="KK23" s="23">
        <v>0</v>
      </c>
      <c r="KL23" s="23">
        <v>0</v>
      </c>
      <c r="KM23" s="23">
        <v>0</v>
      </c>
      <c r="KN23" s="23">
        <v>0</v>
      </c>
      <c r="KO23" s="23">
        <v>0</v>
      </c>
      <c r="KP23" s="23">
        <v>0</v>
      </c>
      <c r="KQ23" s="23">
        <v>0</v>
      </c>
      <c r="KR23" s="23">
        <v>0</v>
      </c>
      <c r="KS23" s="23">
        <v>0</v>
      </c>
      <c r="KT23" s="23">
        <v>0</v>
      </c>
      <c r="KU23" s="23">
        <v>0</v>
      </c>
      <c r="KV23" s="23">
        <v>0</v>
      </c>
      <c r="KW23" s="23">
        <v>0</v>
      </c>
      <c r="KX23" s="23">
        <v>0</v>
      </c>
      <c r="KY23" s="23">
        <v>0</v>
      </c>
      <c r="KZ23" s="23">
        <v>0</v>
      </c>
      <c r="LA23" s="23">
        <v>0</v>
      </c>
      <c r="LB23" s="23">
        <v>0</v>
      </c>
      <c r="LC23" s="23">
        <v>0</v>
      </c>
      <c r="LD23" s="23">
        <v>0</v>
      </c>
      <c r="LE23" s="23">
        <v>0</v>
      </c>
      <c r="LF23" s="23">
        <v>0</v>
      </c>
      <c r="LG23" s="23">
        <v>0</v>
      </c>
      <c r="LH23" s="23">
        <v>0</v>
      </c>
      <c r="LI23" s="23">
        <v>0</v>
      </c>
      <c r="LJ23" s="23">
        <v>0</v>
      </c>
      <c r="LK23" s="23">
        <v>0</v>
      </c>
      <c r="LL23" s="23">
        <v>0</v>
      </c>
      <c r="LM23" s="23">
        <v>0</v>
      </c>
      <c r="LN23" s="23">
        <v>0</v>
      </c>
      <c r="LO23" s="23">
        <v>0</v>
      </c>
      <c r="LP23" s="23">
        <v>0</v>
      </c>
      <c r="LQ23" s="23">
        <v>0</v>
      </c>
      <c r="LR23" s="23">
        <v>0</v>
      </c>
      <c r="LS23" s="23">
        <v>0</v>
      </c>
      <c r="LT23" s="23">
        <v>0</v>
      </c>
      <c r="LU23" s="23">
        <v>0</v>
      </c>
      <c r="LV23" s="23">
        <v>0</v>
      </c>
      <c r="LW23" s="23">
        <v>0</v>
      </c>
      <c r="LX23" s="23">
        <v>0</v>
      </c>
      <c r="LY23" s="23">
        <v>0</v>
      </c>
      <c r="LZ23" s="23">
        <v>0</v>
      </c>
      <c r="MA23" s="23">
        <v>0</v>
      </c>
      <c r="MB23" s="23">
        <v>0</v>
      </c>
      <c r="MC23" s="23">
        <v>0</v>
      </c>
      <c r="MD23" s="23">
        <v>0</v>
      </c>
      <c r="ME23" s="23">
        <v>0</v>
      </c>
      <c r="MF23" s="23">
        <v>0</v>
      </c>
      <c r="MG23" s="23">
        <v>0</v>
      </c>
      <c r="MH23" s="23">
        <v>0</v>
      </c>
      <c r="MI23" s="23">
        <v>0</v>
      </c>
      <c r="MJ23" s="23">
        <v>0</v>
      </c>
      <c r="MK23" s="23">
        <v>0</v>
      </c>
      <c r="ML23" s="23">
        <v>0</v>
      </c>
      <c r="MM23" s="23">
        <v>0</v>
      </c>
      <c r="MN23" s="23">
        <v>0</v>
      </c>
      <c r="MO23" s="23">
        <v>0</v>
      </c>
      <c r="MP23" s="23">
        <v>0</v>
      </c>
      <c r="MQ23" s="23">
        <v>0</v>
      </c>
      <c r="MR23" s="23">
        <v>0</v>
      </c>
      <c r="MS23" s="23">
        <v>0</v>
      </c>
      <c r="MT23" s="23">
        <v>0</v>
      </c>
      <c r="MU23" s="23">
        <v>0</v>
      </c>
      <c r="MV23" s="23">
        <v>0</v>
      </c>
      <c r="MW23" s="23">
        <v>0</v>
      </c>
      <c r="MX23" s="23">
        <v>0</v>
      </c>
      <c r="MY23" s="23">
        <v>0</v>
      </c>
      <c r="MZ23" s="23">
        <v>0</v>
      </c>
      <c r="NA23" s="23">
        <v>0</v>
      </c>
      <c r="NB23" s="23">
        <v>0</v>
      </c>
      <c r="NC23" s="23">
        <v>0</v>
      </c>
      <c r="ND23" s="23">
        <v>0</v>
      </c>
      <c r="NE23" s="23">
        <v>0</v>
      </c>
      <c r="NF23" s="23">
        <v>0</v>
      </c>
      <c r="NG23" s="23">
        <v>0</v>
      </c>
      <c r="NH23" s="23">
        <v>0</v>
      </c>
      <c r="NI23" s="23">
        <v>0</v>
      </c>
      <c r="NJ23" s="23">
        <v>0</v>
      </c>
      <c r="NK23" s="23">
        <v>0</v>
      </c>
      <c r="NL23" s="23">
        <v>0</v>
      </c>
      <c r="NM23" s="23">
        <v>0</v>
      </c>
      <c r="NN23" s="23">
        <v>0</v>
      </c>
      <c r="NO23" s="23">
        <v>0</v>
      </c>
      <c r="NP23" s="23">
        <v>0</v>
      </c>
      <c r="NQ23" s="23">
        <v>0</v>
      </c>
      <c r="NR23" s="23">
        <v>0</v>
      </c>
      <c r="NS23" s="23">
        <v>0</v>
      </c>
      <c r="NT23" s="23">
        <v>0</v>
      </c>
      <c r="NU23" s="23">
        <v>0</v>
      </c>
      <c r="NV23" s="23">
        <v>0</v>
      </c>
      <c r="NW23" s="23">
        <v>0</v>
      </c>
      <c r="NX23" s="23">
        <v>0</v>
      </c>
      <c r="NY23" s="23">
        <v>0</v>
      </c>
      <c r="NZ23" s="23">
        <v>0</v>
      </c>
      <c r="OA23" s="23">
        <v>0</v>
      </c>
      <c r="OB23" s="23">
        <v>0</v>
      </c>
      <c r="OC23" s="23">
        <v>0</v>
      </c>
      <c r="OD23" s="23">
        <v>0</v>
      </c>
      <c r="OE23" s="23">
        <v>0</v>
      </c>
      <c r="OF23" s="23">
        <v>0</v>
      </c>
      <c r="OG23" s="23">
        <v>0</v>
      </c>
      <c r="OH23" s="23">
        <v>0</v>
      </c>
      <c r="OI23" s="23">
        <v>0</v>
      </c>
      <c r="OJ23" s="23">
        <v>0</v>
      </c>
      <c r="OK23" s="23">
        <v>0</v>
      </c>
      <c r="OL23" s="23">
        <v>0</v>
      </c>
      <c r="OM23" s="23">
        <v>0</v>
      </c>
      <c r="ON23" s="23">
        <v>0</v>
      </c>
      <c r="OO23" s="23">
        <v>0</v>
      </c>
      <c r="OP23" s="23">
        <v>0</v>
      </c>
      <c r="OQ23" s="23">
        <v>0</v>
      </c>
      <c r="OR23" s="23">
        <v>0</v>
      </c>
      <c r="OS23" s="23">
        <v>0</v>
      </c>
      <c r="OT23" s="23">
        <v>0</v>
      </c>
      <c r="OU23" s="23">
        <v>0</v>
      </c>
      <c r="OV23" s="23">
        <v>0</v>
      </c>
      <c r="OW23" s="23">
        <v>0</v>
      </c>
      <c r="OX23" s="23">
        <v>0</v>
      </c>
      <c r="OY23" s="23">
        <v>0</v>
      </c>
      <c r="OZ23" s="23">
        <v>0</v>
      </c>
      <c r="PA23" s="23">
        <v>0</v>
      </c>
      <c r="PB23" s="23">
        <v>0</v>
      </c>
      <c r="PC23" s="23">
        <v>0</v>
      </c>
      <c r="PD23" s="23">
        <v>0</v>
      </c>
      <c r="PE23" s="23">
        <v>0</v>
      </c>
      <c r="PF23" s="23">
        <v>0</v>
      </c>
      <c r="PG23" s="23">
        <v>0</v>
      </c>
      <c r="PH23" s="23">
        <v>0</v>
      </c>
      <c r="PI23" s="23">
        <v>0</v>
      </c>
      <c r="PJ23" s="23">
        <v>0</v>
      </c>
      <c r="PK23" s="23">
        <v>0</v>
      </c>
      <c r="PL23" s="23">
        <v>0</v>
      </c>
      <c r="PM23" s="23">
        <v>0</v>
      </c>
      <c r="PN23" s="23">
        <v>0</v>
      </c>
      <c r="PO23" s="23">
        <v>0</v>
      </c>
      <c r="PP23" s="23">
        <v>0</v>
      </c>
      <c r="PQ23" s="23">
        <v>0</v>
      </c>
      <c r="PR23" s="23">
        <v>0</v>
      </c>
      <c r="PS23" s="23">
        <v>0</v>
      </c>
      <c r="PT23" s="23">
        <v>0</v>
      </c>
      <c r="PU23" s="23">
        <v>0</v>
      </c>
      <c r="PV23" s="23">
        <v>0</v>
      </c>
      <c r="PW23" s="23">
        <v>0</v>
      </c>
      <c r="PX23" s="23">
        <v>0</v>
      </c>
      <c r="PY23" s="23">
        <v>0</v>
      </c>
      <c r="PZ23" s="23">
        <v>0</v>
      </c>
      <c r="QA23" s="23">
        <v>0</v>
      </c>
      <c r="QB23" s="23">
        <v>0</v>
      </c>
      <c r="QC23" s="23">
        <v>0</v>
      </c>
      <c r="QD23" s="23">
        <v>0</v>
      </c>
      <c r="QE23" s="23">
        <v>0</v>
      </c>
      <c r="QF23" s="23">
        <v>0</v>
      </c>
      <c r="QG23" s="23">
        <v>0</v>
      </c>
      <c r="QH23" s="23">
        <v>0</v>
      </c>
      <c r="QI23" s="23">
        <v>0</v>
      </c>
      <c r="QJ23" s="23">
        <v>0</v>
      </c>
      <c r="QK23" s="23">
        <v>0</v>
      </c>
      <c r="QL23" s="23">
        <v>0</v>
      </c>
      <c r="QM23" s="23">
        <v>0</v>
      </c>
      <c r="QN23" s="23">
        <v>0</v>
      </c>
      <c r="QO23" s="23">
        <v>0</v>
      </c>
      <c r="QP23" s="23">
        <v>0</v>
      </c>
      <c r="QQ23" s="23">
        <v>0</v>
      </c>
      <c r="QR23" s="23">
        <v>0</v>
      </c>
      <c r="QS23" s="23">
        <v>0</v>
      </c>
      <c r="QT23" s="23">
        <v>0</v>
      </c>
      <c r="QU23" s="23">
        <v>0</v>
      </c>
      <c r="QV23" s="23">
        <v>0</v>
      </c>
      <c r="QW23" s="23">
        <v>0</v>
      </c>
      <c r="QX23" s="23">
        <v>0</v>
      </c>
      <c r="QY23" s="23">
        <v>0</v>
      </c>
      <c r="QZ23" s="23">
        <v>0</v>
      </c>
      <c r="RA23" s="23">
        <v>0</v>
      </c>
      <c r="RB23" s="23">
        <v>0</v>
      </c>
      <c r="RC23" s="23">
        <v>0</v>
      </c>
      <c r="RD23" s="23">
        <v>0</v>
      </c>
      <c r="RE23" s="23">
        <v>0</v>
      </c>
      <c r="RF23" s="23">
        <v>0</v>
      </c>
      <c r="RG23" s="23">
        <v>0</v>
      </c>
      <c r="RH23" s="23">
        <v>0</v>
      </c>
      <c r="RI23" s="23">
        <v>0</v>
      </c>
      <c r="RJ23" s="23">
        <v>0</v>
      </c>
      <c r="RK23" s="23">
        <v>0</v>
      </c>
      <c r="RL23" s="23">
        <v>0</v>
      </c>
      <c r="RM23" s="23">
        <v>0</v>
      </c>
      <c r="RN23" s="23">
        <v>0</v>
      </c>
      <c r="RO23" s="23">
        <v>0</v>
      </c>
      <c r="RP23" s="23">
        <v>0</v>
      </c>
      <c r="RQ23" s="23">
        <v>0</v>
      </c>
      <c r="RR23" s="23">
        <v>0</v>
      </c>
      <c r="RS23" s="23">
        <v>0</v>
      </c>
      <c r="RT23" s="23">
        <v>0</v>
      </c>
      <c r="RU23" s="23">
        <v>0</v>
      </c>
      <c r="RV23" s="23">
        <v>0</v>
      </c>
      <c r="RW23" s="23">
        <v>0</v>
      </c>
      <c r="RX23" s="23">
        <v>0</v>
      </c>
      <c r="RY23" s="23">
        <v>0</v>
      </c>
      <c r="RZ23" s="23">
        <v>0</v>
      </c>
      <c r="SA23" s="23">
        <v>0</v>
      </c>
      <c r="SB23" s="23">
        <v>0</v>
      </c>
      <c r="SC23" s="23">
        <v>0</v>
      </c>
      <c r="SD23" s="23">
        <v>0</v>
      </c>
      <c r="SE23" s="23">
        <v>0</v>
      </c>
      <c r="SF23" s="23">
        <v>0</v>
      </c>
      <c r="SG23" s="23">
        <v>0</v>
      </c>
      <c r="SH23" s="23">
        <v>0</v>
      </c>
      <c r="SI23" s="23">
        <v>0</v>
      </c>
      <c r="SJ23" s="23">
        <v>0</v>
      </c>
      <c r="SK23" s="23">
        <v>0</v>
      </c>
      <c r="SL23" s="23">
        <v>0</v>
      </c>
      <c r="SM23" s="23">
        <v>0</v>
      </c>
      <c r="SN23" s="23">
        <v>0</v>
      </c>
      <c r="SO23" s="23">
        <v>0</v>
      </c>
      <c r="SP23" s="23">
        <v>0</v>
      </c>
      <c r="SQ23" s="23">
        <v>0</v>
      </c>
      <c r="SR23" s="23">
        <v>0</v>
      </c>
      <c r="SS23" s="23">
        <v>0</v>
      </c>
      <c r="ST23" s="23">
        <v>0</v>
      </c>
      <c r="SU23" s="23">
        <v>0</v>
      </c>
      <c r="SV23" s="23">
        <v>0</v>
      </c>
      <c r="SW23" s="23">
        <v>0</v>
      </c>
      <c r="SX23" s="23">
        <v>0</v>
      </c>
      <c r="SY23" s="23">
        <v>0</v>
      </c>
      <c r="SZ23" s="23">
        <v>0</v>
      </c>
      <c r="TA23" s="23">
        <v>0</v>
      </c>
      <c r="TB23" s="23">
        <v>0</v>
      </c>
      <c r="TC23" s="23">
        <v>0</v>
      </c>
      <c r="TD23" s="23">
        <v>0</v>
      </c>
      <c r="TE23" s="23">
        <v>0</v>
      </c>
      <c r="TF23" s="23">
        <v>0</v>
      </c>
      <c r="TG23" s="23">
        <v>0</v>
      </c>
      <c r="TH23" s="23">
        <v>0</v>
      </c>
      <c r="TI23" s="23">
        <v>0</v>
      </c>
      <c r="TJ23" s="23">
        <v>0</v>
      </c>
      <c r="TK23" s="23">
        <v>0</v>
      </c>
      <c r="TL23" s="23">
        <v>0</v>
      </c>
      <c r="TM23" s="23">
        <v>0</v>
      </c>
      <c r="TN23" s="23">
        <v>0</v>
      </c>
      <c r="TO23" s="23">
        <v>0</v>
      </c>
      <c r="TP23" s="23">
        <v>0</v>
      </c>
      <c r="TQ23" s="23">
        <v>0</v>
      </c>
      <c r="TR23" s="23">
        <v>0</v>
      </c>
      <c r="TS23" s="23">
        <v>0</v>
      </c>
      <c r="TT23" s="23">
        <v>0</v>
      </c>
      <c r="TU23" s="23">
        <v>0</v>
      </c>
      <c r="TV23" s="23">
        <v>0</v>
      </c>
      <c r="TW23" s="23">
        <v>0</v>
      </c>
      <c r="TX23" s="23">
        <v>0</v>
      </c>
      <c r="TY23" s="23">
        <v>0</v>
      </c>
      <c r="TZ23" s="23">
        <v>0</v>
      </c>
      <c r="UA23" s="23">
        <v>0</v>
      </c>
      <c r="UB23" s="23">
        <v>0</v>
      </c>
      <c r="UC23" s="23">
        <v>0</v>
      </c>
      <c r="UD23" s="23">
        <v>0</v>
      </c>
      <c r="UE23" s="23">
        <v>0</v>
      </c>
      <c r="UF23" s="23">
        <v>0</v>
      </c>
      <c r="UG23" s="23">
        <v>0</v>
      </c>
      <c r="UH23" s="23">
        <v>0</v>
      </c>
      <c r="UI23" s="23">
        <v>0</v>
      </c>
      <c r="UJ23" s="23">
        <v>0</v>
      </c>
      <c r="UK23" s="23">
        <v>0</v>
      </c>
      <c r="UL23" s="23">
        <v>0</v>
      </c>
      <c r="UM23" s="23">
        <v>0</v>
      </c>
      <c r="UN23" s="23">
        <v>0</v>
      </c>
      <c r="UO23" s="23">
        <v>0</v>
      </c>
      <c r="UP23" s="23">
        <v>0</v>
      </c>
      <c r="UQ23" s="23">
        <v>0</v>
      </c>
      <c r="UR23" s="23">
        <v>0</v>
      </c>
      <c r="US23" s="23">
        <v>0</v>
      </c>
      <c r="UT23" s="23">
        <v>0</v>
      </c>
      <c r="UU23" s="23">
        <v>0</v>
      </c>
      <c r="UV23" s="23">
        <v>0</v>
      </c>
      <c r="UW23" s="23">
        <v>0</v>
      </c>
      <c r="UX23" s="23">
        <v>0</v>
      </c>
      <c r="UY23" s="23">
        <v>0</v>
      </c>
      <c r="UZ23" s="23">
        <v>0</v>
      </c>
      <c r="VA23" s="23">
        <v>0</v>
      </c>
      <c r="VB23" s="23">
        <v>0</v>
      </c>
      <c r="VC23" s="23">
        <v>0</v>
      </c>
      <c r="VD23" s="23">
        <v>0</v>
      </c>
      <c r="VE23" s="23">
        <v>0</v>
      </c>
      <c r="VF23" s="23">
        <v>0</v>
      </c>
      <c r="VG23" s="23">
        <v>0</v>
      </c>
      <c r="VH23" s="23">
        <v>0</v>
      </c>
      <c r="VI23" s="23">
        <v>0</v>
      </c>
      <c r="VJ23" s="23">
        <v>0</v>
      </c>
      <c r="VK23" s="23">
        <v>0</v>
      </c>
      <c r="VL23" s="23">
        <v>0</v>
      </c>
      <c r="VM23" s="23">
        <v>0</v>
      </c>
      <c r="VN23" s="23">
        <v>0</v>
      </c>
      <c r="VO23" s="23">
        <v>0</v>
      </c>
      <c r="VP23" s="23">
        <v>0</v>
      </c>
      <c r="VQ23" s="23">
        <v>0</v>
      </c>
      <c r="VR23" s="23">
        <v>0</v>
      </c>
      <c r="VS23" s="23">
        <v>0</v>
      </c>
      <c r="VT23" s="23">
        <v>0</v>
      </c>
      <c r="VU23" s="23">
        <v>0</v>
      </c>
      <c r="VV23" s="23">
        <v>0</v>
      </c>
      <c r="VW23" s="23">
        <v>0</v>
      </c>
      <c r="VX23" s="23">
        <v>0</v>
      </c>
      <c r="VY23" s="23">
        <v>0</v>
      </c>
      <c r="VZ23" s="23">
        <v>0</v>
      </c>
      <c r="WA23" s="23">
        <v>0</v>
      </c>
      <c r="WB23" s="23">
        <v>0</v>
      </c>
      <c r="WC23" s="23">
        <v>0</v>
      </c>
      <c r="WD23" s="23">
        <v>0</v>
      </c>
      <c r="WE23" s="23">
        <v>0</v>
      </c>
      <c r="WF23" s="23">
        <v>0</v>
      </c>
      <c r="WG23" s="23">
        <v>0</v>
      </c>
      <c r="WH23" s="23">
        <v>0</v>
      </c>
      <c r="WI23" s="23">
        <v>0</v>
      </c>
      <c r="WJ23" s="23">
        <v>0</v>
      </c>
      <c r="WK23" s="23">
        <v>0</v>
      </c>
      <c r="WL23" s="23">
        <v>0</v>
      </c>
      <c r="WM23" s="23">
        <v>0</v>
      </c>
      <c r="WN23" s="23">
        <v>0</v>
      </c>
      <c r="WO23" s="23">
        <v>0</v>
      </c>
      <c r="WP23" s="23">
        <v>0</v>
      </c>
      <c r="WQ23" s="23">
        <v>0</v>
      </c>
      <c r="WR23" s="23">
        <v>0</v>
      </c>
      <c r="WS23" s="23">
        <v>0</v>
      </c>
      <c r="WT23" s="23">
        <v>0</v>
      </c>
      <c r="WU23" s="23">
        <v>0</v>
      </c>
      <c r="WV23" s="23">
        <v>0</v>
      </c>
      <c r="WW23" s="23">
        <v>0</v>
      </c>
      <c r="WX23" s="23">
        <v>0</v>
      </c>
      <c r="WY23" s="23">
        <v>0</v>
      </c>
      <c r="WZ23" s="23">
        <v>0</v>
      </c>
      <c r="XA23" s="23">
        <v>0</v>
      </c>
      <c r="XB23" s="23">
        <v>0</v>
      </c>
      <c r="XC23" s="23">
        <v>0</v>
      </c>
      <c r="XD23" s="23">
        <v>0</v>
      </c>
      <c r="XE23" s="23">
        <v>0</v>
      </c>
      <c r="XF23" s="23">
        <v>0</v>
      </c>
      <c r="XG23" s="23">
        <v>0</v>
      </c>
      <c r="XH23" s="23">
        <v>0</v>
      </c>
      <c r="XI23" s="23">
        <v>0</v>
      </c>
      <c r="XJ23" s="23">
        <v>0</v>
      </c>
      <c r="XK23" s="23">
        <v>0</v>
      </c>
      <c r="XL23" s="23">
        <v>0</v>
      </c>
      <c r="XM23" s="23">
        <v>0</v>
      </c>
      <c r="XN23" s="23">
        <v>0</v>
      </c>
      <c r="XO23" s="23">
        <v>0</v>
      </c>
      <c r="XP23" s="23">
        <v>0</v>
      </c>
      <c r="XQ23" s="23">
        <v>0</v>
      </c>
      <c r="XR23" s="23">
        <v>0</v>
      </c>
      <c r="XS23" s="23">
        <v>0</v>
      </c>
      <c r="XT23" s="23">
        <v>0</v>
      </c>
      <c r="XU23" s="23">
        <v>0</v>
      </c>
      <c r="XV23" s="23">
        <v>0</v>
      </c>
      <c r="XW23" s="23">
        <v>0</v>
      </c>
      <c r="XX23" s="23">
        <v>0</v>
      </c>
      <c r="XY23" s="23">
        <v>0</v>
      </c>
      <c r="XZ23" s="23">
        <v>0</v>
      </c>
      <c r="YA23" s="23">
        <v>0</v>
      </c>
      <c r="YB23" s="23">
        <v>0</v>
      </c>
      <c r="YC23" s="23">
        <v>0</v>
      </c>
      <c r="YD23" s="23">
        <v>0</v>
      </c>
      <c r="YE23" s="23">
        <v>0</v>
      </c>
      <c r="YF23" s="23">
        <v>0</v>
      </c>
      <c r="YG23" s="23">
        <v>0</v>
      </c>
      <c r="YH23" s="23">
        <v>0</v>
      </c>
      <c r="YI23" s="23">
        <v>0</v>
      </c>
      <c r="YJ23" s="23">
        <v>0</v>
      </c>
      <c r="YK23" s="23">
        <v>0</v>
      </c>
      <c r="YL23" s="23">
        <v>0</v>
      </c>
      <c r="YM23" s="23">
        <v>0</v>
      </c>
      <c r="YN23" s="23">
        <v>0</v>
      </c>
      <c r="YO23" s="23">
        <v>0</v>
      </c>
      <c r="YP23" s="23">
        <v>0</v>
      </c>
      <c r="YQ23" s="23">
        <v>0</v>
      </c>
      <c r="YR23" s="23">
        <v>0</v>
      </c>
      <c r="YS23" s="23">
        <v>0</v>
      </c>
      <c r="YT23" s="23">
        <v>0</v>
      </c>
      <c r="YU23" s="23">
        <v>0</v>
      </c>
      <c r="YV23" s="23">
        <v>0</v>
      </c>
      <c r="YW23" s="23">
        <v>0</v>
      </c>
      <c r="YX23" s="23">
        <v>0</v>
      </c>
      <c r="YY23" s="23">
        <v>0</v>
      </c>
      <c r="YZ23" s="23">
        <v>0</v>
      </c>
      <c r="ZA23" s="23">
        <v>0</v>
      </c>
      <c r="ZB23" s="23">
        <v>0</v>
      </c>
      <c r="ZC23" s="23">
        <v>0</v>
      </c>
      <c r="ZD23" s="23">
        <v>0</v>
      </c>
      <c r="ZE23" s="23">
        <v>0</v>
      </c>
      <c r="ZF23" s="23">
        <v>0</v>
      </c>
      <c r="ZG23" s="23">
        <v>0</v>
      </c>
      <c r="ZH23" s="23">
        <v>0</v>
      </c>
      <c r="ZI23" s="23">
        <v>0</v>
      </c>
      <c r="ZJ23" s="23">
        <v>0</v>
      </c>
      <c r="ZK23" s="23">
        <v>0</v>
      </c>
      <c r="ZL23" s="23">
        <v>0</v>
      </c>
      <c r="ZM23" s="23">
        <v>0</v>
      </c>
      <c r="ZN23" s="23">
        <v>0</v>
      </c>
      <c r="ZO23" s="23">
        <v>0</v>
      </c>
      <c r="ZP23" s="23">
        <v>0</v>
      </c>
      <c r="ZQ23" s="23">
        <v>0</v>
      </c>
      <c r="ZR23" s="23">
        <v>0</v>
      </c>
      <c r="ZS23" s="23">
        <v>0</v>
      </c>
      <c r="ZT23" s="23">
        <v>0</v>
      </c>
      <c r="ZU23" s="23">
        <v>0</v>
      </c>
      <c r="ZV23" s="23">
        <v>0</v>
      </c>
      <c r="ZW23" s="23">
        <v>0</v>
      </c>
      <c r="ZX23" s="23">
        <v>0</v>
      </c>
      <c r="ZY23" s="23">
        <v>0</v>
      </c>
      <c r="ZZ23" s="23">
        <v>0</v>
      </c>
      <c r="AAA23" s="23">
        <v>0</v>
      </c>
      <c r="AAB23" s="23">
        <v>0</v>
      </c>
      <c r="AAC23" s="23">
        <v>0</v>
      </c>
      <c r="AAD23" s="23">
        <v>0</v>
      </c>
      <c r="AAE23" s="23">
        <v>0</v>
      </c>
      <c r="AAF23" s="23">
        <v>0</v>
      </c>
      <c r="AAG23" s="23">
        <v>0</v>
      </c>
      <c r="AAH23" s="23">
        <v>0</v>
      </c>
      <c r="AAI23" s="23">
        <v>0</v>
      </c>
      <c r="AAJ23" s="23">
        <v>0</v>
      </c>
      <c r="AAK23" s="23">
        <v>0</v>
      </c>
      <c r="AAL23" s="23">
        <v>0</v>
      </c>
      <c r="AAM23" s="23">
        <v>0</v>
      </c>
      <c r="AAN23" s="23">
        <v>0</v>
      </c>
      <c r="AAO23" s="23">
        <v>0</v>
      </c>
      <c r="AAP23" s="23">
        <v>0</v>
      </c>
      <c r="AAQ23" s="23">
        <v>0</v>
      </c>
      <c r="AAR23" s="23">
        <v>0</v>
      </c>
      <c r="AAS23" s="23">
        <v>0</v>
      </c>
      <c r="AAT23" s="23">
        <v>0</v>
      </c>
      <c r="AAU23" s="23">
        <v>0</v>
      </c>
      <c r="AAV23" s="23">
        <v>0</v>
      </c>
      <c r="AAW23" s="23">
        <v>0</v>
      </c>
      <c r="AAX23" s="23">
        <v>0</v>
      </c>
      <c r="AAY23" s="23">
        <v>0</v>
      </c>
      <c r="AAZ23" s="23">
        <v>0</v>
      </c>
      <c r="ABA23" s="23">
        <v>0</v>
      </c>
      <c r="ABB23" s="23">
        <v>0</v>
      </c>
      <c r="ABC23" s="23">
        <v>0</v>
      </c>
      <c r="ABD23" s="23">
        <v>0</v>
      </c>
      <c r="ABE23" s="23">
        <v>0</v>
      </c>
      <c r="ABF23" s="23">
        <v>0</v>
      </c>
      <c r="ABG23" s="23">
        <v>0</v>
      </c>
      <c r="ABH23" s="23">
        <v>0</v>
      </c>
      <c r="ABI23" s="23">
        <v>0</v>
      </c>
      <c r="ABJ23" s="23">
        <v>0</v>
      </c>
      <c r="ABK23" s="23">
        <v>0</v>
      </c>
      <c r="ABL23" s="23">
        <v>0</v>
      </c>
      <c r="ABM23" s="23">
        <v>0</v>
      </c>
      <c r="ABN23" s="23">
        <v>0</v>
      </c>
      <c r="ABO23" s="23">
        <v>0</v>
      </c>
      <c r="ABP23" s="23">
        <v>0</v>
      </c>
      <c r="ABQ23" s="23">
        <v>0</v>
      </c>
      <c r="ABR23" s="23">
        <v>0</v>
      </c>
      <c r="ABS23" s="23">
        <v>0</v>
      </c>
      <c r="ABT23" s="23">
        <v>0</v>
      </c>
      <c r="ABU23" s="23">
        <v>0</v>
      </c>
      <c r="ABV23" s="23">
        <v>0</v>
      </c>
      <c r="ABW23" s="23">
        <v>0</v>
      </c>
    </row>
    <row r="24" spans="1:751" ht="15" customHeight="1" x14ac:dyDescent="0.25">
      <c r="A24" s="15" t="s">
        <v>39</v>
      </c>
      <c r="B24" s="15" t="s">
        <v>40</v>
      </c>
      <c r="C24" s="16">
        <v>175.00000003</v>
      </c>
      <c r="D24" s="17"/>
      <c r="E24" s="18">
        <f t="shared" si="153"/>
        <v>11.377082007957457</v>
      </c>
      <c r="F24" s="19" t="s">
        <v>7</v>
      </c>
      <c r="G24" s="29" t="s">
        <v>8</v>
      </c>
      <c r="H24" s="20">
        <v>41666</v>
      </c>
      <c r="I24" s="24" t="s">
        <v>31</v>
      </c>
      <c r="J24" s="19">
        <v>60</v>
      </c>
      <c r="K24" s="19" t="s">
        <v>9</v>
      </c>
      <c r="L24" s="20">
        <f t="shared" si="154"/>
        <v>43492</v>
      </c>
      <c r="M24" s="15" t="s">
        <v>153</v>
      </c>
      <c r="P24" s="22">
        <f t="shared" si="155"/>
        <v>100000000.02</v>
      </c>
      <c r="Q24" s="22">
        <f t="shared" si="156"/>
        <v>42405794.669999994</v>
      </c>
      <c r="R24" s="22">
        <f t="shared" si="157"/>
        <v>100000000.02</v>
      </c>
      <c r="S24" s="22">
        <f t="shared" si="158"/>
        <v>12670498.410000002</v>
      </c>
      <c r="T24" s="22">
        <f t="shared" si="159"/>
        <v>0</v>
      </c>
      <c r="U24" s="22">
        <f t="shared" si="160"/>
        <v>0</v>
      </c>
      <c r="V24" s="22">
        <f t="shared" si="161"/>
        <v>0</v>
      </c>
      <c r="W24" s="22">
        <f t="shared" si="162"/>
        <v>0</v>
      </c>
      <c r="X24" s="22">
        <f t="shared" si="163"/>
        <v>0</v>
      </c>
      <c r="Y24" s="22">
        <f t="shared" si="164"/>
        <v>0</v>
      </c>
      <c r="Z24" s="22">
        <f t="shared" si="165"/>
        <v>0</v>
      </c>
      <c r="AA24" s="22">
        <f t="shared" si="166"/>
        <v>0</v>
      </c>
      <c r="AB24" s="22">
        <f t="shared" si="167"/>
        <v>0</v>
      </c>
      <c r="AC24" s="22">
        <f t="shared" si="168"/>
        <v>0</v>
      </c>
      <c r="AD24" s="22">
        <f t="shared" si="169"/>
        <v>0</v>
      </c>
      <c r="AE24" s="22">
        <f t="shared" si="170"/>
        <v>0</v>
      </c>
      <c r="AF24" s="22">
        <f t="shared" si="171"/>
        <v>0</v>
      </c>
      <c r="AG24" s="22">
        <f t="shared" si="172"/>
        <v>0</v>
      </c>
      <c r="AH24" s="22">
        <f t="shared" si="173"/>
        <v>0</v>
      </c>
      <c r="AI24" s="22">
        <f t="shared" si="174"/>
        <v>0</v>
      </c>
      <c r="AJ24" s="22">
        <f t="shared" si="175"/>
        <v>0</v>
      </c>
      <c r="AK24" s="22">
        <f t="shared" si="176"/>
        <v>0</v>
      </c>
      <c r="AL24" s="22">
        <f t="shared" si="177"/>
        <v>0</v>
      </c>
      <c r="AM24" s="22">
        <f t="shared" si="178"/>
        <v>0</v>
      </c>
      <c r="AN24" s="22">
        <f t="shared" si="179"/>
        <v>0</v>
      </c>
      <c r="AO24" s="22">
        <f t="shared" si="180"/>
        <v>0</v>
      </c>
      <c r="AP24" s="22">
        <f t="shared" si="181"/>
        <v>0</v>
      </c>
      <c r="AQ24" s="22">
        <f t="shared" si="182"/>
        <v>0</v>
      </c>
      <c r="AR24" s="22">
        <f t="shared" si="183"/>
        <v>0</v>
      </c>
      <c r="AS24" s="22">
        <f t="shared" si="184"/>
        <v>0</v>
      </c>
      <c r="AT24" s="22">
        <f t="shared" si="185"/>
        <v>0</v>
      </c>
      <c r="AU24" s="22">
        <f t="shared" si="186"/>
        <v>0</v>
      </c>
      <c r="AV24" s="22">
        <f t="shared" si="187"/>
        <v>0</v>
      </c>
      <c r="AW24" s="22">
        <f t="shared" si="188"/>
        <v>0</v>
      </c>
      <c r="AX24" s="22">
        <f t="shared" si="189"/>
        <v>0</v>
      </c>
      <c r="AY24" s="22">
        <f t="shared" si="190"/>
        <v>0</v>
      </c>
      <c r="AZ24" s="22">
        <f t="shared" si="191"/>
        <v>0</v>
      </c>
      <c r="BA24" s="22">
        <f t="shared" si="192"/>
        <v>0</v>
      </c>
      <c r="BB24" s="22">
        <f t="shared" si="193"/>
        <v>0</v>
      </c>
      <c r="BC24" s="22">
        <f t="shared" si="194"/>
        <v>0</v>
      </c>
      <c r="BD24" s="22">
        <f t="shared" si="195"/>
        <v>0</v>
      </c>
      <c r="BE24" s="22">
        <f t="shared" si="196"/>
        <v>0</v>
      </c>
      <c r="BF24" s="22">
        <f t="shared" si="197"/>
        <v>0</v>
      </c>
      <c r="BG24" s="22">
        <f t="shared" si="198"/>
        <v>0</v>
      </c>
      <c r="BH24" s="22">
        <f t="shared" si="199"/>
        <v>0</v>
      </c>
      <c r="BI24" s="22">
        <f t="shared" si="200"/>
        <v>0</v>
      </c>
      <c r="BJ24" s="22">
        <f t="shared" si="201"/>
        <v>0</v>
      </c>
      <c r="BK24" s="22">
        <f t="shared" si="202"/>
        <v>0</v>
      </c>
      <c r="BL24" s="22">
        <f t="shared" si="203"/>
        <v>0</v>
      </c>
      <c r="BM24" s="22">
        <f t="shared" si="204"/>
        <v>0</v>
      </c>
      <c r="BN24" s="22">
        <f t="shared" si="205"/>
        <v>0</v>
      </c>
      <c r="BO24" s="22">
        <f t="shared" si="206"/>
        <v>0</v>
      </c>
      <c r="BP24" s="22">
        <f t="shared" si="207"/>
        <v>0</v>
      </c>
      <c r="BQ24" s="22">
        <f t="shared" si="208"/>
        <v>0</v>
      </c>
      <c r="BR24" s="22">
        <f t="shared" si="151"/>
        <v>0</v>
      </c>
      <c r="BS24" s="22">
        <f t="shared" si="152"/>
        <v>0</v>
      </c>
      <c r="BT24" s="22">
        <f t="shared" si="209"/>
        <v>0</v>
      </c>
      <c r="BU24" s="22">
        <f t="shared" si="210"/>
        <v>0</v>
      </c>
      <c r="BX24" s="23">
        <v>4919976.03</v>
      </c>
      <c r="BY24" s="23">
        <v>8333333.3399999999</v>
      </c>
      <c r="BZ24" s="23">
        <v>4456850.5999999996</v>
      </c>
      <c r="CA24" s="23">
        <v>8333333.3300000001</v>
      </c>
      <c r="CB24" s="23">
        <v>4193561.64</v>
      </c>
      <c r="CC24" s="23">
        <v>8333333.3399999999</v>
      </c>
      <c r="CD24" s="23">
        <v>4316219.18</v>
      </c>
      <c r="CE24" s="23">
        <v>8333333.3300000001</v>
      </c>
      <c r="CF24" s="23">
        <v>3885674.66</v>
      </c>
      <c r="CG24" s="23">
        <v>8333333.3399999999</v>
      </c>
      <c r="CH24" s="23">
        <v>3739588.57</v>
      </c>
      <c r="CI24" s="23">
        <v>8333333.3300000001</v>
      </c>
      <c r="CJ24" s="23">
        <v>3368814.04</v>
      </c>
      <c r="CK24" s="23">
        <v>8333333.3399999999</v>
      </c>
      <c r="CL24" s="23">
        <v>3220743.05</v>
      </c>
      <c r="CM24" s="23">
        <v>8333333.3300000001</v>
      </c>
      <c r="CN24" s="23">
        <v>2970997.53</v>
      </c>
      <c r="CO24" s="23">
        <v>8333333.3399999999</v>
      </c>
      <c r="CP24" s="23">
        <v>2643249.14</v>
      </c>
      <c r="CQ24" s="23">
        <v>8333333.3300000001</v>
      </c>
      <c r="CR24" s="23">
        <v>2494115.2599999998</v>
      </c>
      <c r="CS24" s="23">
        <v>8333333.3399999999</v>
      </c>
      <c r="CT24" s="23">
        <v>2196004.9700000002</v>
      </c>
      <c r="CU24" s="23">
        <v>8333333.3300000001</v>
      </c>
      <c r="CV24" s="23">
        <v>2072042.12</v>
      </c>
      <c r="CW24" s="23">
        <v>8333333.3399999999</v>
      </c>
      <c r="CX24" s="23">
        <v>1758325.45</v>
      </c>
      <c r="CY24" s="23">
        <v>8333333.3300000001</v>
      </c>
      <c r="CZ24" s="23">
        <v>1635364.73</v>
      </c>
      <c r="DA24" s="23">
        <v>8333333.3399999999</v>
      </c>
      <c r="DB24" s="23">
        <v>1504703.37</v>
      </c>
      <c r="DC24" s="23">
        <v>8333333.3300000001</v>
      </c>
      <c r="DD24" s="23">
        <v>1279782.19</v>
      </c>
      <c r="DE24" s="23">
        <v>8333333.3399999999</v>
      </c>
      <c r="DF24" s="23">
        <v>1143947.95</v>
      </c>
      <c r="DG24" s="23">
        <v>8333333.3300000001</v>
      </c>
      <c r="DH24" s="23">
        <v>938454.45</v>
      </c>
      <c r="DI24" s="23">
        <v>8333333.3399999999</v>
      </c>
      <c r="DJ24" s="23">
        <v>798265.04</v>
      </c>
      <c r="DK24" s="23">
        <v>8333333.3300000001</v>
      </c>
      <c r="DL24" s="23">
        <v>631418.32999999996</v>
      </c>
      <c r="DM24" s="23">
        <v>8333333.3399999999</v>
      </c>
      <c r="DN24" s="23">
        <v>452817.64</v>
      </c>
      <c r="DO24" s="23">
        <v>8333333.3300000001</v>
      </c>
      <c r="DP24" s="23">
        <v>308001.63</v>
      </c>
      <c r="DQ24" s="23">
        <v>8333333.3399999999</v>
      </c>
      <c r="DR24" s="23">
        <v>147375.51</v>
      </c>
      <c r="DS24" s="23">
        <v>8333333.3300000001</v>
      </c>
      <c r="DT24" s="23">
        <v>0</v>
      </c>
      <c r="DU24" s="23">
        <v>0</v>
      </c>
      <c r="DV24" s="23">
        <v>0</v>
      </c>
      <c r="DW24" s="23">
        <v>0</v>
      </c>
      <c r="DX24" s="23">
        <v>0</v>
      </c>
      <c r="DY24" s="23">
        <v>0</v>
      </c>
      <c r="DZ24" s="23">
        <v>0</v>
      </c>
      <c r="EA24" s="23">
        <v>0</v>
      </c>
      <c r="EB24" s="23">
        <v>0</v>
      </c>
      <c r="EC24" s="23">
        <v>0</v>
      </c>
      <c r="ED24" s="23">
        <v>0</v>
      </c>
      <c r="EE24" s="23">
        <v>0</v>
      </c>
      <c r="EF24" s="23">
        <v>0</v>
      </c>
      <c r="EG24" s="23">
        <v>0</v>
      </c>
      <c r="EH24" s="23">
        <v>0</v>
      </c>
      <c r="EI24" s="23">
        <v>0</v>
      </c>
      <c r="EJ24" s="23">
        <v>0</v>
      </c>
      <c r="EK24" s="23">
        <v>0</v>
      </c>
      <c r="EL24" s="23">
        <v>0</v>
      </c>
      <c r="EM24" s="23">
        <v>0</v>
      </c>
      <c r="EN24" s="23">
        <v>0</v>
      </c>
      <c r="EO24" s="23">
        <v>0</v>
      </c>
      <c r="EP24" s="23">
        <v>0</v>
      </c>
      <c r="EQ24" s="23">
        <v>0</v>
      </c>
      <c r="ER24" s="23">
        <v>0</v>
      </c>
      <c r="ES24" s="23">
        <v>0</v>
      </c>
      <c r="ET24" s="23">
        <v>0</v>
      </c>
      <c r="EU24" s="23">
        <v>0</v>
      </c>
      <c r="EV24" s="23">
        <v>0</v>
      </c>
      <c r="EW24" s="23">
        <v>0</v>
      </c>
      <c r="EX24" s="23">
        <v>0</v>
      </c>
      <c r="EY24" s="23">
        <v>0</v>
      </c>
      <c r="EZ24" s="23">
        <v>0</v>
      </c>
      <c r="FA24" s="23">
        <v>0</v>
      </c>
      <c r="FB24" s="23">
        <v>0</v>
      </c>
      <c r="FC24" s="23">
        <v>0</v>
      </c>
      <c r="FD24" s="23">
        <v>0</v>
      </c>
      <c r="FE24" s="23">
        <v>0</v>
      </c>
      <c r="FF24" s="23">
        <v>0</v>
      </c>
      <c r="FG24" s="23">
        <v>0</v>
      </c>
      <c r="FH24" s="23">
        <v>0</v>
      </c>
      <c r="FI24" s="23">
        <v>0</v>
      </c>
      <c r="FJ24" s="23">
        <v>0</v>
      </c>
      <c r="FK24" s="23">
        <v>0</v>
      </c>
      <c r="FL24" s="23">
        <v>0</v>
      </c>
      <c r="FM24" s="23">
        <v>0</v>
      </c>
      <c r="FN24" s="23">
        <v>0</v>
      </c>
      <c r="FO24" s="23">
        <v>0</v>
      </c>
      <c r="FP24" s="23">
        <v>0</v>
      </c>
      <c r="FQ24" s="23">
        <v>0</v>
      </c>
      <c r="FR24" s="23">
        <v>0</v>
      </c>
      <c r="FS24" s="23">
        <v>0</v>
      </c>
      <c r="FT24" s="23">
        <v>0</v>
      </c>
      <c r="FU24" s="23">
        <v>0</v>
      </c>
      <c r="FV24" s="23">
        <v>0</v>
      </c>
      <c r="FW24" s="23">
        <v>0</v>
      </c>
      <c r="FX24" s="23">
        <v>0</v>
      </c>
      <c r="FY24" s="23">
        <v>0</v>
      </c>
      <c r="FZ24" s="23">
        <v>0</v>
      </c>
      <c r="GA24" s="23">
        <v>0</v>
      </c>
      <c r="GB24" s="23">
        <v>0</v>
      </c>
      <c r="GC24" s="23">
        <v>0</v>
      </c>
      <c r="GD24" s="23">
        <v>0</v>
      </c>
      <c r="GE24" s="23">
        <v>0</v>
      </c>
      <c r="GF24" s="23">
        <v>0</v>
      </c>
      <c r="GG24" s="23">
        <v>0</v>
      </c>
      <c r="GH24" s="23">
        <v>0</v>
      </c>
      <c r="GI24" s="23">
        <v>0</v>
      </c>
      <c r="GJ24" s="23">
        <v>0</v>
      </c>
      <c r="GK24" s="23">
        <v>0</v>
      </c>
      <c r="GL24" s="23">
        <v>0</v>
      </c>
      <c r="GM24" s="23">
        <v>0</v>
      </c>
      <c r="GN24" s="23">
        <v>0</v>
      </c>
      <c r="GO24" s="23">
        <v>0</v>
      </c>
      <c r="GP24" s="23">
        <v>0</v>
      </c>
      <c r="GQ24" s="23">
        <v>0</v>
      </c>
      <c r="GR24" s="23">
        <v>0</v>
      </c>
      <c r="GS24" s="23">
        <v>0</v>
      </c>
      <c r="GT24" s="23">
        <v>0</v>
      </c>
      <c r="GU24" s="23">
        <v>0</v>
      </c>
      <c r="GV24" s="23">
        <v>0</v>
      </c>
      <c r="GW24" s="23">
        <v>0</v>
      </c>
      <c r="GX24" s="23">
        <v>0</v>
      </c>
      <c r="GY24" s="23">
        <v>0</v>
      </c>
      <c r="GZ24" s="23">
        <v>0</v>
      </c>
      <c r="HA24" s="23">
        <v>0</v>
      </c>
      <c r="HB24" s="23">
        <v>0</v>
      </c>
      <c r="HC24" s="23">
        <v>0</v>
      </c>
      <c r="HD24" s="23">
        <v>0</v>
      </c>
      <c r="HE24" s="23">
        <v>0</v>
      </c>
      <c r="HF24" s="23">
        <v>0</v>
      </c>
      <c r="HG24" s="23">
        <v>0</v>
      </c>
      <c r="HH24" s="23">
        <v>0</v>
      </c>
      <c r="HI24" s="23">
        <v>0</v>
      </c>
      <c r="HJ24" s="23">
        <v>0</v>
      </c>
      <c r="HK24" s="23">
        <v>0</v>
      </c>
      <c r="HL24" s="23">
        <v>0</v>
      </c>
      <c r="HM24" s="23">
        <v>0</v>
      </c>
      <c r="HN24" s="23">
        <v>0</v>
      </c>
      <c r="HO24" s="23">
        <v>0</v>
      </c>
      <c r="HP24" s="23">
        <v>0</v>
      </c>
      <c r="HQ24" s="23">
        <v>0</v>
      </c>
      <c r="HR24" s="23">
        <v>0</v>
      </c>
      <c r="HS24" s="23">
        <v>0</v>
      </c>
      <c r="HT24" s="23">
        <v>0</v>
      </c>
      <c r="HU24" s="23">
        <v>0</v>
      </c>
      <c r="HV24" s="23">
        <v>0</v>
      </c>
      <c r="HW24" s="23">
        <v>0</v>
      </c>
      <c r="HX24" s="23">
        <v>0</v>
      </c>
      <c r="HY24" s="23">
        <v>0</v>
      </c>
      <c r="HZ24" s="23">
        <v>0</v>
      </c>
      <c r="IA24" s="23">
        <v>0</v>
      </c>
      <c r="IB24" s="23">
        <v>0</v>
      </c>
      <c r="IC24" s="23">
        <v>0</v>
      </c>
      <c r="ID24" s="23">
        <v>0</v>
      </c>
      <c r="IE24" s="23">
        <v>0</v>
      </c>
      <c r="IF24" s="23">
        <v>0</v>
      </c>
      <c r="IG24" s="23">
        <v>0</v>
      </c>
      <c r="IH24" s="23">
        <v>0</v>
      </c>
      <c r="II24" s="23">
        <v>0</v>
      </c>
      <c r="IJ24" s="23">
        <v>0</v>
      </c>
      <c r="IK24" s="23">
        <v>0</v>
      </c>
      <c r="IL24" s="23">
        <v>0</v>
      </c>
      <c r="IM24" s="23">
        <v>0</v>
      </c>
      <c r="IN24" s="23">
        <v>0</v>
      </c>
      <c r="IO24" s="23">
        <v>0</v>
      </c>
      <c r="IP24" s="23">
        <v>0</v>
      </c>
      <c r="IQ24" s="23">
        <v>0</v>
      </c>
      <c r="IR24" s="23">
        <v>0</v>
      </c>
      <c r="IS24" s="23">
        <v>0</v>
      </c>
      <c r="IT24" s="23">
        <v>0</v>
      </c>
      <c r="IU24" s="23">
        <v>0</v>
      </c>
      <c r="IV24" s="23">
        <v>0</v>
      </c>
      <c r="IW24" s="23">
        <v>0</v>
      </c>
      <c r="IX24" s="23">
        <v>0</v>
      </c>
      <c r="IY24" s="23">
        <v>0</v>
      </c>
      <c r="IZ24" s="23">
        <v>0</v>
      </c>
      <c r="JA24" s="23">
        <v>0</v>
      </c>
      <c r="JB24" s="23">
        <v>0</v>
      </c>
      <c r="JC24" s="23">
        <v>0</v>
      </c>
      <c r="JD24" s="23">
        <v>0</v>
      </c>
      <c r="JE24" s="23">
        <v>0</v>
      </c>
      <c r="JF24" s="23">
        <v>0</v>
      </c>
      <c r="JG24" s="23">
        <v>0</v>
      </c>
      <c r="JH24" s="23">
        <v>0</v>
      </c>
      <c r="JI24" s="23">
        <v>0</v>
      </c>
      <c r="JJ24" s="23">
        <v>0</v>
      </c>
      <c r="JK24" s="23">
        <v>0</v>
      </c>
      <c r="JL24" s="23">
        <v>0</v>
      </c>
      <c r="JM24" s="23">
        <v>0</v>
      </c>
      <c r="JN24" s="23">
        <v>0</v>
      </c>
      <c r="JO24" s="23">
        <v>0</v>
      </c>
      <c r="JP24" s="23">
        <v>0</v>
      </c>
      <c r="JQ24" s="23">
        <v>0</v>
      </c>
      <c r="JR24" s="23">
        <v>0</v>
      </c>
      <c r="JS24" s="23">
        <v>0</v>
      </c>
      <c r="JT24" s="23">
        <v>0</v>
      </c>
      <c r="JU24" s="23">
        <v>0</v>
      </c>
      <c r="JV24" s="23">
        <v>0</v>
      </c>
      <c r="JW24" s="23">
        <v>0</v>
      </c>
      <c r="JX24" s="23">
        <v>0</v>
      </c>
      <c r="JY24" s="23">
        <v>0</v>
      </c>
      <c r="JZ24" s="23">
        <v>0</v>
      </c>
      <c r="KA24" s="23">
        <v>0</v>
      </c>
      <c r="KB24" s="23">
        <v>0</v>
      </c>
      <c r="KC24" s="23">
        <v>0</v>
      </c>
      <c r="KD24" s="23">
        <v>0</v>
      </c>
      <c r="KE24" s="23">
        <v>0</v>
      </c>
      <c r="KF24" s="23">
        <v>0</v>
      </c>
      <c r="KG24" s="23">
        <v>0</v>
      </c>
      <c r="KH24" s="23">
        <v>0</v>
      </c>
      <c r="KI24" s="23">
        <v>0</v>
      </c>
      <c r="KJ24" s="23">
        <v>0</v>
      </c>
      <c r="KK24" s="23">
        <v>0</v>
      </c>
      <c r="KL24" s="23">
        <v>0</v>
      </c>
      <c r="KM24" s="23">
        <v>0</v>
      </c>
      <c r="KN24" s="23">
        <v>0</v>
      </c>
      <c r="KO24" s="23">
        <v>0</v>
      </c>
      <c r="KP24" s="23">
        <v>0</v>
      </c>
      <c r="KQ24" s="23">
        <v>0</v>
      </c>
      <c r="KR24" s="23">
        <v>0</v>
      </c>
      <c r="KS24" s="23">
        <v>0</v>
      </c>
      <c r="KT24" s="23">
        <v>0</v>
      </c>
      <c r="KU24" s="23">
        <v>0</v>
      </c>
      <c r="KV24" s="23">
        <v>0</v>
      </c>
      <c r="KW24" s="23">
        <v>0</v>
      </c>
      <c r="KX24" s="23">
        <v>0</v>
      </c>
      <c r="KY24" s="23">
        <v>0</v>
      </c>
      <c r="KZ24" s="23">
        <v>0</v>
      </c>
      <c r="LA24" s="23">
        <v>0</v>
      </c>
      <c r="LB24" s="23">
        <v>0</v>
      </c>
      <c r="LC24" s="23">
        <v>0</v>
      </c>
      <c r="LD24" s="23">
        <v>0</v>
      </c>
      <c r="LE24" s="23">
        <v>0</v>
      </c>
      <c r="LF24" s="23">
        <v>0</v>
      </c>
      <c r="LG24" s="23">
        <v>0</v>
      </c>
      <c r="LH24" s="23">
        <v>0</v>
      </c>
      <c r="LI24" s="23">
        <v>0</v>
      </c>
      <c r="LJ24" s="23">
        <v>0</v>
      </c>
      <c r="LK24" s="23">
        <v>0</v>
      </c>
      <c r="LL24" s="23">
        <v>0</v>
      </c>
      <c r="LM24" s="23">
        <v>0</v>
      </c>
      <c r="LN24" s="23">
        <v>0</v>
      </c>
      <c r="LO24" s="23">
        <v>0</v>
      </c>
      <c r="LP24" s="23">
        <v>0</v>
      </c>
      <c r="LQ24" s="23">
        <v>0</v>
      </c>
      <c r="LR24" s="23">
        <v>0</v>
      </c>
      <c r="LS24" s="23">
        <v>0</v>
      </c>
      <c r="LT24" s="23">
        <v>0</v>
      </c>
      <c r="LU24" s="23">
        <v>0</v>
      </c>
      <c r="LV24" s="23">
        <v>0</v>
      </c>
      <c r="LW24" s="23">
        <v>0</v>
      </c>
      <c r="LX24" s="23">
        <v>0</v>
      </c>
      <c r="LY24" s="23">
        <v>0</v>
      </c>
      <c r="LZ24" s="23">
        <v>0</v>
      </c>
      <c r="MA24" s="23">
        <v>0</v>
      </c>
      <c r="MB24" s="23">
        <v>0</v>
      </c>
      <c r="MC24" s="23">
        <v>0</v>
      </c>
      <c r="MD24" s="23">
        <v>0</v>
      </c>
      <c r="ME24" s="23">
        <v>0</v>
      </c>
      <c r="MF24" s="23">
        <v>0</v>
      </c>
      <c r="MG24" s="23">
        <v>0</v>
      </c>
      <c r="MH24" s="23">
        <v>0</v>
      </c>
      <c r="MI24" s="23">
        <v>0</v>
      </c>
      <c r="MJ24" s="23">
        <v>0</v>
      </c>
      <c r="MK24" s="23">
        <v>0</v>
      </c>
      <c r="ML24" s="23">
        <v>0</v>
      </c>
      <c r="MM24" s="23">
        <v>0</v>
      </c>
      <c r="MN24" s="23">
        <v>0</v>
      </c>
      <c r="MO24" s="23">
        <v>0</v>
      </c>
      <c r="MP24" s="23">
        <v>0</v>
      </c>
      <c r="MQ24" s="23">
        <v>0</v>
      </c>
      <c r="MR24" s="23">
        <v>0</v>
      </c>
      <c r="MS24" s="23">
        <v>0</v>
      </c>
      <c r="MT24" s="23">
        <v>0</v>
      </c>
      <c r="MU24" s="23">
        <v>0</v>
      </c>
      <c r="MV24" s="23">
        <v>0</v>
      </c>
      <c r="MW24" s="23">
        <v>0</v>
      </c>
      <c r="MX24" s="23">
        <v>0</v>
      </c>
      <c r="MY24" s="23">
        <v>0</v>
      </c>
      <c r="MZ24" s="23">
        <v>0</v>
      </c>
      <c r="NA24" s="23">
        <v>0</v>
      </c>
      <c r="NB24" s="23">
        <v>0</v>
      </c>
      <c r="NC24" s="23">
        <v>0</v>
      </c>
      <c r="ND24" s="23">
        <v>0</v>
      </c>
      <c r="NE24" s="23">
        <v>0</v>
      </c>
      <c r="NF24" s="23">
        <v>0</v>
      </c>
      <c r="NG24" s="23">
        <v>0</v>
      </c>
      <c r="NH24" s="23">
        <v>0</v>
      </c>
      <c r="NI24" s="23">
        <v>0</v>
      </c>
      <c r="NJ24" s="23">
        <v>0</v>
      </c>
      <c r="NK24" s="23">
        <v>0</v>
      </c>
      <c r="NL24" s="23">
        <v>0</v>
      </c>
      <c r="NM24" s="23">
        <v>0</v>
      </c>
      <c r="NN24" s="23">
        <v>0</v>
      </c>
      <c r="NO24" s="23">
        <v>0</v>
      </c>
      <c r="NP24" s="23">
        <v>0</v>
      </c>
      <c r="NQ24" s="23">
        <v>0</v>
      </c>
      <c r="NR24" s="23">
        <v>0</v>
      </c>
      <c r="NS24" s="23">
        <v>0</v>
      </c>
      <c r="NT24" s="23">
        <v>0</v>
      </c>
      <c r="NU24" s="23">
        <v>0</v>
      </c>
      <c r="NV24" s="23">
        <v>0</v>
      </c>
      <c r="NW24" s="23">
        <v>0</v>
      </c>
      <c r="NX24" s="23">
        <v>0</v>
      </c>
      <c r="NY24" s="23">
        <v>0</v>
      </c>
      <c r="NZ24" s="23">
        <v>0</v>
      </c>
      <c r="OA24" s="23">
        <v>0</v>
      </c>
      <c r="OB24" s="23">
        <v>0</v>
      </c>
      <c r="OC24" s="23">
        <v>0</v>
      </c>
      <c r="OD24" s="23">
        <v>0</v>
      </c>
      <c r="OE24" s="23">
        <v>0</v>
      </c>
      <c r="OF24" s="23">
        <v>0</v>
      </c>
      <c r="OG24" s="23">
        <v>0</v>
      </c>
      <c r="OH24" s="23">
        <v>0</v>
      </c>
      <c r="OI24" s="23">
        <v>0</v>
      </c>
      <c r="OJ24" s="23">
        <v>0</v>
      </c>
      <c r="OK24" s="23">
        <v>0</v>
      </c>
      <c r="OL24" s="23">
        <v>0</v>
      </c>
      <c r="OM24" s="23">
        <v>0</v>
      </c>
      <c r="ON24" s="23">
        <v>0</v>
      </c>
      <c r="OO24" s="23">
        <v>0</v>
      </c>
      <c r="OP24" s="23">
        <v>0</v>
      </c>
      <c r="OQ24" s="23">
        <v>0</v>
      </c>
      <c r="OR24" s="23">
        <v>0</v>
      </c>
      <c r="OS24" s="23">
        <v>0</v>
      </c>
      <c r="OT24" s="23">
        <v>0</v>
      </c>
      <c r="OU24" s="23">
        <v>0</v>
      </c>
      <c r="OV24" s="23">
        <v>0</v>
      </c>
      <c r="OW24" s="23">
        <v>0</v>
      </c>
      <c r="OX24" s="23">
        <v>0</v>
      </c>
      <c r="OY24" s="23">
        <v>0</v>
      </c>
      <c r="OZ24" s="23">
        <v>0</v>
      </c>
      <c r="PA24" s="23">
        <v>0</v>
      </c>
      <c r="PB24" s="23">
        <v>0</v>
      </c>
      <c r="PC24" s="23">
        <v>0</v>
      </c>
      <c r="PD24" s="23">
        <v>0</v>
      </c>
      <c r="PE24" s="23">
        <v>0</v>
      </c>
      <c r="PF24" s="23">
        <v>0</v>
      </c>
      <c r="PG24" s="23">
        <v>0</v>
      </c>
      <c r="PH24" s="23">
        <v>0</v>
      </c>
      <c r="PI24" s="23">
        <v>0</v>
      </c>
      <c r="PJ24" s="23">
        <v>0</v>
      </c>
      <c r="PK24" s="23">
        <v>0</v>
      </c>
      <c r="PL24" s="23">
        <v>0</v>
      </c>
      <c r="PM24" s="23">
        <v>0</v>
      </c>
      <c r="PN24" s="23">
        <v>0</v>
      </c>
      <c r="PO24" s="23">
        <v>0</v>
      </c>
      <c r="PP24" s="23">
        <v>0</v>
      </c>
      <c r="PQ24" s="23">
        <v>0</v>
      </c>
      <c r="PR24" s="23">
        <v>0</v>
      </c>
      <c r="PS24" s="23">
        <v>0</v>
      </c>
      <c r="PT24" s="23">
        <v>0</v>
      </c>
      <c r="PU24" s="23">
        <v>0</v>
      </c>
      <c r="PV24" s="23">
        <v>0</v>
      </c>
      <c r="PW24" s="23">
        <v>0</v>
      </c>
      <c r="PX24" s="23">
        <v>0</v>
      </c>
      <c r="PY24" s="23">
        <v>0</v>
      </c>
      <c r="PZ24" s="23">
        <v>0</v>
      </c>
      <c r="QA24" s="23">
        <v>0</v>
      </c>
      <c r="QB24" s="23">
        <v>0</v>
      </c>
      <c r="QC24" s="23">
        <v>0</v>
      </c>
      <c r="QD24" s="23">
        <v>0</v>
      </c>
      <c r="QE24" s="23">
        <v>0</v>
      </c>
      <c r="QF24" s="23">
        <v>0</v>
      </c>
      <c r="QG24" s="23">
        <v>0</v>
      </c>
      <c r="QH24" s="23">
        <v>0</v>
      </c>
      <c r="QI24" s="23">
        <v>0</v>
      </c>
      <c r="QJ24" s="23">
        <v>0</v>
      </c>
      <c r="QK24" s="23">
        <v>0</v>
      </c>
      <c r="QL24" s="23">
        <v>0</v>
      </c>
      <c r="QM24" s="23">
        <v>0</v>
      </c>
      <c r="QN24" s="23">
        <v>0</v>
      </c>
      <c r="QO24" s="23">
        <v>0</v>
      </c>
      <c r="QP24" s="23">
        <v>0</v>
      </c>
      <c r="QQ24" s="23">
        <v>0</v>
      </c>
      <c r="QR24" s="23">
        <v>0</v>
      </c>
      <c r="QS24" s="23">
        <v>0</v>
      </c>
      <c r="QT24" s="23">
        <v>0</v>
      </c>
      <c r="QU24" s="23">
        <v>0</v>
      </c>
      <c r="QV24" s="23">
        <v>0</v>
      </c>
      <c r="QW24" s="23">
        <v>0</v>
      </c>
      <c r="QX24" s="23">
        <v>0</v>
      </c>
      <c r="QY24" s="23">
        <v>0</v>
      </c>
      <c r="QZ24" s="23">
        <v>0</v>
      </c>
      <c r="RA24" s="23">
        <v>0</v>
      </c>
      <c r="RB24" s="23">
        <v>0</v>
      </c>
      <c r="RC24" s="23">
        <v>0</v>
      </c>
      <c r="RD24" s="23">
        <v>0</v>
      </c>
      <c r="RE24" s="23">
        <v>0</v>
      </c>
      <c r="RF24" s="23">
        <v>0</v>
      </c>
      <c r="RG24" s="23">
        <v>0</v>
      </c>
      <c r="RH24" s="23">
        <v>0</v>
      </c>
      <c r="RI24" s="23">
        <v>0</v>
      </c>
      <c r="RJ24" s="23">
        <v>0</v>
      </c>
      <c r="RK24" s="23">
        <v>0</v>
      </c>
      <c r="RL24" s="23">
        <v>0</v>
      </c>
      <c r="RM24" s="23">
        <v>0</v>
      </c>
      <c r="RN24" s="23">
        <v>0</v>
      </c>
      <c r="RO24" s="23">
        <v>0</v>
      </c>
      <c r="RP24" s="23">
        <v>0</v>
      </c>
      <c r="RQ24" s="23">
        <v>0</v>
      </c>
      <c r="RR24" s="23">
        <v>0</v>
      </c>
      <c r="RS24" s="23">
        <v>0</v>
      </c>
      <c r="RT24" s="23">
        <v>0</v>
      </c>
      <c r="RU24" s="23">
        <v>0</v>
      </c>
      <c r="RV24" s="23">
        <v>0</v>
      </c>
      <c r="RW24" s="23">
        <v>0</v>
      </c>
      <c r="RX24" s="23">
        <v>0</v>
      </c>
      <c r="RY24" s="23">
        <v>0</v>
      </c>
      <c r="RZ24" s="23">
        <v>0</v>
      </c>
      <c r="SA24" s="23">
        <v>0</v>
      </c>
      <c r="SB24" s="23">
        <v>0</v>
      </c>
      <c r="SC24" s="23">
        <v>0</v>
      </c>
      <c r="SD24" s="23">
        <v>0</v>
      </c>
      <c r="SE24" s="23">
        <v>0</v>
      </c>
      <c r="SF24" s="23">
        <v>0</v>
      </c>
      <c r="SG24" s="23">
        <v>0</v>
      </c>
      <c r="SH24" s="23">
        <v>0</v>
      </c>
      <c r="SI24" s="23">
        <v>0</v>
      </c>
      <c r="SJ24" s="23">
        <v>0</v>
      </c>
      <c r="SK24" s="23">
        <v>0</v>
      </c>
      <c r="SL24" s="23">
        <v>0</v>
      </c>
      <c r="SM24" s="23">
        <v>0</v>
      </c>
      <c r="SN24" s="23">
        <v>0</v>
      </c>
      <c r="SO24" s="23">
        <v>0</v>
      </c>
      <c r="SP24" s="23">
        <v>0</v>
      </c>
      <c r="SQ24" s="23">
        <v>0</v>
      </c>
      <c r="SR24" s="23">
        <v>0</v>
      </c>
      <c r="SS24" s="23">
        <v>0</v>
      </c>
      <c r="ST24" s="23">
        <v>0</v>
      </c>
      <c r="SU24" s="23">
        <v>0</v>
      </c>
      <c r="SV24" s="23">
        <v>0</v>
      </c>
      <c r="SW24" s="23">
        <v>0</v>
      </c>
      <c r="SX24" s="23">
        <v>0</v>
      </c>
      <c r="SY24" s="23">
        <v>0</v>
      </c>
      <c r="SZ24" s="23">
        <v>0</v>
      </c>
      <c r="TA24" s="23">
        <v>0</v>
      </c>
      <c r="TB24" s="23">
        <v>0</v>
      </c>
      <c r="TC24" s="23">
        <v>0</v>
      </c>
      <c r="TD24" s="23">
        <v>0</v>
      </c>
      <c r="TE24" s="23">
        <v>0</v>
      </c>
      <c r="TF24" s="23">
        <v>0</v>
      </c>
      <c r="TG24" s="23">
        <v>0</v>
      </c>
      <c r="TH24" s="23">
        <v>0</v>
      </c>
      <c r="TI24" s="23">
        <v>0</v>
      </c>
      <c r="TJ24" s="23">
        <v>0</v>
      </c>
      <c r="TK24" s="23">
        <v>0</v>
      </c>
      <c r="TL24" s="23">
        <v>0</v>
      </c>
      <c r="TM24" s="23">
        <v>0</v>
      </c>
      <c r="TN24" s="23">
        <v>0</v>
      </c>
      <c r="TO24" s="23">
        <v>0</v>
      </c>
      <c r="TP24" s="23">
        <v>0</v>
      </c>
      <c r="TQ24" s="23">
        <v>0</v>
      </c>
      <c r="TR24" s="23">
        <v>0</v>
      </c>
      <c r="TS24" s="23">
        <v>0</v>
      </c>
      <c r="TT24" s="23">
        <v>0</v>
      </c>
      <c r="TU24" s="23">
        <v>0</v>
      </c>
      <c r="TV24" s="23">
        <v>0</v>
      </c>
      <c r="TW24" s="23">
        <v>0</v>
      </c>
      <c r="TX24" s="23">
        <v>0</v>
      </c>
      <c r="TY24" s="23">
        <v>0</v>
      </c>
      <c r="TZ24" s="23">
        <v>0</v>
      </c>
      <c r="UA24" s="23">
        <v>0</v>
      </c>
      <c r="UB24" s="23">
        <v>0</v>
      </c>
      <c r="UC24" s="23">
        <v>0</v>
      </c>
      <c r="UD24" s="23">
        <v>0</v>
      </c>
      <c r="UE24" s="23">
        <v>0</v>
      </c>
      <c r="UF24" s="23">
        <v>0</v>
      </c>
      <c r="UG24" s="23">
        <v>0</v>
      </c>
      <c r="UH24" s="23">
        <v>0</v>
      </c>
      <c r="UI24" s="23">
        <v>0</v>
      </c>
      <c r="UJ24" s="23">
        <v>0</v>
      </c>
      <c r="UK24" s="23">
        <v>0</v>
      </c>
      <c r="UL24" s="23">
        <v>0</v>
      </c>
      <c r="UM24" s="23">
        <v>0</v>
      </c>
      <c r="UN24" s="23">
        <v>0</v>
      </c>
      <c r="UO24" s="23">
        <v>0</v>
      </c>
      <c r="UP24" s="23">
        <v>0</v>
      </c>
      <c r="UQ24" s="23">
        <v>0</v>
      </c>
      <c r="UR24" s="23">
        <v>0</v>
      </c>
      <c r="US24" s="23">
        <v>0</v>
      </c>
      <c r="UT24" s="23">
        <v>0</v>
      </c>
      <c r="UU24" s="23">
        <v>0</v>
      </c>
      <c r="UV24" s="23">
        <v>0</v>
      </c>
      <c r="UW24" s="23">
        <v>0</v>
      </c>
      <c r="UX24" s="23">
        <v>0</v>
      </c>
      <c r="UY24" s="23">
        <v>0</v>
      </c>
      <c r="UZ24" s="23">
        <v>0</v>
      </c>
      <c r="VA24" s="23">
        <v>0</v>
      </c>
      <c r="VB24" s="23">
        <v>0</v>
      </c>
      <c r="VC24" s="23">
        <v>0</v>
      </c>
      <c r="VD24" s="23">
        <v>0</v>
      </c>
      <c r="VE24" s="23">
        <v>0</v>
      </c>
      <c r="VF24" s="23">
        <v>0</v>
      </c>
      <c r="VG24" s="23">
        <v>0</v>
      </c>
      <c r="VH24" s="23">
        <v>0</v>
      </c>
      <c r="VI24" s="23">
        <v>0</v>
      </c>
      <c r="VJ24" s="23">
        <v>0</v>
      </c>
      <c r="VK24" s="23">
        <v>0</v>
      </c>
      <c r="VL24" s="23">
        <v>0</v>
      </c>
      <c r="VM24" s="23">
        <v>0</v>
      </c>
      <c r="VN24" s="23">
        <v>0</v>
      </c>
      <c r="VO24" s="23">
        <v>0</v>
      </c>
      <c r="VP24" s="23">
        <v>0</v>
      </c>
      <c r="VQ24" s="23">
        <v>0</v>
      </c>
      <c r="VR24" s="23">
        <v>0</v>
      </c>
      <c r="VS24" s="23">
        <v>0</v>
      </c>
      <c r="VT24" s="23">
        <v>0</v>
      </c>
      <c r="VU24" s="23">
        <v>0</v>
      </c>
      <c r="VV24" s="23">
        <v>0</v>
      </c>
      <c r="VW24" s="23">
        <v>0</v>
      </c>
      <c r="VX24" s="23">
        <v>0</v>
      </c>
      <c r="VY24" s="23">
        <v>0</v>
      </c>
      <c r="VZ24" s="23">
        <v>0</v>
      </c>
      <c r="WA24" s="23">
        <v>0</v>
      </c>
      <c r="WB24" s="23">
        <v>0</v>
      </c>
      <c r="WC24" s="23">
        <v>0</v>
      </c>
      <c r="WD24" s="23">
        <v>0</v>
      </c>
      <c r="WE24" s="23">
        <v>0</v>
      </c>
      <c r="WF24" s="23">
        <v>0</v>
      </c>
      <c r="WG24" s="23">
        <v>0</v>
      </c>
      <c r="WH24" s="23">
        <v>0</v>
      </c>
      <c r="WI24" s="23">
        <v>0</v>
      </c>
      <c r="WJ24" s="23">
        <v>0</v>
      </c>
      <c r="WK24" s="23">
        <v>0</v>
      </c>
      <c r="WL24" s="23">
        <v>0</v>
      </c>
      <c r="WM24" s="23">
        <v>0</v>
      </c>
      <c r="WN24" s="23">
        <v>0</v>
      </c>
      <c r="WO24" s="23">
        <v>0</v>
      </c>
      <c r="WP24" s="23">
        <v>0</v>
      </c>
      <c r="WQ24" s="23">
        <v>0</v>
      </c>
      <c r="WR24" s="23">
        <v>0</v>
      </c>
      <c r="WS24" s="23">
        <v>0</v>
      </c>
      <c r="WT24" s="23">
        <v>0</v>
      </c>
      <c r="WU24" s="23">
        <v>0</v>
      </c>
      <c r="WV24" s="23">
        <v>0</v>
      </c>
      <c r="WW24" s="23">
        <v>0</v>
      </c>
      <c r="WX24" s="23">
        <v>0</v>
      </c>
      <c r="WY24" s="23">
        <v>0</v>
      </c>
      <c r="WZ24" s="23">
        <v>0</v>
      </c>
      <c r="XA24" s="23">
        <v>0</v>
      </c>
      <c r="XB24" s="23">
        <v>0</v>
      </c>
      <c r="XC24" s="23">
        <v>0</v>
      </c>
      <c r="XD24" s="23">
        <v>0</v>
      </c>
      <c r="XE24" s="23">
        <v>0</v>
      </c>
      <c r="XF24" s="23">
        <v>0</v>
      </c>
      <c r="XG24" s="23">
        <v>0</v>
      </c>
      <c r="XH24" s="23">
        <v>0</v>
      </c>
      <c r="XI24" s="23">
        <v>0</v>
      </c>
      <c r="XJ24" s="23">
        <v>0</v>
      </c>
      <c r="XK24" s="23">
        <v>0</v>
      </c>
      <c r="XL24" s="23">
        <v>0</v>
      </c>
      <c r="XM24" s="23">
        <v>0</v>
      </c>
      <c r="XN24" s="23">
        <v>0</v>
      </c>
      <c r="XO24" s="23">
        <v>0</v>
      </c>
      <c r="XP24" s="23">
        <v>0</v>
      </c>
      <c r="XQ24" s="23">
        <v>0</v>
      </c>
      <c r="XR24" s="23">
        <v>0</v>
      </c>
      <c r="XS24" s="23">
        <v>0</v>
      </c>
      <c r="XT24" s="23">
        <v>0</v>
      </c>
      <c r="XU24" s="23">
        <v>0</v>
      </c>
      <c r="XV24" s="23">
        <v>0</v>
      </c>
      <c r="XW24" s="23">
        <v>0</v>
      </c>
      <c r="XX24" s="23">
        <v>0</v>
      </c>
      <c r="XY24" s="23">
        <v>0</v>
      </c>
      <c r="XZ24" s="23">
        <v>0</v>
      </c>
      <c r="YA24" s="23">
        <v>0</v>
      </c>
      <c r="YB24" s="23">
        <v>0</v>
      </c>
      <c r="YC24" s="23">
        <v>0</v>
      </c>
      <c r="YD24" s="23">
        <v>0</v>
      </c>
      <c r="YE24" s="23">
        <v>0</v>
      </c>
      <c r="YF24" s="23">
        <v>0</v>
      </c>
      <c r="YG24" s="23">
        <v>0</v>
      </c>
      <c r="YH24" s="23">
        <v>0</v>
      </c>
      <c r="YI24" s="23">
        <v>0</v>
      </c>
      <c r="YJ24" s="23">
        <v>0</v>
      </c>
      <c r="YK24" s="23">
        <v>0</v>
      </c>
      <c r="YL24" s="23">
        <v>0</v>
      </c>
      <c r="YM24" s="23">
        <v>0</v>
      </c>
      <c r="YN24" s="23">
        <v>0</v>
      </c>
      <c r="YO24" s="23">
        <v>0</v>
      </c>
      <c r="YP24" s="23">
        <v>0</v>
      </c>
      <c r="YQ24" s="23">
        <v>0</v>
      </c>
      <c r="YR24" s="23">
        <v>0</v>
      </c>
      <c r="YS24" s="23">
        <v>0</v>
      </c>
      <c r="YT24" s="23">
        <v>0</v>
      </c>
      <c r="YU24" s="23">
        <v>0</v>
      </c>
      <c r="YV24" s="23">
        <v>0</v>
      </c>
      <c r="YW24" s="23">
        <v>0</v>
      </c>
      <c r="YX24" s="23">
        <v>0</v>
      </c>
      <c r="YY24" s="23">
        <v>0</v>
      </c>
      <c r="YZ24" s="23">
        <v>0</v>
      </c>
      <c r="ZA24" s="23">
        <v>0</v>
      </c>
      <c r="ZB24" s="23">
        <v>0</v>
      </c>
      <c r="ZC24" s="23">
        <v>0</v>
      </c>
      <c r="ZD24" s="23">
        <v>0</v>
      </c>
      <c r="ZE24" s="23">
        <v>0</v>
      </c>
      <c r="ZF24" s="23">
        <v>0</v>
      </c>
      <c r="ZG24" s="23">
        <v>0</v>
      </c>
      <c r="ZH24" s="23">
        <v>0</v>
      </c>
      <c r="ZI24" s="23">
        <v>0</v>
      </c>
      <c r="ZJ24" s="23">
        <v>0</v>
      </c>
      <c r="ZK24" s="23">
        <v>0</v>
      </c>
      <c r="ZL24" s="23">
        <v>0</v>
      </c>
      <c r="ZM24" s="23">
        <v>0</v>
      </c>
      <c r="ZN24" s="23">
        <v>0</v>
      </c>
      <c r="ZO24" s="23">
        <v>0</v>
      </c>
      <c r="ZP24" s="23">
        <v>0</v>
      </c>
      <c r="ZQ24" s="23">
        <v>0</v>
      </c>
      <c r="ZR24" s="23">
        <v>0</v>
      </c>
      <c r="ZS24" s="23">
        <v>0</v>
      </c>
      <c r="ZT24" s="23">
        <v>0</v>
      </c>
      <c r="ZU24" s="23">
        <v>0</v>
      </c>
      <c r="ZV24" s="23">
        <v>0</v>
      </c>
      <c r="ZW24" s="23">
        <v>0</v>
      </c>
      <c r="ZX24" s="23">
        <v>0</v>
      </c>
      <c r="ZY24" s="23">
        <v>0</v>
      </c>
      <c r="ZZ24" s="23">
        <v>0</v>
      </c>
      <c r="AAA24" s="23">
        <v>0</v>
      </c>
      <c r="AAB24" s="23">
        <v>0</v>
      </c>
      <c r="AAC24" s="23">
        <v>0</v>
      </c>
      <c r="AAD24" s="23">
        <v>0</v>
      </c>
      <c r="AAE24" s="23">
        <v>0</v>
      </c>
      <c r="AAF24" s="23">
        <v>0</v>
      </c>
      <c r="AAG24" s="23">
        <v>0</v>
      </c>
      <c r="AAH24" s="23">
        <v>0</v>
      </c>
      <c r="AAI24" s="23">
        <v>0</v>
      </c>
      <c r="AAJ24" s="23">
        <v>0</v>
      </c>
      <c r="AAK24" s="23">
        <v>0</v>
      </c>
      <c r="AAL24" s="23">
        <v>0</v>
      </c>
      <c r="AAM24" s="23">
        <v>0</v>
      </c>
      <c r="AAN24" s="23">
        <v>0</v>
      </c>
      <c r="AAO24" s="23">
        <v>0</v>
      </c>
      <c r="AAP24" s="23">
        <v>0</v>
      </c>
      <c r="AAQ24" s="23">
        <v>0</v>
      </c>
      <c r="AAR24" s="23">
        <v>0</v>
      </c>
      <c r="AAS24" s="23">
        <v>0</v>
      </c>
      <c r="AAT24" s="23">
        <v>0</v>
      </c>
      <c r="AAU24" s="23">
        <v>0</v>
      </c>
      <c r="AAV24" s="23">
        <v>0</v>
      </c>
      <c r="AAW24" s="23">
        <v>0</v>
      </c>
      <c r="AAX24" s="23">
        <v>0</v>
      </c>
      <c r="AAY24" s="23">
        <v>0</v>
      </c>
      <c r="AAZ24" s="23">
        <v>0</v>
      </c>
      <c r="ABA24" s="23">
        <v>0</v>
      </c>
      <c r="ABB24" s="23">
        <v>0</v>
      </c>
      <c r="ABC24" s="23">
        <v>0</v>
      </c>
      <c r="ABD24" s="23">
        <v>0</v>
      </c>
      <c r="ABE24" s="23">
        <v>0</v>
      </c>
      <c r="ABF24" s="23">
        <v>0</v>
      </c>
      <c r="ABG24" s="23">
        <v>0</v>
      </c>
      <c r="ABH24" s="23">
        <v>0</v>
      </c>
      <c r="ABI24" s="23">
        <v>0</v>
      </c>
      <c r="ABJ24" s="23">
        <v>0</v>
      </c>
      <c r="ABK24" s="23">
        <v>0</v>
      </c>
      <c r="ABL24" s="23">
        <v>0</v>
      </c>
      <c r="ABM24" s="23">
        <v>0</v>
      </c>
      <c r="ABN24" s="23">
        <v>0</v>
      </c>
      <c r="ABO24" s="23">
        <v>0</v>
      </c>
      <c r="ABP24" s="23">
        <v>0</v>
      </c>
      <c r="ABQ24" s="23">
        <v>0</v>
      </c>
      <c r="ABR24" s="23">
        <v>0</v>
      </c>
      <c r="ABS24" s="23">
        <v>0</v>
      </c>
      <c r="ABT24" s="23">
        <v>0</v>
      </c>
      <c r="ABU24" s="23">
        <v>0</v>
      </c>
      <c r="ABV24" s="23">
        <v>0</v>
      </c>
      <c r="ABW24" s="23">
        <v>0</v>
      </c>
    </row>
    <row r="25" spans="1:751" ht="15" customHeight="1" x14ac:dyDescent="0.25">
      <c r="A25" s="15" t="s">
        <v>41</v>
      </c>
      <c r="B25" s="15" t="s">
        <v>42</v>
      </c>
      <c r="C25" s="16">
        <v>42.004586330000038</v>
      </c>
      <c r="D25" s="17"/>
      <c r="E25" s="18">
        <f t="shared" si="153"/>
        <v>2.730797847456087</v>
      </c>
      <c r="F25" s="19" t="s">
        <v>7</v>
      </c>
      <c r="G25" s="29" t="s">
        <v>8</v>
      </c>
      <c r="H25" s="20">
        <v>41264</v>
      </c>
      <c r="I25" s="24" t="s">
        <v>31</v>
      </c>
      <c r="J25" s="19">
        <v>60</v>
      </c>
      <c r="K25" s="19" t="s">
        <v>9</v>
      </c>
      <c r="L25" s="20">
        <f t="shared" si="154"/>
        <v>43090</v>
      </c>
      <c r="M25" s="15" t="s">
        <v>153</v>
      </c>
      <c r="P25" s="22">
        <f t="shared" si="155"/>
        <v>54434681.129999995</v>
      </c>
      <c r="Q25" s="22">
        <f t="shared" si="156"/>
        <v>7080219.540000001</v>
      </c>
      <c r="R25" s="22">
        <f t="shared" si="157"/>
        <v>0</v>
      </c>
      <c r="S25" s="22">
        <f t="shared" si="158"/>
        <v>0</v>
      </c>
      <c r="T25" s="22">
        <f t="shared" si="159"/>
        <v>0</v>
      </c>
      <c r="U25" s="22">
        <f t="shared" si="160"/>
        <v>0</v>
      </c>
      <c r="V25" s="22">
        <f t="shared" si="161"/>
        <v>0</v>
      </c>
      <c r="W25" s="22">
        <f t="shared" si="162"/>
        <v>0</v>
      </c>
      <c r="X25" s="22">
        <f t="shared" si="163"/>
        <v>0</v>
      </c>
      <c r="Y25" s="22">
        <f t="shared" si="164"/>
        <v>0</v>
      </c>
      <c r="Z25" s="22">
        <f t="shared" si="165"/>
        <v>0</v>
      </c>
      <c r="AA25" s="22">
        <f t="shared" si="166"/>
        <v>0</v>
      </c>
      <c r="AB25" s="22">
        <f t="shared" si="167"/>
        <v>0</v>
      </c>
      <c r="AC25" s="22">
        <f t="shared" si="168"/>
        <v>0</v>
      </c>
      <c r="AD25" s="22">
        <f t="shared" si="169"/>
        <v>0</v>
      </c>
      <c r="AE25" s="22">
        <f t="shared" si="170"/>
        <v>0</v>
      </c>
      <c r="AF25" s="22">
        <f t="shared" si="171"/>
        <v>0</v>
      </c>
      <c r="AG25" s="22">
        <f t="shared" si="172"/>
        <v>0</v>
      </c>
      <c r="AH25" s="22">
        <f t="shared" si="173"/>
        <v>0</v>
      </c>
      <c r="AI25" s="22">
        <f t="shared" si="174"/>
        <v>0</v>
      </c>
      <c r="AJ25" s="22">
        <f t="shared" si="175"/>
        <v>0</v>
      </c>
      <c r="AK25" s="22">
        <f t="shared" si="176"/>
        <v>0</v>
      </c>
      <c r="AL25" s="22">
        <f t="shared" si="177"/>
        <v>0</v>
      </c>
      <c r="AM25" s="22">
        <f t="shared" si="178"/>
        <v>0</v>
      </c>
      <c r="AN25" s="22">
        <f t="shared" si="179"/>
        <v>0</v>
      </c>
      <c r="AO25" s="22">
        <f t="shared" si="180"/>
        <v>0</v>
      </c>
      <c r="AP25" s="22">
        <f t="shared" si="181"/>
        <v>0</v>
      </c>
      <c r="AQ25" s="22">
        <f t="shared" si="182"/>
        <v>0</v>
      </c>
      <c r="AR25" s="22">
        <f t="shared" si="183"/>
        <v>0</v>
      </c>
      <c r="AS25" s="22">
        <f t="shared" si="184"/>
        <v>0</v>
      </c>
      <c r="AT25" s="22">
        <f t="shared" si="185"/>
        <v>0</v>
      </c>
      <c r="AU25" s="22">
        <f t="shared" si="186"/>
        <v>0</v>
      </c>
      <c r="AV25" s="22">
        <f t="shared" si="187"/>
        <v>0</v>
      </c>
      <c r="AW25" s="22">
        <f t="shared" si="188"/>
        <v>0</v>
      </c>
      <c r="AX25" s="22">
        <f t="shared" si="189"/>
        <v>0</v>
      </c>
      <c r="AY25" s="22">
        <f t="shared" si="190"/>
        <v>0</v>
      </c>
      <c r="AZ25" s="22">
        <f t="shared" si="191"/>
        <v>0</v>
      </c>
      <c r="BA25" s="22">
        <f t="shared" si="192"/>
        <v>0</v>
      </c>
      <c r="BB25" s="22">
        <f t="shared" si="193"/>
        <v>0</v>
      </c>
      <c r="BC25" s="22">
        <f t="shared" si="194"/>
        <v>0</v>
      </c>
      <c r="BD25" s="22">
        <f t="shared" si="195"/>
        <v>0</v>
      </c>
      <c r="BE25" s="22">
        <f t="shared" si="196"/>
        <v>0</v>
      </c>
      <c r="BF25" s="22">
        <f t="shared" si="197"/>
        <v>0</v>
      </c>
      <c r="BG25" s="22">
        <f t="shared" si="198"/>
        <v>0</v>
      </c>
      <c r="BH25" s="22">
        <f t="shared" si="199"/>
        <v>0</v>
      </c>
      <c r="BI25" s="22">
        <f t="shared" si="200"/>
        <v>0</v>
      </c>
      <c r="BJ25" s="22">
        <f t="shared" si="201"/>
        <v>0</v>
      </c>
      <c r="BK25" s="22">
        <f t="shared" si="202"/>
        <v>0</v>
      </c>
      <c r="BL25" s="22">
        <f t="shared" si="203"/>
        <v>0</v>
      </c>
      <c r="BM25" s="22">
        <f t="shared" si="204"/>
        <v>0</v>
      </c>
      <c r="BN25" s="22">
        <f t="shared" si="205"/>
        <v>0</v>
      </c>
      <c r="BO25" s="22">
        <f t="shared" si="206"/>
        <v>0</v>
      </c>
      <c r="BP25" s="22">
        <f t="shared" si="207"/>
        <v>0</v>
      </c>
      <c r="BQ25" s="22">
        <f t="shared" si="208"/>
        <v>0</v>
      </c>
      <c r="BR25" s="22">
        <f t="shared" si="151"/>
        <v>0</v>
      </c>
      <c r="BS25" s="22">
        <f t="shared" si="152"/>
        <v>0</v>
      </c>
      <c r="BT25" s="22">
        <f t="shared" si="209"/>
        <v>0</v>
      </c>
      <c r="BU25" s="22">
        <f t="shared" si="210"/>
        <v>0</v>
      </c>
      <c r="BX25" s="23">
        <v>1085858.48</v>
      </c>
      <c r="BY25" s="23">
        <v>4059816.7</v>
      </c>
      <c r="BZ25" s="23">
        <v>1015368.36</v>
      </c>
      <c r="CA25" s="23">
        <v>4136407.6</v>
      </c>
      <c r="CB25" s="23">
        <v>898278.35</v>
      </c>
      <c r="CC25" s="23">
        <v>4233870.5</v>
      </c>
      <c r="CD25" s="23">
        <v>840091.73</v>
      </c>
      <c r="CE25" s="23">
        <v>4306118.54</v>
      </c>
      <c r="CF25" s="23">
        <v>737711.89</v>
      </c>
      <c r="CG25" s="23">
        <v>4398937.8899999997</v>
      </c>
      <c r="CH25" s="23">
        <v>638865.36</v>
      </c>
      <c r="CI25" s="23">
        <v>4490211.78</v>
      </c>
      <c r="CJ25" s="23">
        <v>542155.36</v>
      </c>
      <c r="CK25" s="23">
        <v>4580567.45</v>
      </c>
      <c r="CL25" s="23">
        <v>447474.74</v>
      </c>
      <c r="CM25" s="23">
        <v>4670035.33</v>
      </c>
      <c r="CN25" s="23">
        <v>353727.52</v>
      </c>
      <c r="CO25" s="23">
        <v>4759012.13</v>
      </c>
      <c r="CP25" s="23">
        <v>262478.90000000002</v>
      </c>
      <c r="CQ25" s="23">
        <v>4846766.8</v>
      </c>
      <c r="CR25" s="23">
        <v>172870.06</v>
      </c>
      <c r="CS25" s="23">
        <v>4933622.7699999996</v>
      </c>
      <c r="CT25" s="23">
        <v>85338.79</v>
      </c>
      <c r="CU25" s="23">
        <v>5019313.6399999997</v>
      </c>
      <c r="CV25" s="23">
        <v>0</v>
      </c>
      <c r="CW25" s="23">
        <v>0</v>
      </c>
      <c r="CX25" s="23">
        <v>0</v>
      </c>
      <c r="CY25" s="23">
        <v>0</v>
      </c>
      <c r="CZ25" s="23">
        <v>0</v>
      </c>
      <c r="DA25" s="23">
        <v>0</v>
      </c>
      <c r="DB25" s="23">
        <v>0</v>
      </c>
      <c r="DC25" s="23">
        <v>0</v>
      </c>
      <c r="DD25" s="23">
        <v>0</v>
      </c>
      <c r="DE25" s="23">
        <v>0</v>
      </c>
      <c r="DF25" s="23">
        <v>0</v>
      </c>
      <c r="DG25" s="23">
        <v>0</v>
      </c>
      <c r="DH25" s="23">
        <v>0</v>
      </c>
      <c r="DI25" s="23">
        <v>0</v>
      </c>
      <c r="DJ25" s="23">
        <v>0</v>
      </c>
      <c r="DK25" s="23">
        <v>0</v>
      </c>
      <c r="DL25" s="23">
        <v>0</v>
      </c>
      <c r="DM25" s="23">
        <v>0</v>
      </c>
      <c r="DN25" s="23">
        <v>0</v>
      </c>
      <c r="DO25" s="23">
        <v>0</v>
      </c>
      <c r="DP25" s="23">
        <v>0</v>
      </c>
      <c r="DQ25" s="23">
        <v>0</v>
      </c>
      <c r="DR25" s="23">
        <v>0</v>
      </c>
      <c r="DS25" s="23">
        <v>0</v>
      </c>
      <c r="DT25" s="23">
        <v>0</v>
      </c>
      <c r="DU25" s="23">
        <v>0</v>
      </c>
      <c r="DV25" s="23">
        <v>0</v>
      </c>
      <c r="DW25" s="23">
        <v>0</v>
      </c>
      <c r="DX25" s="23">
        <v>0</v>
      </c>
      <c r="DY25" s="23">
        <v>0</v>
      </c>
      <c r="DZ25" s="23">
        <v>0</v>
      </c>
      <c r="EA25" s="23">
        <v>0</v>
      </c>
      <c r="EB25" s="23">
        <v>0</v>
      </c>
      <c r="EC25" s="23">
        <v>0</v>
      </c>
      <c r="ED25" s="23">
        <v>0</v>
      </c>
      <c r="EE25" s="23">
        <v>0</v>
      </c>
      <c r="EF25" s="23">
        <v>0</v>
      </c>
      <c r="EG25" s="23">
        <v>0</v>
      </c>
      <c r="EH25" s="23">
        <v>0</v>
      </c>
      <c r="EI25" s="23">
        <v>0</v>
      </c>
      <c r="EJ25" s="23">
        <v>0</v>
      </c>
      <c r="EK25" s="23">
        <v>0</v>
      </c>
      <c r="EL25" s="23">
        <v>0</v>
      </c>
      <c r="EM25" s="23">
        <v>0</v>
      </c>
      <c r="EN25" s="23">
        <v>0</v>
      </c>
      <c r="EO25" s="23">
        <v>0</v>
      </c>
      <c r="EP25" s="23">
        <v>0</v>
      </c>
      <c r="EQ25" s="23">
        <v>0</v>
      </c>
      <c r="ER25" s="23">
        <v>0</v>
      </c>
      <c r="ES25" s="23">
        <v>0</v>
      </c>
      <c r="ET25" s="23">
        <v>0</v>
      </c>
      <c r="EU25" s="23">
        <v>0</v>
      </c>
      <c r="EV25" s="23">
        <v>0</v>
      </c>
      <c r="EW25" s="23">
        <v>0</v>
      </c>
      <c r="EX25" s="23">
        <v>0</v>
      </c>
      <c r="EY25" s="23">
        <v>0</v>
      </c>
      <c r="EZ25" s="23">
        <v>0</v>
      </c>
      <c r="FA25" s="23">
        <v>0</v>
      </c>
      <c r="FB25" s="23">
        <v>0</v>
      </c>
      <c r="FC25" s="23">
        <v>0</v>
      </c>
      <c r="FD25" s="23">
        <v>0</v>
      </c>
      <c r="FE25" s="23">
        <v>0</v>
      </c>
      <c r="FF25" s="23">
        <v>0</v>
      </c>
      <c r="FG25" s="23">
        <v>0</v>
      </c>
      <c r="FH25" s="23">
        <v>0</v>
      </c>
      <c r="FI25" s="23">
        <v>0</v>
      </c>
      <c r="FJ25" s="23">
        <v>0</v>
      </c>
      <c r="FK25" s="23">
        <v>0</v>
      </c>
      <c r="FL25" s="23">
        <v>0</v>
      </c>
      <c r="FM25" s="23">
        <v>0</v>
      </c>
      <c r="FN25" s="23">
        <v>0</v>
      </c>
      <c r="FO25" s="23">
        <v>0</v>
      </c>
      <c r="FP25" s="23">
        <v>0</v>
      </c>
      <c r="FQ25" s="23">
        <v>0</v>
      </c>
      <c r="FR25" s="23">
        <v>0</v>
      </c>
      <c r="FS25" s="23">
        <v>0</v>
      </c>
      <c r="FT25" s="23">
        <v>0</v>
      </c>
      <c r="FU25" s="23">
        <v>0</v>
      </c>
      <c r="FV25" s="23">
        <v>0</v>
      </c>
      <c r="FW25" s="23">
        <v>0</v>
      </c>
      <c r="FX25" s="23">
        <v>0</v>
      </c>
      <c r="FY25" s="23">
        <v>0</v>
      </c>
      <c r="FZ25" s="23">
        <v>0</v>
      </c>
      <c r="GA25" s="23">
        <v>0</v>
      </c>
      <c r="GB25" s="23">
        <v>0</v>
      </c>
      <c r="GC25" s="23">
        <v>0</v>
      </c>
      <c r="GD25" s="23">
        <v>0</v>
      </c>
      <c r="GE25" s="23">
        <v>0</v>
      </c>
      <c r="GF25" s="23">
        <v>0</v>
      </c>
      <c r="GG25" s="23">
        <v>0</v>
      </c>
      <c r="GH25" s="23">
        <v>0</v>
      </c>
      <c r="GI25" s="23">
        <v>0</v>
      </c>
      <c r="GJ25" s="23">
        <v>0</v>
      </c>
      <c r="GK25" s="23">
        <v>0</v>
      </c>
      <c r="GL25" s="23">
        <v>0</v>
      </c>
      <c r="GM25" s="23">
        <v>0</v>
      </c>
      <c r="GN25" s="23">
        <v>0</v>
      </c>
      <c r="GO25" s="23">
        <v>0</v>
      </c>
      <c r="GP25" s="23">
        <v>0</v>
      </c>
      <c r="GQ25" s="23">
        <v>0</v>
      </c>
      <c r="GR25" s="23">
        <v>0</v>
      </c>
      <c r="GS25" s="23">
        <v>0</v>
      </c>
      <c r="GT25" s="23">
        <v>0</v>
      </c>
      <c r="GU25" s="23">
        <v>0</v>
      </c>
      <c r="GV25" s="23">
        <v>0</v>
      </c>
      <c r="GW25" s="23">
        <v>0</v>
      </c>
      <c r="GX25" s="23">
        <v>0</v>
      </c>
      <c r="GY25" s="23">
        <v>0</v>
      </c>
      <c r="GZ25" s="23">
        <v>0</v>
      </c>
      <c r="HA25" s="23">
        <v>0</v>
      </c>
      <c r="HB25" s="23">
        <v>0</v>
      </c>
      <c r="HC25" s="23">
        <v>0</v>
      </c>
      <c r="HD25" s="23">
        <v>0</v>
      </c>
      <c r="HE25" s="23">
        <v>0</v>
      </c>
      <c r="HF25" s="23">
        <v>0</v>
      </c>
      <c r="HG25" s="23">
        <v>0</v>
      </c>
      <c r="HH25" s="23">
        <v>0</v>
      </c>
      <c r="HI25" s="23">
        <v>0</v>
      </c>
      <c r="HJ25" s="23">
        <v>0</v>
      </c>
      <c r="HK25" s="23">
        <v>0</v>
      </c>
      <c r="HL25" s="23">
        <v>0</v>
      </c>
      <c r="HM25" s="23">
        <v>0</v>
      </c>
      <c r="HN25" s="23">
        <v>0</v>
      </c>
      <c r="HO25" s="23">
        <v>0</v>
      </c>
      <c r="HP25" s="23">
        <v>0</v>
      </c>
      <c r="HQ25" s="23">
        <v>0</v>
      </c>
      <c r="HR25" s="23">
        <v>0</v>
      </c>
      <c r="HS25" s="23">
        <v>0</v>
      </c>
      <c r="HT25" s="23">
        <v>0</v>
      </c>
      <c r="HU25" s="23">
        <v>0</v>
      </c>
      <c r="HV25" s="23">
        <v>0</v>
      </c>
      <c r="HW25" s="23">
        <v>0</v>
      </c>
      <c r="HX25" s="23">
        <v>0</v>
      </c>
      <c r="HY25" s="23">
        <v>0</v>
      </c>
      <c r="HZ25" s="23">
        <v>0</v>
      </c>
      <c r="IA25" s="23">
        <v>0</v>
      </c>
      <c r="IB25" s="23">
        <v>0</v>
      </c>
      <c r="IC25" s="23">
        <v>0</v>
      </c>
      <c r="ID25" s="23">
        <v>0</v>
      </c>
      <c r="IE25" s="23">
        <v>0</v>
      </c>
      <c r="IF25" s="23">
        <v>0</v>
      </c>
      <c r="IG25" s="23">
        <v>0</v>
      </c>
      <c r="IH25" s="23">
        <v>0</v>
      </c>
      <c r="II25" s="23">
        <v>0</v>
      </c>
      <c r="IJ25" s="23">
        <v>0</v>
      </c>
      <c r="IK25" s="23">
        <v>0</v>
      </c>
      <c r="IL25" s="23">
        <v>0</v>
      </c>
      <c r="IM25" s="23">
        <v>0</v>
      </c>
      <c r="IN25" s="23">
        <v>0</v>
      </c>
      <c r="IO25" s="23">
        <v>0</v>
      </c>
      <c r="IP25" s="23">
        <v>0</v>
      </c>
      <c r="IQ25" s="23">
        <v>0</v>
      </c>
      <c r="IR25" s="23">
        <v>0</v>
      </c>
      <c r="IS25" s="23">
        <v>0</v>
      </c>
      <c r="IT25" s="23">
        <v>0</v>
      </c>
      <c r="IU25" s="23">
        <v>0</v>
      </c>
      <c r="IV25" s="23">
        <v>0</v>
      </c>
      <c r="IW25" s="23">
        <v>0</v>
      </c>
      <c r="IX25" s="23">
        <v>0</v>
      </c>
      <c r="IY25" s="23">
        <v>0</v>
      </c>
      <c r="IZ25" s="23">
        <v>0</v>
      </c>
      <c r="JA25" s="23">
        <v>0</v>
      </c>
      <c r="JB25" s="23">
        <v>0</v>
      </c>
      <c r="JC25" s="23">
        <v>0</v>
      </c>
      <c r="JD25" s="23">
        <v>0</v>
      </c>
      <c r="JE25" s="23">
        <v>0</v>
      </c>
      <c r="JF25" s="23">
        <v>0</v>
      </c>
      <c r="JG25" s="23">
        <v>0</v>
      </c>
      <c r="JH25" s="23">
        <v>0</v>
      </c>
      <c r="JI25" s="23">
        <v>0</v>
      </c>
      <c r="JJ25" s="23">
        <v>0</v>
      </c>
      <c r="JK25" s="23">
        <v>0</v>
      </c>
      <c r="JL25" s="23">
        <v>0</v>
      </c>
      <c r="JM25" s="23">
        <v>0</v>
      </c>
      <c r="JN25" s="23">
        <v>0</v>
      </c>
      <c r="JO25" s="23">
        <v>0</v>
      </c>
      <c r="JP25" s="23">
        <v>0</v>
      </c>
      <c r="JQ25" s="23">
        <v>0</v>
      </c>
      <c r="JR25" s="23">
        <v>0</v>
      </c>
      <c r="JS25" s="23">
        <v>0</v>
      </c>
      <c r="JT25" s="23">
        <v>0</v>
      </c>
      <c r="JU25" s="23">
        <v>0</v>
      </c>
      <c r="JV25" s="23">
        <v>0</v>
      </c>
      <c r="JW25" s="23">
        <v>0</v>
      </c>
      <c r="JX25" s="23">
        <v>0</v>
      </c>
      <c r="JY25" s="23">
        <v>0</v>
      </c>
      <c r="JZ25" s="23">
        <v>0</v>
      </c>
      <c r="KA25" s="23">
        <v>0</v>
      </c>
      <c r="KB25" s="23">
        <v>0</v>
      </c>
      <c r="KC25" s="23">
        <v>0</v>
      </c>
      <c r="KD25" s="23">
        <v>0</v>
      </c>
      <c r="KE25" s="23">
        <v>0</v>
      </c>
      <c r="KF25" s="23">
        <v>0</v>
      </c>
      <c r="KG25" s="23">
        <v>0</v>
      </c>
      <c r="KH25" s="23">
        <v>0</v>
      </c>
      <c r="KI25" s="23">
        <v>0</v>
      </c>
      <c r="KJ25" s="23">
        <v>0</v>
      </c>
      <c r="KK25" s="23">
        <v>0</v>
      </c>
      <c r="KL25" s="23">
        <v>0</v>
      </c>
      <c r="KM25" s="23">
        <v>0</v>
      </c>
      <c r="KN25" s="23">
        <v>0</v>
      </c>
      <c r="KO25" s="23">
        <v>0</v>
      </c>
      <c r="KP25" s="23">
        <v>0</v>
      </c>
      <c r="KQ25" s="23">
        <v>0</v>
      </c>
      <c r="KR25" s="23">
        <v>0</v>
      </c>
      <c r="KS25" s="23">
        <v>0</v>
      </c>
      <c r="KT25" s="23">
        <v>0</v>
      </c>
      <c r="KU25" s="23">
        <v>0</v>
      </c>
      <c r="KV25" s="23">
        <v>0</v>
      </c>
      <c r="KW25" s="23">
        <v>0</v>
      </c>
      <c r="KX25" s="23">
        <v>0</v>
      </c>
      <c r="KY25" s="23">
        <v>0</v>
      </c>
      <c r="KZ25" s="23">
        <v>0</v>
      </c>
      <c r="LA25" s="23">
        <v>0</v>
      </c>
      <c r="LB25" s="23">
        <v>0</v>
      </c>
      <c r="LC25" s="23">
        <v>0</v>
      </c>
      <c r="LD25" s="23">
        <v>0</v>
      </c>
      <c r="LE25" s="23">
        <v>0</v>
      </c>
      <c r="LF25" s="23">
        <v>0</v>
      </c>
      <c r="LG25" s="23">
        <v>0</v>
      </c>
      <c r="LH25" s="23">
        <v>0</v>
      </c>
      <c r="LI25" s="23">
        <v>0</v>
      </c>
      <c r="LJ25" s="23">
        <v>0</v>
      </c>
      <c r="LK25" s="23">
        <v>0</v>
      </c>
      <c r="LL25" s="23">
        <v>0</v>
      </c>
      <c r="LM25" s="23">
        <v>0</v>
      </c>
      <c r="LN25" s="23">
        <v>0</v>
      </c>
      <c r="LO25" s="23">
        <v>0</v>
      </c>
      <c r="LP25" s="23">
        <v>0</v>
      </c>
      <c r="LQ25" s="23">
        <v>0</v>
      </c>
      <c r="LR25" s="23">
        <v>0</v>
      </c>
      <c r="LS25" s="23">
        <v>0</v>
      </c>
      <c r="LT25" s="23">
        <v>0</v>
      </c>
      <c r="LU25" s="23">
        <v>0</v>
      </c>
      <c r="LV25" s="23">
        <v>0</v>
      </c>
      <c r="LW25" s="23">
        <v>0</v>
      </c>
      <c r="LX25" s="23">
        <v>0</v>
      </c>
      <c r="LY25" s="23">
        <v>0</v>
      </c>
      <c r="LZ25" s="23">
        <v>0</v>
      </c>
      <c r="MA25" s="23">
        <v>0</v>
      </c>
      <c r="MB25" s="23">
        <v>0</v>
      </c>
      <c r="MC25" s="23">
        <v>0</v>
      </c>
      <c r="MD25" s="23">
        <v>0</v>
      </c>
      <c r="ME25" s="23">
        <v>0</v>
      </c>
      <c r="MF25" s="23">
        <v>0</v>
      </c>
      <c r="MG25" s="23">
        <v>0</v>
      </c>
      <c r="MH25" s="23">
        <v>0</v>
      </c>
      <c r="MI25" s="23">
        <v>0</v>
      </c>
      <c r="MJ25" s="23">
        <v>0</v>
      </c>
      <c r="MK25" s="23">
        <v>0</v>
      </c>
      <c r="ML25" s="23">
        <v>0</v>
      </c>
      <c r="MM25" s="23">
        <v>0</v>
      </c>
      <c r="MN25" s="23">
        <v>0</v>
      </c>
      <c r="MO25" s="23">
        <v>0</v>
      </c>
      <c r="MP25" s="23">
        <v>0</v>
      </c>
      <c r="MQ25" s="23">
        <v>0</v>
      </c>
      <c r="MR25" s="23">
        <v>0</v>
      </c>
      <c r="MS25" s="23">
        <v>0</v>
      </c>
      <c r="MT25" s="23">
        <v>0</v>
      </c>
      <c r="MU25" s="23">
        <v>0</v>
      </c>
      <c r="MV25" s="23">
        <v>0</v>
      </c>
      <c r="MW25" s="23">
        <v>0</v>
      </c>
      <c r="MX25" s="23">
        <v>0</v>
      </c>
      <c r="MY25" s="23">
        <v>0</v>
      </c>
      <c r="MZ25" s="23">
        <v>0</v>
      </c>
      <c r="NA25" s="23">
        <v>0</v>
      </c>
      <c r="NB25" s="23">
        <v>0</v>
      </c>
      <c r="NC25" s="23">
        <v>0</v>
      </c>
      <c r="ND25" s="23">
        <v>0</v>
      </c>
      <c r="NE25" s="23">
        <v>0</v>
      </c>
      <c r="NF25" s="23">
        <v>0</v>
      </c>
      <c r="NG25" s="23">
        <v>0</v>
      </c>
      <c r="NH25" s="23">
        <v>0</v>
      </c>
      <c r="NI25" s="23">
        <v>0</v>
      </c>
      <c r="NJ25" s="23">
        <v>0</v>
      </c>
      <c r="NK25" s="23">
        <v>0</v>
      </c>
      <c r="NL25" s="23">
        <v>0</v>
      </c>
      <c r="NM25" s="23">
        <v>0</v>
      </c>
      <c r="NN25" s="23">
        <v>0</v>
      </c>
      <c r="NO25" s="23">
        <v>0</v>
      </c>
      <c r="NP25" s="23">
        <v>0</v>
      </c>
      <c r="NQ25" s="23">
        <v>0</v>
      </c>
      <c r="NR25" s="23">
        <v>0</v>
      </c>
      <c r="NS25" s="23">
        <v>0</v>
      </c>
      <c r="NT25" s="23">
        <v>0</v>
      </c>
      <c r="NU25" s="23">
        <v>0</v>
      </c>
      <c r="NV25" s="23">
        <v>0</v>
      </c>
      <c r="NW25" s="23">
        <v>0</v>
      </c>
      <c r="NX25" s="23">
        <v>0</v>
      </c>
      <c r="NY25" s="23">
        <v>0</v>
      </c>
      <c r="NZ25" s="23">
        <v>0</v>
      </c>
      <c r="OA25" s="23">
        <v>0</v>
      </c>
      <c r="OB25" s="23">
        <v>0</v>
      </c>
      <c r="OC25" s="23">
        <v>0</v>
      </c>
      <c r="OD25" s="23">
        <v>0</v>
      </c>
      <c r="OE25" s="23">
        <v>0</v>
      </c>
      <c r="OF25" s="23">
        <v>0</v>
      </c>
      <c r="OG25" s="23">
        <v>0</v>
      </c>
      <c r="OH25" s="23">
        <v>0</v>
      </c>
      <c r="OI25" s="23">
        <v>0</v>
      </c>
      <c r="OJ25" s="23">
        <v>0</v>
      </c>
      <c r="OK25" s="23">
        <v>0</v>
      </c>
      <c r="OL25" s="23">
        <v>0</v>
      </c>
      <c r="OM25" s="23">
        <v>0</v>
      </c>
      <c r="ON25" s="23">
        <v>0</v>
      </c>
      <c r="OO25" s="23">
        <v>0</v>
      </c>
      <c r="OP25" s="23">
        <v>0</v>
      </c>
      <c r="OQ25" s="23">
        <v>0</v>
      </c>
      <c r="OR25" s="23">
        <v>0</v>
      </c>
      <c r="OS25" s="23">
        <v>0</v>
      </c>
      <c r="OT25" s="23">
        <v>0</v>
      </c>
      <c r="OU25" s="23">
        <v>0</v>
      </c>
      <c r="OV25" s="23">
        <v>0</v>
      </c>
      <c r="OW25" s="23">
        <v>0</v>
      </c>
      <c r="OX25" s="23">
        <v>0</v>
      </c>
      <c r="OY25" s="23">
        <v>0</v>
      </c>
      <c r="OZ25" s="23">
        <v>0</v>
      </c>
      <c r="PA25" s="23">
        <v>0</v>
      </c>
      <c r="PB25" s="23">
        <v>0</v>
      </c>
      <c r="PC25" s="23">
        <v>0</v>
      </c>
      <c r="PD25" s="23">
        <v>0</v>
      </c>
      <c r="PE25" s="23">
        <v>0</v>
      </c>
      <c r="PF25" s="23">
        <v>0</v>
      </c>
      <c r="PG25" s="23">
        <v>0</v>
      </c>
      <c r="PH25" s="23">
        <v>0</v>
      </c>
      <c r="PI25" s="23">
        <v>0</v>
      </c>
      <c r="PJ25" s="23">
        <v>0</v>
      </c>
      <c r="PK25" s="23">
        <v>0</v>
      </c>
      <c r="PL25" s="23">
        <v>0</v>
      </c>
      <c r="PM25" s="23">
        <v>0</v>
      </c>
      <c r="PN25" s="23">
        <v>0</v>
      </c>
      <c r="PO25" s="23">
        <v>0</v>
      </c>
      <c r="PP25" s="23">
        <v>0</v>
      </c>
      <c r="PQ25" s="23">
        <v>0</v>
      </c>
      <c r="PR25" s="23">
        <v>0</v>
      </c>
      <c r="PS25" s="23">
        <v>0</v>
      </c>
      <c r="PT25" s="23">
        <v>0</v>
      </c>
      <c r="PU25" s="23">
        <v>0</v>
      </c>
      <c r="PV25" s="23">
        <v>0</v>
      </c>
      <c r="PW25" s="23">
        <v>0</v>
      </c>
      <c r="PX25" s="23">
        <v>0</v>
      </c>
      <c r="PY25" s="23">
        <v>0</v>
      </c>
      <c r="PZ25" s="23">
        <v>0</v>
      </c>
      <c r="QA25" s="23">
        <v>0</v>
      </c>
      <c r="QB25" s="23">
        <v>0</v>
      </c>
      <c r="QC25" s="23">
        <v>0</v>
      </c>
      <c r="QD25" s="23">
        <v>0</v>
      </c>
      <c r="QE25" s="23">
        <v>0</v>
      </c>
      <c r="QF25" s="23">
        <v>0</v>
      </c>
      <c r="QG25" s="23">
        <v>0</v>
      </c>
      <c r="QH25" s="23">
        <v>0</v>
      </c>
      <c r="QI25" s="23">
        <v>0</v>
      </c>
      <c r="QJ25" s="23">
        <v>0</v>
      </c>
      <c r="QK25" s="23">
        <v>0</v>
      </c>
      <c r="QL25" s="23">
        <v>0</v>
      </c>
      <c r="QM25" s="23">
        <v>0</v>
      </c>
      <c r="QN25" s="23">
        <v>0</v>
      </c>
      <c r="QO25" s="23">
        <v>0</v>
      </c>
      <c r="QP25" s="23">
        <v>0</v>
      </c>
      <c r="QQ25" s="23">
        <v>0</v>
      </c>
      <c r="QR25" s="23">
        <v>0</v>
      </c>
      <c r="QS25" s="23">
        <v>0</v>
      </c>
      <c r="QT25" s="23">
        <v>0</v>
      </c>
      <c r="QU25" s="23">
        <v>0</v>
      </c>
      <c r="QV25" s="23">
        <v>0</v>
      </c>
      <c r="QW25" s="23">
        <v>0</v>
      </c>
      <c r="QX25" s="23">
        <v>0</v>
      </c>
      <c r="QY25" s="23">
        <v>0</v>
      </c>
      <c r="QZ25" s="23">
        <v>0</v>
      </c>
      <c r="RA25" s="23">
        <v>0</v>
      </c>
      <c r="RB25" s="23">
        <v>0</v>
      </c>
      <c r="RC25" s="23">
        <v>0</v>
      </c>
      <c r="RD25" s="23">
        <v>0</v>
      </c>
      <c r="RE25" s="23">
        <v>0</v>
      </c>
      <c r="RF25" s="23">
        <v>0</v>
      </c>
      <c r="RG25" s="23">
        <v>0</v>
      </c>
      <c r="RH25" s="23">
        <v>0</v>
      </c>
      <c r="RI25" s="23">
        <v>0</v>
      </c>
      <c r="RJ25" s="23">
        <v>0</v>
      </c>
      <c r="RK25" s="23">
        <v>0</v>
      </c>
      <c r="RL25" s="23">
        <v>0</v>
      </c>
      <c r="RM25" s="23">
        <v>0</v>
      </c>
      <c r="RN25" s="23">
        <v>0</v>
      </c>
      <c r="RO25" s="23">
        <v>0</v>
      </c>
      <c r="RP25" s="23">
        <v>0</v>
      </c>
      <c r="RQ25" s="23">
        <v>0</v>
      </c>
      <c r="RR25" s="23">
        <v>0</v>
      </c>
      <c r="RS25" s="23">
        <v>0</v>
      </c>
      <c r="RT25" s="23">
        <v>0</v>
      </c>
      <c r="RU25" s="23">
        <v>0</v>
      </c>
      <c r="RV25" s="23">
        <v>0</v>
      </c>
      <c r="RW25" s="23">
        <v>0</v>
      </c>
      <c r="RX25" s="23">
        <v>0</v>
      </c>
      <c r="RY25" s="23">
        <v>0</v>
      </c>
      <c r="RZ25" s="23">
        <v>0</v>
      </c>
      <c r="SA25" s="23">
        <v>0</v>
      </c>
      <c r="SB25" s="23">
        <v>0</v>
      </c>
      <c r="SC25" s="23">
        <v>0</v>
      </c>
      <c r="SD25" s="23">
        <v>0</v>
      </c>
      <c r="SE25" s="23">
        <v>0</v>
      </c>
      <c r="SF25" s="23">
        <v>0</v>
      </c>
      <c r="SG25" s="23">
        <v>0</v>
      </c>
      <c r="SH25" s="23">
        <v>0</v>
      </c>
      <c r="SI25" s="23">
        <v>0</v>
      </c>
      <c r="SJ25" s="23">
        <v>0</v>
      </c>
      <c r="SK25" s="23">
        <v>0</v>
      </c>
      <c r="SL25" s="23">
        <v>0</v>
      </c>
      <c r="SM25" s="23">
        <v>0</v>
      </c>
      <c r="SN25" s="23">
        <v>0</v>
      </c>
      <c r="SO25" s="23">
        <v>0</v>
      </c>
      <c r="SP25" s="23">
        <v>0</v>
      </c>
      <c r="SQ25" s="23">
        <v>0</v>
      </c>
      <c r="SR25" s="23">
        <v>0</v>
      </c>
      <c r="SS25" s="23">
        <v>0</v>
      </c>
      <c r="ST25" s="23">
        <v>0</v>
      </c>
      <c r="SU25" s="23">
        <v>0</v>
      </c>
      <c r="SV25" s="23">
        <v>0</v>
      </c>
      <c r="SW25" s="23">
        <v>0</v>
      </c>
      <c r="SX25" s="23">
        <v>0</v>
      </c>
      <c r="SY25" s="23">
        <v>0</v>
      </c>
      <c r="SZ25" s="23">
        <v>0</v>
      </c>
      <c r="TA25" s="23">
        <v>0</v>
      </c>
      <c r="TB25" s="23">
        <v>0</v>
      </c>
      <c r="TC25" s="23">
        <v>0</v>
      </c>
      <c r="TD25" s="23">
        <v>0</v>
      </c>
      <c r="TE25" s="23">
        <v>0</v>
      </c>
      <c r="TF25" s="23">
        <v>0</v>
      </c>
      <c r="TG25" s="23">
        <v>0</v>
      </c>
      <c r="TH25" s="23">
        <v>0</v>
      </c>
      <c r="TI25" s="23">
        <v>0</v>
      </c>
      <c r="TJ25" s="23">
        <v>0</v>
      </c>
      <c r="TK25" s="23">
        <v>0</v>
      </c>
      <c r="TL25" s="23">
        <v>0</v>
      </c>
      <c r="TM25" s="23">
        <v>0</v>
      </c>
      <c r="TN25" s="23">
        <v>0</v>
      </c>
      <c r="TO25" s="23">
        <v>0</v>
      </c>
      <c r="TP25" s="23">
        <v>0</v>
      </c>
      <c r="TQ25" s="23">
        <v>0</v>
      </c>
      <c r="TR25" s="23">
        <v>0</v>
      </c>
      <c r="TS25" s="23">
        <v>0</v>
      </c>
      <c r="TT25" s="23">
        <v>0</v>
      </c>
      <c r="TU25" s="23">
        <v>0</v>
      </c>
      <c r="TV25" s="23">
        <v>0</v>
      </c>
      <c r="TW25" s="23">
        <v>0</v>
      </c>
      <c r="TX25" s="23">
        <v>0</v>
      </c>
      <c r="TY25" s="23">
        <v>0</v>
      </c>
      <c r="TZ25" s="23">
        <v>0</v>
      </c>
      <c r="UA25" s="23">
        <v>0</v>
      </c>
      <c r="UB25" s="23">
        <v>0</v>
      </c>
      <c r="UC25" s="23">
        <v>0</v>
      </c>
      <c r="UD25" s="23">
        <v>0</v>
      </c>
      <c r="UE25" s="23">
        <v>0</v>
      </c>
      <c r="UF25" s="23">
        <v>0</v>
      </c>
      <c r="UG25" s="23">
        <v>0</v>
      </c>
      <c r="UH25" s="23">
        <v>0</v>
      </c>
      <c r="UI25" s="23">
        <v>0</v>
      </c>
      <c r="UJ25" s="23">
        <v>0</v>
      </c>
      <c r="UK25" s="23">
        <v>0</v>
      </c>
      <c r="UL25" s="23">
        <v>0</v>
      </c>
      <c r="UM25" s="23">
        <v>0</v>
      </c>
      <c r="UN25" s="23">
        <v>0</v>
      </c>
      <c r="UO25" s="23">
        <v>0</v>
      </c>
      <c r="UP25" s="23">
        <v>0</v>
      </c>
      <c r="UQ25" s="23">
        <v>0</v>
      </c>
      <c r="UR25" s="23">
        <v>0</v>
      </c>
      <c r="US25" s="23">
        <v>0</v>
      </c>
      <c r="UT25" s="23">
        <v>0</v>
      </c>
      <c r="UU25" s="23">
        <v>0</v>
      </c>
      <c r="UV25" s="23">
        <v>0</v>
      </c>
      <c r="UW25" s="23">
        <v>0</v>
      </c>
      <c r="UX25" s="23">
        <v>0</v>
      </c>
      <c r="UY25" s="23">
        <v>0</v>
      </c>
      <c r="UZ25" s="23">
        <v>0</v>
      </c>
      <c r="VA25" s="23">
        <v>0</v>
      </c>
      <c r="VB25" s="23">
        <v>0</v>
      </c>
      <c r="VC25" s="23">
        <v>0</v>
      </c>
      <c r="VD25" s="23">
        <v>0</v>
      </c>
      <c r="VE25" s="23">
        <v>0</v>
      </c>
      <c r="VF25" s="23">
        <v>0</v>
      </c>
      <c r="VG25" s="23">
        <v>0</v>
      </c>
      <c r="VH25" s="23">
        <v>0</v>
      </c>
      <c r="VI25" s="23">
        <v>0</v>
      </c>
      <c r="VJ25" s="23">
        <v>0</v>
      </c>
      <c r="VK25" s="23">
        <v>0</v>
      </c>
      <c r="VL25" s="23">
        <v>0</v>
      </c>
      <c r="VM25" s="23">
        <v>0</v>
      </c>
      <c r="VN25" s="23">
        <v>0</v>
      </c>
      <c r="VO25" s="23">
        <v>0</v>
      </c>
      <c r="VP25" s="23">
        <v>0</v>
      </c>
      <c r="VQ25" s="23">
        <v>0</v>
      </c>
      <c r="VR25" s="23">
        <v>0</v>
      </c>
      <c r="VS25" s="23">
        <v>0</v>
      </c>
      <c r="VT25" s="23">
        <v>0</v>
      </c>
      <c r="VU25" s="23">
        <v>0</v>
      </c>
      <c r="VV25" s="23">
        <v>0</v>
      </c>
      <c r="VW25" s="23">
        <v>0</v>
      </c>
      <c r="VX25" s="23">
        <v>0</v>
      </c>
      <c r="VY25" s="23">
        <v>0</v>
      </c>
      <c r="VZ25" s="23">
        <v>0</v>
      </c>
      <c r="WA25" s="23">
        <v>0</v>
      </c>
      <c r="WB25" s="23">
        <v>0</v>
      </c>
      <c r="WC25" s="23">
        <v>0</v>
      </c>
      <c r="WD25" s="23">
        <v>0</v>
      </c>
      <c r="WE25" s="23">
        <v>0</v>
      </c>
      <c r="WF25" s="23">
        <v>0</v>
      </c>
      <c r="WG25" s="23">
        <v>0</v>
      </c>
      <c r="WH25" s="23">
        <v>0</v>
      </c>
      <c r="WI25" s="23">
        <v>0</v>
      </c>
      <c r="WJ25" s="23">
        <v>0</v>
      </c>
      <c r="WK25" s="23">
        <v>0</v>
      </c>
      <c r="WL25" s="23">
        <v>0</v>
      </c>
      <c r="WM25" s="23">
        <v>0</v>
      </c>
      <c r="WN25" s="23">
        <v>0</v>
      </c>
      <c r="WO25" s="23">
        <v>0</v>
      </c>
      <c r="WP25" s="23">
        <v>0</v>
      </c>
      <c r="WQ25" s="23">
        <v>0</v>
      </c>
      <c r="WR25" s="23">
        <v>0</v>
      </c>
      <c r="WS25" s="23">
        <v>0</v>
      </c>
      <c r="WT25" s="23">
        <v>0</v>
      </c>
      <c r="WU25" s="23">
        <v>0</v>
      </c>
      <c r="WV25" s="23">
        <v>0</v>
      </c>
      <c r="WW25" s="23">
        <v>0</v>
      </c>
      <c r="WX25" s="23">
        <v>0</v>
      </c>
      <c r="WY25" s="23">
        <v>0</v>
      </c>
      <c r="WZ25" s="23">
        <v>0</v>
      </c>
      <c r="XA25" s="23">
        <v>0</v>
      </c>
      <c r="XB25" s="23">
        <v>0</v>
      </c>
      <c r="XC25" s="23">
        <v>0</v>
      </c>
      <c r="XD25" s="23">
        <v>0</v>
      </c>
      <c r="XE25" s="23">
        <v>0</v>
      </c>
      <c r="XF25" s="23">
        <v>0</v>
      </c>
      <c r="XG25" s="23">
        <v>0</v>
      </c>
      <c r="XH25" s="23">
        <v>0</v>
      </c>
      <c r="XI25" s="23">
        <v>0</v>
      </c>
      <c r="XJ25" s="23">
        <v>0</v>
      </c>
      <c r="XK25" s="23">
        <v>0</v>
      </c>
      <c r="XL25" s="23">
        <v>0</v>
      </c>
      <c r="XM25" s="23">
        <v>0</v>
      </c>
      <c r="XN25" s="23">
        <v>0</v>
      </c>
      <c r="XO25" s="23">
        <v>0</v>
      </c>
      <c r="XP25" s="23">
        <v>0</v>
      </c>
      <c r="XQ25" s="23">
        <v>0</v>
      </c>
      <c r="XR25" s="23">
        <v>0</v>
      </c>
      <c r="XS25" s="23">
        <v>0</v>
      </c>
      <c r="XT25" s="23">
        <v>0</v>
      </c>
      <c r="XU25" s="23">
        <v>0</v>
      </c>
      <c r="XV25" s="23">
        <v>0</v>
      </c>
      <c r="XW25" s="23">
        <v>0</v>
      </c>
      <c r="XX25" s="23">
        <v>0</v>
      </c>
      <c r="XY25" s="23">
        <v>0</v>
      </c>
      <c r="XZ25" s="23">
        <v>0</v>
      </c>
      <c r="YA25" s="23">
        <v>0</v>
      </c>
      <c r="YB25" s="23">
        <v>0</v>
      </c>
      <c r="YC25" s="23">
        <v>0</v>
      </c>
      <c r="YD25" s="23">
        <v>0</v>
      </c>
      <c r="YE25" s="23">
        <v>0</v>
      </c>
      <c r="YF25" s="23">
        <v>0</v>
      </c>
      <c r="YG25" s="23">
        <v>0</v>
      </c>
      <c r="YH25" s="23">
        <v>0</v>
      </c>
      <c r="YI25" s="23">
        <v>0</v>
      </c>
      <c r="YJ25" s="23">
        <v>0</v>
      </c>
      <c r="YK25" s="23">
        <v>0</v>
      </c>
      <c r="YL25" s="23">
        <v>0</v>
      </c>
      <c r="YM25" s="23">
        <v>0</v>
      </c>
      <c r="YN25" s="23">
        <v>0</v>
      </c>
      <c r="YO25" s="23">
        <v>0</v>
      </c>
      <c r="YP25" s="23">
        <v>0</v>
      </c>
      <c r="YQ25" s="23">
        <v>0</v>
      </c>
      <c r="YR25" s="23">
        <v>0</v>
      </c>
      <c r="YS25" s="23">
        <v>0</v>
      </c>
      <c r="YT25" s="23">
        <v>0</v>
      </c>
      <c r="YU25" s="23">
        <v>0</v>
      </c>
      <c r="YV25" s="23">
        <v>0</v>
      </c>
      <c r="YW25" s="23">
        <v>0</v>
      </c>
      <c r="YX25" s="23">
        <v>0</v>
      </c>
      <c r="YY25" s="23">
        <v>0</v>
      </c>
      <c r="YZ25" s="23">
        <v>0</v>
      </c>
      <c r="ZA25" s="23">
        <v>0</v>
      </c>
      <c r="ZB25" s="23">
        <v>0</v>
      </c>
      <c r="ZC25" s="23">
        <v>0</v>
      </c>
      <c r="ZD25" s="23">
        <v>0</v>
      </c>
      <c r="ZE25" s="23">
        <v>0</v>
      </c>
      <c r="ZF25" s="23">
        <v>0</v>
      </c>
      <c r="ZG25" s="23">
        <v>0</v>
      </c>
      <c r="ZH25" s="23">
        <v>0</v>
      </c>
      <c r="ZI25" s="23">
        <v>0</v>
      </c>
      <c r="ZJ25" s="23">
        <v>0</v>
      </c>
      <c r="ZK25" s="23">
        <v>0</v>
      </c>
      <c r="ZL25" s="23">
        <v>0</v>
      </c>
      <c r="ZM25" s="23">
        <v>0</v>
      </c>
      <c r="ZN25" s="23">
        <v>0</v>
      </c>
      <c r="ZO25" s="23">
        <v>0</v>
      </c>
      <c r="ZP25" s="23">
        <v>0</v>
      </c>
      <c r="ZQ25" s="23">
        <v>0</v>
      </c>
      <c r="ZR25" s="23">
        <v>0</v>
      </c>
      <c r="ZS25" s="23">
        <v>0</v>
      </c>
      <c r="ZT25" s="23">
        <v>0</v>
      </c>
      <c r="ZU25" s="23">
        <v>0</v>
      </c>
      <c r="ZV25" s="23">
        <v>0</v>
      </c>
      <c r="ZW25" s="23">
        <v>0</v>
      </c>
      <c r="ZX25" s="23">
        <v>0</v>
      </c>
      <c r="ZY25" s="23">
        <v>0</v>
      </c>
      <c r="ZZ25" s="23">
        <v>0</v>
      </c>
      <c r="AAA25" s="23">
        <v>0</v>
      </c>
      <c r="AAB25" s="23">
        <v>0</v>
      </c>
      <c r="AAC25" s="23">
        <v>0</v>
      </c>
      <c r="AAD25" s="23">
        <v>0</v>
      </c>
      <c r="AAE25" s="23">
        <v>0</v>
      </c>
      <c r="AAF25" s="23">
        <v>0</v>
      </c>
      <c r="AAG25" s="23">
        <v>0</v>
      </c>
      <c r="AAH25" s="23">
        <v>0</v>
      </c>
      <c r="AAI25" s="23">
        <v>0</v>
      </c>
      <c r="AAJ25" s="23">
        <v>0</v>
      </c>
      <c r="AAK25" s="23">
        <v>0</v>
      </c>
      <c r="AAL25" s="23">
        <v>0</v>
      </c>
      <c r="AAM25" s="23">
        <v>0</v>
      </c>
      <c r="AAN25" s="23">
        <v>0</v>
      </c>
      <c r="AAO25" s="23">
        <v>0</v>
      </c>
      <c r="AAP25" s="23">
        <v>0</v>
      </c>
      <c r="AAQ25" s="23">
        <v>0</v>
      </c>
      <c r="AAR25" s="23">
        <v>0</v>
      </c>
      <c r="AAS25" s="23">
        <v>0</v>
      </c>
      <c r="AAT25" s="23">
        <v>0</v>
      </c>
      <c r="AAU25" s="23">
        <v>0</v>
      </c>
      <c r="AAV25" s="23">
        <v>0</v>
      </c>
      <c r="AAW25" s="23">
        <v>0</v>
      </c>
      <c r="AAX25" s="23">
        <v>0</v>
      </c>
      <c r="AAY25" s="23">
        <v>0</v>
      </c>
      <c r="AAZ25" s="23">
        <v>0</v>
      </c>
      <c r="ABA25" s="23">
        <v>0</v>
      </c>
      <c r="ABB25" s="23">
        <v>0</v>
      </c>
      <c r="ABC25" s="23">
        <v>0</v>
      </c>
      <c r="ABD25" s="23">
        <v>0</v>
      </c>
      <c r="ABE25" s="23">
        <v>0</v>
      </c>
      <c r="ABF25" s="23">
        <v>0</v>
      </c>
      <c r="ABG25" s="23">
        <v>0</v>
      </c>
      <c r="ABH25" s="23">
        <v>0</v>
      </c>
      <c r="ABI25" s="23">
        <v>0</v>
      </c>
      <c r="ABJ25" s="23">
        <v>0</v>
      </c>
      <c r="ABK25" s="23">
        <v>0</v>
      </c>
      <c r="ABL25" s="23">
        <v>0</v>
      </c>
      <c r="ABM25" s="23">
        <v>0</v>
      </c>
      <c r="ABN25" s="23">
        <v>0</v>
      </c>
      <c r="ABO25" s="23">
        <v>0</v>
      </c>
      <c r="ABP25" s="23">
        <v>0</v>
      </c>
      <c r="ABQ25" s="23">
        <v>0</v>
      </c>
      <c r="ABR25" s="23">
        <v>0</v>
      </c>
      <c r="ABS25" s="23">
        <v>0</v>
      </c>
      <c r="ABT25" s="23">
        <v>0</v>
      </c>
      <c r="ABU25" s="23">
        <v>0</v>
      </c>
      <c r="ABV25" s="23">
        <v>0</v>
      </c>
      <c r="ABW25" s="23">
        <v>0</v>
      </c>
    </row>
    <row r="26" spans="1:751" ht="15" customHeight="1" x14ac:dyDescent="0.25">
      <c r="A26" s="7" t="s">
        <v>43</v>
      </c>
      <c r="B26" s="7"/>
      <c r="C26" s="7">
        <f>+SUM(C27:C28)</f>
        <v>561.66252415522194</v>
      </c>
      <c r="D26" s="8">
        <f>+C26/$C$54</f>
        <v>2.1309335126246689E-2</v>
      </c>
      <c r="E26" s="9">
        <f>+SUM(E27:E28)</f>
        <v>36.514746268656587</v>
      </c>
      <c r="F26" s="30"/>
      <c r="G26" s="99" t="s">
        <v>8</v>
      </c>
      <c r="H26" s="31"/>
      <c r="I26" s="30"/>
      <c r="J26" s="30"/>
      <c r="K26" s="32"/>
      <c r="L26" s="31"/>
      <c r="M26" s="31"/>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v>0</v>
      </c>
      <c r="ABB26" s="14"/>
      <c r="ABC26" s="14">
        <v>0</v>
      </c>
      <c r="ABD26" s="14"/>
      <c r="ABE26" s="14">
        <v>0</v>
      </c>
      <c r="ABF26" s="14"/>
      <c r="ABG26" s="14">
        <v>0</v>
      </c>
      <c r="ABH26" s="14"/>
      <c r="ABI26" s="14">
        <v>0</v>
      </c>
      <c r="ABJ26" s="14"/>
      <c r="ABK26" s="14">
        <v>0</v>
      </c>
      <c r="ABL26" s="14"/>
      <c r="ABM26" s="14">
        <v>0</v>
      </c>
      <c r="ABN26" s="14"/>
      <c r="ABO26" s="14">
        <v>0</v>
      </c>
      <c r="ABP26" s="14"/>
      <c r="ABQ26" s="14">
        <v>0</v>
      </c>
      <c r="ABR26" s="14"/>
      <c r="ABS26" s="14">
        <v>0</v>
      </c>
      <c r="ABT26" s="14"/>
      <c r="ABU26" s="14">
        <v>0</v>
      </c>
      <c r="ABV26" s="14"/>
      <c r="ABW26" s="14">
        <v>0</v>
      </c>
    </row>
    <row r="27" spans="1:751" ht="15" customHeight="1" x14ac:dyDescent="0.25">
      <c r="A27" s="15" t="s">
        <v>44</v>
      </c>
      <c r="B27" s="15" t="s">
        <v>45</v>
      </c>
      <c r="C27" s="16">
        <f>+E27*$C$56</f>
        <v>459.15820895522199</v>
      </c>
      <c r="D27" s="16"/>
      <c r="E27" s="18">
        <v>29.850746268656593</v>
      </c>
      <c r="F27" s="19" t="s">
        <v>46</v>
      </c>
      <c r="G27" s="19" t="s">
        <v>47</v>
      </c>
      <c r="H27" s="20">
        <v>40878</v>
      </c>
      <c r="I27" s="21">
        <v>8.43E-2</v>
      </c>
      <c r="J27" s="19">
        <v>84</v>
      </c>
      <c r="K27" s="19" t="s">
        <v>9</v>
      </c>
      <c r="L27" s="20">
        <f>+EDATE(H27,J27)</f>
        <v>43435</v>
      </c>
      <c r="M27" s="15" t="s">
        <v>154</v>
      </c>
      <c r="P27" s="22">
        <f>+SUMPRODUCT(1*($BX$4:$ABA$4=$P$4)*($BX$1:$ABA$1=P$3)*($BX27:$ABA27))</f>
        <v>294410993.12418407</v>
      </c>
      <c r="Q27" s="22">
        <f>+SUMPRODUCT(1*($BX$4:$ABA$4=$Q$4)*($BX$1:$ABA$1=P$3)*($BX27:$ABA27))</f>
        <v>36509202.485097006</v>
      </c>
      <c r="R27" s="22">
        <f>+SUMPRODUCT(1*($BX$4:$ABA$4=$P$4)*($BX$1:$ABA$1=R$3)*($BX27:$ABA27))</f>
        <v>307372170.57331455</v>
      </c>
      <c r="S27" s="22">
        <f>+SUMPRODUCT(1*($BX$4:$ABA$4=$Q$4)*($BX$1:$ABA$1=R$3)*($BX27:$ABA27))</f>
        <v>12900517.41277723</v>
      </c>
      <c r="T27" s="22">
        <f>+SUMPRODUCT(1*($BX$4:$ABA$4=$P$4)*($BX$1:$ABA$1=T$3)*($BX27:$ABA27))</f>
        <v>0</v>
      </c>
      <c r="U27" s="22">
        <f>+SUMPRODUCT(1*($BX$4:$ABA$4=$Q$4)*($BX$1:$ABA$1=T$3)*($BX27:$ABA27))</f>
        <v>0</v>
      </c>
      <c r="V27" s="22">
        <f>+SUMPRODUCT(1*($BX$4:$ABA$4=$P$4)*($BX$1:$ABA$1=V$3)*($BX27:$ABA27))</f>
        <v>0</v>
      </c>
      <c r="W27" s="22">
        <f>+SUMPRODUCT(1*($BX$4:$ABA$4=$Q$4)*($BX$1:$ABA$1=V$3)*($BX27:$ABA27))</f>
        <v>0</v>
      </c>
      <c r="X27" s="22">
        <f>+SUMPRODUCT(1*($BX$4:$ABA$4=$P$4)*($BX$1:$ABA$1=X$3)*($BX27:$ABA27))</f>
        <v>0</v>
      </c>
      <c r="Y27" s="22">
        <f>+SUMPRODUCT(1*($BX$4:$ABA$4=$Q$4)*($BX$1:$ABA$1=X$3)*($BX27:$ABA27))</f>
        <v>0</v>
      </c>
      <c r="Z27" s="22">
        <f>+SUMPRODUCT(1*($BX$4:$ABA$4=$P$4)*($BX$1:$ABA$1=Z$3)*($BX27:$ABA27))</f>
        <v>0</v>
      </c>
      <c r="AA27" s="22">
        <f>+SUMPRODUCT(1*($BX$4:$ABA$4=$Q$4)*($BX$1:$ABA$1=Z$3)*($BX27:$ABA27))</f>
        <v>0</v>
      </c>
      <c r="AB27" s="22">
        <f>+SUMPRODUCT(1*($BX$4:$ABA$4=$P$4)*($BX$1:$ABA$1=AB$3)*($BX27:$ABA27))</f>
        <v>0</v>
      </c>
      <c r="AC27" s="22">
        <f>+SUMPRODUCT(1*($BX$4:$ABA$4=$Q$4)*($BX$1:$ABA$1=AB$3)*($BX27:$ABA27))</f>
        <v>0</v>
      </c>
      <c r="AD27" s="22">
        <f>+SUMPRODUCT(1*($BX$4:$ABA$4=$P$4)*($BX$1:$ABA$1=AD$3)*($BX27:$ABA27))</f>
        <v>0</v>
      </c>
      <c r="AE27" s="22">
        <f>+SUMPRODUCT(1*($BX$4:$ABA$4=$Q$4)*($BX$1:$ABA$1=AD$3)*($BX27:$ABA27))</f>
        <v>0</v>
      </c>
      <c r="AF27" s="22">
        <f>+SUMPRODUCT(1*($BX$4:$ABA$4=$P$4)*($BX$1:$ABA$1=AF$3)*($BX27:$ABA27))</f>
        <v>0</v>
      </c>
      <c r="AG27" s="22">
        <f>+SUMPRODUCT(1*($BX$4:$ABA$4=$Q$4)*($BX$1:$ABA$1=AF$3)*($BX27:$ABA27))</f>
        <v>0</v>
      </c>
      <c r="AH27" s="22">
        <f>+SUMPRODUCT(1*($BX$4:$ABA$4=$P$4)*($BX$1:$ABA$1=AH$3)*($BX27:$ABA27))</f>
        <v>0</v>
      </c>
      <c r="AI27" s="22">
        <f>+SUMPRODUCT(1*($BX$4:$ABA$4=$Q$4)*($BX$1:$ABA$1=AH$3)*($BX27:$ABA27))</f>
        <v>0</v>
      </c>
      <c r="AJ27" s="22">
        <f>+SUMPRODUCT(1*($BX$4:$ABA$4=$P$4)*($BX$1:$ABA$1=AJ$3)*($BX27:$ABA27))</f>
        <v>0</v>
      </c>
      <c r="AK27" s="22">
        <f>+SUMPRODUCT(1*($BX$4:$ABA$4=$Q$4)*($BX$1:$ABA$1=AJ$3)*($BX27:$ABA27))</f>
        <v>0</v>
      </c>
      <c r="AL27" s="22">
        <f>+SUMPRODUCT(1*($BX$4:$ABA$4=$P$4)*($BX$1:$ABA$1=AL$3)*($BX27:$ABA27))</f>
        <v>0</v>
      </c>
      <c r="AM27" s="22">
        <f>+SUMPRODUCT(1*($BX$4:$ABA$4=$Q$4)*($BX$1:$ABA$1=AL$3)*($BX27:$ABA27))</f>
        <v>0</v>
      </c>
      <c r="AN27" s="22">
        <f>+SUMPRODUCT(1*($BX$4:$ABA$4=$P$4)*($BX$1:$ABA$1=AN$3)*($BX27:$ABA27))</f>
        <v>0</v>
      </c>
      <c r="AO27" s="22">
        <f>+SUMPRODUCT(1*($BX$4:$ABA$4=$Q$4)*($BX$1:$ABA$1=AN$3)*($BX27:$ABA27))</f>
        <v>0</v>
      </c>
      <c r="AP27" s="22">
        <f>+SUMPRODUCT(1*($BX$4:$ABA$4=$P$4)*($BX$1:$ABA$1=AP$3)*($BX27:$ABA27))</f>
        <v>0</v>
      </c>
      <c r="AQ27" s="22">
        <f>+SUMPRODUCT(1*($BX$4:$ABA$4=$Q$4)*($BX$1:$ABA$1=AP$3)*($BX27:$ABA27))</f>
        <v>0</v>
      </c>
      <c r="AR27" s="22">
        <f>+SUMPRODUCT(1*($BX$4:$ABA$4=$P$4)*($BX$1:$ABA$1=AR$3)*($BX27:$ABA27))</f>
        <v>0</v>
      </c>
      <c r="AS27" s="22">
        <f>+SUMPRODUCT(1*($BX$4:$ABA$4=$Q$4)*($BX$1:$ABA$1=AR$3)*($BX27:$ABA27))</f>
        <v>0</v>
      </c>
      <c r="AT27" s="22">
        <f>+SUMPRODUCT(1*($BX$4:$ABA$4=$P$4)*($BX$1:$ABA$1=AT$3)*($BX27:$ABA27))</f>
        <v>0</v>
      </c>
      <c r="AU27" s="22">
        <f>+SUMPRODUCT(1*($BX$4:$ABA$4=$Q$4)*($BX$1:$ABA$1=AT$3)*($BX27:$ABA27))</f>
        <v>0</v>
      </c>
      <c r="AV27" s="22">
        <f>+SUMPRODUCT(1*($BX$4:$ABA$4=$P$4)*($BX$1:$ABA$1=AV$3)*($BX27:$ABA27))</f>
        <v>0</v>
      </c>
      <c r="AW27" s="22">
        <f>+SUMPRODUCT(1*($BX$4:$ABA$4=$Q$4)*($BX$1:$ABA$1=AV$3)*($BX27:$ABA27))</f>
        <v>0</v>
      </c>
      <c r="AX27" s="22">
        <f>+SUMPRODUCT(1*($BX$4:$ABA$4=$P$4)*($BX$1:$ABA$1=AX$3)*($BX27:$ABA27))</f>
        <v>0</v>
      </c>
      <c r="AY27" s="22">
        <f>+SUMPRODUCT(1*($BX$4:$ABA$4=$Q$4)*($BX$1:$ABA$1=AX$3)*($BX27:$ABA27))</f>
        <v>0</v>
      </c>
      <c r="AZ27" s="22">
        <f>+SUMPRODUCT(1*($BX$4:$ABA$4=$P$4)*($BX$1:$ABA$1=AZ$3)*($BX27:$ABA27))</f>
        <v>0</v>
      </c>
      <c r="BA27" s="22">
        <f>+SUMPRODUCT(1*($BX$4:$ABA$4=$Q$4)*($BX$1:$ABA$1=AZ$3)*($BX27:$ABA27))</f>
        <v>0</v>
      </c>
      <c r="BB27" s="22">
        <f>+SUMPRODUCT(1*($BX$4:$ABA$4=$P$4)*($BX$1:$ABA$1=BB$3)*($BX27:$ABA27))</f>
        <v>0</v>
      </c>
      <c r="BC27" s="22">
        <f>+SUMPRODUCT(1*($BX$4:$ABA$4=$Q$4)*($BX$1:$ABA$1=BB$3)*($BX27:$ABA27))</f>
        <v>0</v>
      </c>
      <c r="BD27" s="22">
        <f>+SUMPRODUCT(1*($BX$4:$ABA$4=$P$4)*($BX$1:$ABA$1=BD$3)*($BX27:$ABA27))</f>
        <v>0</v>
      </c>
      <c r="BE27" s="22">
        <f>+SUMPRODUCT(1*($BX$4:$ABA$4=$Q$4)*($BX$1:$ABA$1=BD$3)*($BX27:$ABA27))</f>
        <v>0</v>
      </c>
      <c r="BF27" s="22">
        <f>+SUMPRODUCT(1*($BX$4:$ABA$4=$P$4)*($BX$1:$ABA$1=BF$3)*($BX27:$ABA27))</f>
        <v>0</v>
      </c>
      <c r="BG27" s="22">
        <f>+SUMPRODUCT(1*($BX$4:$ABA$4=$Q$4)*($BX$1:$ABA$1=BF$3)*($BX27:$ABA27))</f>
        <v>0</v>
      </c>
      <c r="BH27" s="22">
        <f>+SUMPRODUCT(1*($BX$4:$ABA$4=$P$4)*($BX$1:$ABA$1=BH$3)*($BX27:$ABA27))</f>
        <v>0</v>
      </c>
      <c r="BI27" s="22">
        <f>+SUMPRODUCT(1*($BX$4:$ABA$4=$Q$4)*($BX$1:$ABA$1=BH$3)*($BX27:$ABA27))</f>
        <v>0</v>
      </c>
      <c r="BJ27" s="22">
        <f>+SUMPRODUCT(1*($BX$4:$ABA$4=$P$4)*($BX$1:$ABA$1=BJ$3)*($BX27:$ABA27))</f>
        <v>0</v>
      </c>
      <c r="BK27" s="22">
        <f>+SUMPRODUCT(1*($BX$4:$ABA$4=$Q$4)*($BX$1:$ABA$1=BJ$3)*($BX27:$ABA27))</f>
        <v>0</v>
      </c>
      <c r="BL27" s="22">
        <f>+SUMPRODUCT(1*($BX$4:$ABA$4=$P$4)*($BX$1:$ABA$1=BL$3)*($BX27:$ABA27))</f>
        <v>0</v>
      </c>
      <c r="BM27" s="22">
        <f>+SUMPRODUCT(1*($BX$4:$ABA$4=$Q$4)*($BX$1:$ABA$1=BL$3)*($BX27:$ABA27))</f>
        <v>0</v>
      </c>
      <c r="BN27" s="22">
        <f>+SUMPRODUCT(1*($BX$4:$ABA$4=$P$4)*($BX$1:$ABA$1=BN$3)*($BX27:$ABA27))</f>
        <v>0</v>
      </c>
      <c r="BO27" s="22">
        <f>+SUMPRODUCT(1*($BX$4:$ABA$4=$Q$4)*($BX$1:$ABA$1=BN$3)*($BX27:$ABA27))</f>
        <v>0</v>
      </c>
      <c r="BP27" s="22">
        <f>+SUMPRODUCT(1*($BX$4:$ABA$4=$P$4)*($BX$1:$ABA$1=BP$3)*($BX27:$ABA27))</f>
        <v>0</v>
      </c>
      <c r="BQ27" s="22">
        <f>+SUMPRODUCT(1*($BX$4:$ABA$4=$Q$4)*($BX$1:$ABA$1=BP$3)*($BX27:$ABA27))</f>
        <v>0</v>
      </c>
      <c r="BR27" s="22">
        <f t="shared" si="151"/>
        <v>0</v>
      </c>
      <c r="BS27" s="22">
        <f t="shared" si="152"/>
        <v>0</v>
      </c>
      <c r="BT27" s="22">
        <f>+SUMPRODUCT(1*($BX$4:$ABA$4=$P$4)*($BX$1:$ABA$1=BT$3)*($BX27:$ABA27))</f>
        <v>0</v>
      </c>
      <c r="BU27" s="22">
        <f>+SUMPRODUCT(1*($BX$4:$ABA$4=$Q$4)*($BX$1:$ABA$1=BT$3)*($BX27:$ABA27))</f>
        <v>0</v>
      </c>
      <c r="BX27" s="23">
        <v>4093027.546268641</v>
      </c>
      <c r="BY27" s="23">
        <v>23748805.970149253</v>
      </c>
      <c r="BZ27" s="23">
        <v>3683864.5646766024</v>
      </c>
      <c r="CA27" s="23">
        <v>23067164.179104477</v>
      </c>
      <c r="CB27" s="23">
        <v>3161074.6895522261</v>
      </c>
      <c r="CC27" s="23">
        <v>22957910.447761193</v>
      </c>
      <c r="CD27" s="23">
        <v>3342857.0845771008</v>
      </c>
      <c r="CE27" s="23">
        <v>23025074.62686567</v>
      </c>
      <c r="CF27" s="23">
        <v>3218580.5881548966</v>
      </c>
      <c r="CG27" s="23">
        <v>24113733.5692445</v>
      </c>
      <c r="CH27" s="23">
        <v>3193199.0194525686</v>
      </c>
      <c r="CI27" s="23">
        <v>24438059.30779155</v>
      </c>
      <c r="CJ27" s="23">
        <v>2955242.3592230035</v>
      </c>
      <c r="CK27" s="23">
        <v>24745592.289914314</v>
      </c>
      <c r="CL27" s="23">
        <v>2912867.7024296196</v>
      </c>
      <c r="CM27" s="23">
        <v>25079219.111723401</v>
      </c>
      <c r="CN27" s="23">
        <v>2762190.9048095271</v>
      </c>
      <c r="CO27" s="23">
        <v>25367382.893440861</v>
      </c>
      <c r="CP27" s="23">
        <v>2524267.9487282434</v>
      </c>
      <c r="CQ27" s="23">
        <v>25666171.313962962</v>
      </c>
      <c r="CR27" s="23">
        <v>2449974.2318595694</v>
      </c>
      <c r="CS27" s="23">
        <v>25961596.551058352</v>
      </c>
      <c r="CT27" s="23">
        <v>2212055.8453650102</v>
      </c>
      <c r="CU27" s="23">
        <v>26240282.86316755</v>
      </c>
      <c r="CV27" s="23">
        <v>2119540.8312631259</v>
      </c>
      <c r="CW27" s="23">
        <v>26543753.431040883</v>
      </c>
      <c r="CX27" s="23">
        <v>1945989.1665188649</v>
      </c>
      <c r="CY27" s="23">
        <v>26807335.550713528</v>
      </c>
      <c r="CZ27" s="23">
        <v>1598986.3957968692</v>
      </c>
      <c r="DA27" s="23">
        <v>27096871.645430982</v>
      </c>
      <c r="DB27" s="23">
        <v>1589628.5294304118</v>
      </c>
      <c r="DC27" s="23">
        <v>27372779.177426696</v>
      </c>
      <c r="DD27" s="23">
        <v>1360886.3172609557</v>
      </c>
      <c r="DE27" s="23">
        <v>27674353.172566757</v>
      </c>
      <c r="DF27" s="23">
        <v>1217321.6534279461</v>
      </c>
      <c r="DG27" s="23">
        <v>27949067.923957322</v>
      </c>
      <c r="DH27" s="23">
        <v>991794.13847647479</v>
      </c>
      <c r="DI27" s="23">
        <v>28236132.056270171</v>
      </c>
      <c r="DJ27" s="23">
        <v>828548.85360534256</v>
      </c>
      <c r="DK27" s="23">
        <v>28534571.92992853</v>
      </c>
      <c r="DL27" s="23">
        <v>626716.735980934</v>
      </c>
      <c r="DM27" s="23">
        <v>28778176.373823889</v>
      </c>
      <c r="DN27" s="23">
        <v>408250.26514035848</v>
      </c>
      <c r="DO27" s="23">
        <v>29056958.372980334</v>
      </c>
      <c r="DP27" s="23">
        <v>212854.52587594843</v>
      </c>
      <c r="DQ27" s="23">
        <v>29322170.939175442</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c r="GS27" s="23">
        <v>0</v>
      </c>
      <c r="GT27" s="23">
        <v>0</v>
      </c>
      <c r="GU27" s="23">
        <v>0</v>
      </c>
      <c r="GV27" s="23">
        <v>0</v>
      </c>
      <c r="GW27" s="23">
        <v>0</v>
      </c>
      <c r="GX27" s="23">
        <v>0</v>
      </c>
      <c r="GY27" s="23">
        <v>0</v>
      </c>
      <c r="GZ27" s="23">
        <v>0</v>
      </c>
      <c r="HA27" s="23">
        <v>0</v>
      </c>
      <c r="HB27" s="23">
        <v>0</v>
      </c>
      <c r="HC27" s="23">
        <v>0</v>
      </c>
      <c r="HD27" s="23">
        <v>0</v>
      </c>
      <c r="HE27" s="23">
        <v>0</v>
      </c>
      <c r="HF27" s="23">
        <v>0</v>
      </c>
      <c r="HG27" s="23">
        <v>0</v>
      </c>
      <c r="HH27" s="23">
        <v>0</v>
      </c>
      <c r="HI27" s="23">
        <v>0</v>
      </c>
      <c r="HJ27" s="23">
        <v>0</v>
      </c>
      <c r="HK27" s="23">
        <v>0</v>
      </c>
      <c r="HL27" s="23">
        <v>0</v>
      </c>
      <c r="HM27" s="23">
        <v>0</v>
      </c>
      <c r="HN27" s="23">
        <v>0</v>
      </c>
      <c r="HO27" s="23">
        <v>0</v>
      </c>
      <c r="HP27" s="23">
        <v>0</v>
      </c>
      <c r="HQ27" s="23">
        <v>0</v>
      </c>
      <c r="HR27" s="23">
        <v>0</v>
      </c>
      <c r="HS27" s="23">
        <v>0</v>
      </c>
      <c r="HT27" s="23">
        <v>0</v>
      </c>
      <c r="HU27" s="23">
        <v>0</v>
      </c>
      <c r="HV27" s="23">
        <v>0</v>
      </c>
      <c r="HW27" s="23">
        <v>0</v>
      </c>
      <c r="HX27" s="23">
        <v>0</v>
      </c>
      <c r="HY27" s="23">
        <v>0</v>
      </c>
      <c r="HZ27" s="23">
        <v>0</v>
      </c>
      <c r="IA27" s="23">
        <v>0</v>
      </c>
      <c r="IB27" s="23">
        <v>0</v>
      </c>
      <c r="IC27" s="23">
        <v>0</v>
      </c>
      <c r="ID27" s="23">
        <v>0</v>
      </c>
      <c r="IE27" s="23">
        <v>0</v>
      </c>
      <c r="IF27" s="23">
        <v>0</v>
      </c>
      <c r="IG27" s="23">
        <v>0</v>
      </c>
      <c r="IH27" s="23">
        <v>0</v>
      </c>
      <c r="II27" s="23">
        <v>0</v>
      </c>
      <c r="IJ27" s="23">
        <v>0</v>
      </c>
      <c r="IK27" s="23">
        <v>0</v>
      </c>
      <c r="IL27" s="23">
        <v>0</v>
      </c>
      <c r="IM27" s="23">
        <v>0</v>
      </c>
      <c r="IN27" s="23">
        <v>0</v>
      </c>
      <c r="IO27" s="23">
        <v>0</v>
      </c>
      <c r="IP27" s="23">
        <v>0</v>
      </c>
      <c r="IQ27" s="23">
        <v>0</v>
      </c>
      <c r="IR27" s="23">
        <v>0</v>
      </c>
      <c r="IS27" s="23">
        <v>0</v>
      </c>
      <c r="IT27" s="23">
        <v>0</v>
      </c>
      <c r="IU27" s="23">
        <v>0</v>
      </c>
      <c r="IV27" s="23">
        <v>0</v>
      </c>
      <c r="IW27" s="23">
        <v>0</v>
      </c>
      <c r="IX27" s="23">
        <v>0</v>
      </c>
      <c r="IY27" s="23">
        <v>0</v>
      </c>
      <c r="IZ27" s="23">
        <v>0</v>
      </c>
      <c r="JA27" s="23">
        <v>0</v>
      </c>
      <c r="JB27" s="23">
        <v>0</v>
      </c>
      <c r="JC27" s="23">
        <v>0</v>
      </c>
      <c r="JD27" s="23">
        <v>0</v>
      </c>
      <c r="JE27" s="23">
        <v>0</v>
      </c>
      <c r="JF27" s="23">
        <v>0</v>
      </c>
      <c r="JG27" s="23">
        <v>0</v>
      </c>
      <c r="JH27" s="23">
        <v>0</v>
      </c>
      <c r="JI27" s="23">
        <v>0</v>
      </c>
      <c r="JJ27" s="23">
        <v>0</v>
      </c>
      <c r="JK27" s="23">
        <v>0</v>
      </c>
      <c r="JL27" s="23">
        <v>0</v>
      </c>
      <c r="JM27" s="23">
        <v>0</v>
      </c>
      <c r="JN27" s="23">
        <v>0</v>
      </c>
      <c r="JO27" s="23">
        <v>0</v>
      </c>
      <c r="JP27" s="23">
        <v>0</v>
      </c>
      <c r="JQ27" s="23">
        <v>0</v>
      </c>
      <c r="JR27" s="23">
        <v>0</v>
      </c>
      <c r="JS27" s="23">
        <v>0</v>
      </c>
      <c r="JT27" s="23">
        <v>0</v>
      </c>
      <c r="JU27" s="23">
        <v>0</v>
      </c>
      <c r="JV27" s="23">
        <v>0</v>
      </c>
      <c r="JW27" s="23">
        <v>0</v>
      </c>
      <c r="JX27" s="23">
        <v>0</v>
      </c>
      <c r="JY27" s="23">
        <v>0</v>
      </c>
      <c r="JZ27" s="23">
        <v>0</v>
      </c>
      <c r="KA27" s="23">
        <v>0</v>
      </c>
      <c r="KB27" s="23">
        <v>0</v>
      </c>
      <c r="KC27" s="23">
        <v>0</v>
      </c>
      <c r="KD27" s="23">
        <v>0</v>
      </c>
      <c r="KE27" s="23">
        <v>0</v>
      </c>
      <c r="KF27" s="23">
        <v>0</v>
      </c>
      <c r="KG27" s="23">
        <v>0</v>
      </c>
      <c r="KH27" s="23">
        <v>0</v>
      </c>
      <c r="KI27" s="23">
        <v>0</v>
      </c>
      <c r="KJ27" s="23">
        <v>0</v>
      </c>
      <c r="KK27" s="23">
        <v>0</v>
      </c>
      <c r="KL27" s="23">
        <v>0</v>
      </c>
      <c r="KM27" s="23">
        <v>0</v>
      </c>
      <c r="KN27" s="23">
        <v>0</v>
      </c>
      <c r="KO27" s="23">
        <v>0</v>
      </c>
      <c r="KP27" s="23">
        <v>0</v>
      </c>
      <c r="KQ27" s="23">
        <v>0</v>
      </c>
      <c r="KR27" s="23">
        <v>0</v>
      </c>
      <c r="KS27" s="23">
        <v>0</v>
      </c>
      <c r="KT27" s="23">
        <v>0</v>
      </c>
      <c r="KU27" s="23">
        <v>0</v>
      </c>
      <c r="KV27" s="23">
        <v>0</v>
      </c>
      <c r="KW27" s="23">
        <v>0</v>
      </c>
      <c r="KX27" s="23">
        <v>0</v>
      </c>
      <c r="KY27" s="23">
        <v>0</v>
      </c>
      <c r="KZ27" s="23">
        <v>0</v>
      </c>
      <c r="LA27" s="23">
        <v>0</v>
      </c>
      <c r="LB27" s="23">
        <v>0</v>
      </c>
      <c r="LC27" s="23">
        <v>0</v>
      </c>
      <c r="LD27" s="23">
        <v>0</v>
      </c>
      <c r="LE27" s="23">
        <v>0</v>
      </c>
      <c r="LF27" s="23">
        <v>0</v>
      </c>
      <c r="LG27" s="23">
        <v>0</v>
      </c>
      <c r="LH27" s="23">
        <v>0</v>
      </c>
      <c r="LI27" s="23">
        <v>0</v>
      </c>
      <c r="LJ27" s="23">
        <v>0</v>
      </c>
      <c r="LK27" s="23">
        <v>0</v>
      </c>
      <c r="LL27" s="23">
        <v>0</v>
      </c>
      <c r="LM27" s="23">
        <v>0</v>
      </c>
      <c r="LN27" s="23">
        <v>0</v>
      </c>
      <c r="LO27" s="23">
        <v>0</v>
      </c>
      <c r="LP27" s="23">
        <v>0</v>
      </c>
      <c r="LQ27" s="23">
        <v>0</v>
      </c>
      <c r="LR27" s="23">
        <v>0</v>
      </c>
      <c r="LS27" s="23">
        <v>0</v>
      </c>
      <c r="LT27" s="23">
        <v>0</v>
      </c>
      <c r="LU27" s="23">
        <v>0</v>
      </c>
      <c r="LV27" s="23">
        <v>0</v>
      </c>
      <c r="LW27" s="23">
        <v>0</v>
      </c>
      <c r="LX27" s="23">
        <v>0</v>
      </c>
      <c r="LY27" s="23">
        <v>0</v>
      </c>
      <c r="LZ27" s="23">
        <v>0</v>
      </c>
      <c r="MA27" s="23">
        <v>0</v>
      </c>
      <c r="MB27" s="23">
        <v>0</v>
      </c>
      <c r="MC27" s="23">
        <v>0</v>
      </c>
      <c r="MD27" s="23">
        <v>0</v>
      </c>
      <c r="ME27" s="23">
        <v>0</v>
      </c>
      <c r="MF27" s="23">
        <v>0</v>
      </c>
      <c r="MG27" s="23">
        <v>0</v>
      </c>
      <c r="MH27" s="23">
        <v>0</v>
      </c>
      <c r="MI27" s="23">
        <v>0</v>
      </c>
      <c r="MJ27" s="23">
        <v>0</v>
      </c>
      <c r="MK27" s="23">
        <v>0</v>
      </c>
      <c r="ML27" s="23">
        <v>0</v>
      </c>
      <c r="MM27" s="23">
        <v>0</v>
      </c>
      <c r="MN27" s="23">
        <v>0</v>
      </c>
      <c r="MO27" s="23">
        <v>0</v>
      </c>
      <c r="MP27" s="23">
        <v>0</v>
      </c>
      <c r="MQ27" s="23">
        <v>0</v>
      </c>
      <c r="MR27" s="23">
        <v>0</v>
      </c>
      <c r="MS27" s="23">
        <v>0</v>
      </c>
      <c r="MT27" s="23">
        <v>0</v>
      </c>
      <c r="MU27" s="23">
        <v>0</v>
      </c>
      <c r="MV27" s="23">
        <v>0</v>
      </c>
      <c r="MW27" s="23">
        <v>0</v>
      </c>
      <c r="MX27" s="23">
        <v>0</v>
      </c>
      <c r="MY27" s="23">
        <v>0</v>
      </c>
      <c r="MZ27" s="23">
        <v>0</v>
      </c>
      <c r="NA27" s="23">
        <v>0</v>
      </c>
      <c r="NB27" s="23">
        <v>0</v>
      </c>
      <c r="NC27" s="23">
        <v>0</v>
      </c>
      <c r="ND27" s="23">
        <v>0</v>
      </c>
      <c r="NE27" s="23">
        <v>0</v>
      </c>
      <c r="NF27" s="23">
        <v>0</v>
      </c>
      <c r="NG27" s="23">
        <v>0</v>
      </c>
      <c r="NH27" s="23">
        <v>0</v>
      </c>
      <c r="NI27" s="23">
        <v>0</v>
      </c>
      <c r="NJ27" s="23">
        <v>0</v>
      </c>
      <c r="NK27" s="23">
        <v>0</v>
      </c>
      <c r="NL27" s="23">
        <v>0</v>
      </c>
      <c r="NM27" s="23">
        <v>0</v>
      </c>
      <c r="NN27" s="23">
        <v>0</v>
      </c>
      <c r="NO27" s="23">
        <v>0</v>
      </c>
      <c r="NP27" s="23">
        <v>0</v>
      </c>
      <c r="NQ27" s="23">
        <v>0</v>
      </c>
      <c r="NR27" s="23">
        <v>0</v>
      </c>
      <c r="NS27" s="23">
        <v>0</v>
      </c>
      <c r="NT27" s="23">
        <v>0</v>
      </c>
      <c r="NU27" s="23">
        <v>0</v>
      </c>
      <c r="NV27" s="23">
        <v>0</v>
      </c>
      <c r="NW27" s="23">
        <v>0</v>
      </c>
      <c r="NX27" s="23">
        <v>0</v>
      </c>
      <c r="NY27" s="23">
        <v>0</v>
      </c>
      <c r="NZ27" s="23">
        <v>0</v>
      </c>
      <c r="OA27" s="23">
        <v>0</v>
      </c>
      <c r="OB27" s="23">
        <v>0</v>
      </c>
      <c r="OC27" s="23">
        <v>0</v>
      </c>
      <c r="OD27" s="23">
        <v>0</v>
      </c>
      <c r="OE27" s="23">
        <v>0</v>
      </c>
      <c r="OF27" s="23">
        <v>0</v>
      </c>
      <c r="OG27" s="23">
        <v>0</v>
      </c>
      <c r="OH27" s="23">
        <v>0</v>
      </c>
      <c r="OI27" s="23">
        <v>0</v>
      </c>
      <c r="OJ27" s="23">
        <v>0</v>
      </c>
      <c r="OK27" s="23">
        <v>0</v>
      </c>
      <c r="OL27" s="23">
        <v>0</v>
      </c>
      <c r="OM27" s="23">
        <v>0</v>
      </c>
      <c r="ON27" s="23">
        <v>0</v>
      </c>
      <c r="OO27" s="23">
        <v>0</v>
      </c>
      <c r="OP27" s="23">
        <v>0</v>
      </c>
      <c r="OQ27" s="23">
        <v>0</v>
      </c>
      <c r="OR27" s="23">
        <v>0</v>
      </c>
      <c r="OS27" s="23">
        <v>0</v>
      </c>
      <c r="OT27" s="23">
        <v>0</v>
      </c>
      <c r="OU27" s="23">
        <v>0</v>
      </c>
      <c r="OV27" s="23">
        <v>0</v>
      </c>
      <c r="OW27" s="23">
        <v>0</v>
      </c>
      <c r="OX27" s="23">
        <v>0</v>
      </c>
      <c r="OY27" s="23">
        <v>0</v>
      </c>
      <c r="OZ27" s="23">
        <v>0</v>
      </c>
      <c r="PA27" s="23">
        <v>0</v>
      </c>
      <c r="PB27" s="23">
        <v>0</v>
      </c>
      <c r="PC27" s="23">
        <v>0</v>
      </c>
      <c r="PD27" s="23">
        <v>0</v>
      </c>
      <c r="PE27" s="23">
        <v>0</v>
      </c>
      <c r="PF27" s="23">
        <v>0</v>
      </c>
      <c r="PG27" s="23">
        <v>0</v>
      </c>
      <c r="PH27" s="23">
        <v>0</v>
      </c>
      <c r="PI27" s="23">
        <v>0</v>
      </c>
      <c r="PJ27" s="23">
        <v>0</v>
      </c>
      <c r="PK27" s="23">
        <v>0</v>
      </c>
      <c r="PL27" s="23">
        <v>0</v>
      </c>
      <c r="PM27" s="23">
        <v>0</v>
      </c>
      <c r="PN27" s="23">
        <v>0</v>
      </c>
      <c r="PO27" s="23">
        <v>0</v>
      </c>
      <c r="PP27" s="23">
        <v>0</v>
      </c>
      <c r="PQ27" s="23">
        <v>0</v>
      </c>
      <c r="PR27" s="23">
        <v>0</v>
      </c>
      <c r="PS27" s="23">
        <v>0</v>
      </c>
      <c r="PT27" s="23">
        <v>0</v>
      </c>
      <c r="PU27" s="23">
        <v>0</v>
      </c>
      <c r="PV27" s="23">
        <v>0</v>
      </c>
      <c r="PW27" s="23">
        <v>0</v>
      </c>
      <c r="PX27" s="23">
        <v>0</v>
      </c>
      <c r="PY27" s="23">
        <v>0</v>
      </c>
      <c r="PZ27" s="23">
        <v>0</v>
      </c>
      <c r="QA27" s="23">
        <v>0</v>
      </c>
      <c r="QB27" s="23">
        <v>0</v>
      </c>
      <c r="QC27" s="23">
        <v>0</v>
      </c>
      <c r="QD27" s="23">
        <v>0</v>
      </c>
      <c r="QE27" s="23">
        <v>0</v>
      </c>
      <c r="QF27" s="23">
        <v>0</v>
      </c>
      <c r="QG27" s="23">
        <v>0</v>
      </c>
      <c r="QH27" s="23">
        <v>0</v>
      </c>
      <c r="QI27" s="23">
        <v>0</v>
      </c>
      <c r="QJ27" s="23">
        <v>0</v>
      </c>
      <c r="QK27" s="23">
        <v>0</v>
      </c>
      <c r="QL27" s="23">
        <v>0</v>
      </c>
      <c r="QM27" s="23">
        <v>0</v>
      </c>
      <c r="QN27" s="23">
        <v>0</v>
      </c>
      <c r="QO27" s="23">
        <v>0</v>
      </c>
      <c r="QP27" s="23">
        <v>0</v>
      </c>
      <c r="QQ27" s="23">
        <v>0</v>
      </c>
      <c r="QR27" s="23">
        <v>0</v>
      </c>
      <c r="QS27" s="23">
        <v>0</v>
      </c>
      <c r="QT27" s="23">
        <v>0</v>
      </c>
      <c r="QU27" s="23">
        <v>0</v>
      </c>
      <c r="QV27" s="23">
        <v>0</v>
      </c>
      <c r="QW27" s="23">
        <v>0</v>
      </c>
      <c r="QX27" s="23">
        <v>0</v>
      </c>
      <c r="QY27" s="23">
        <v>0</v>
      </c>
      <c r="QZ27" s="23">
        <v>0</v>
      </c>
      <c r="RA27" s="23">
        <v>0</v>
      </c>
      <c r="RB27" s="23">
        <v>0</v>
      </c>
      <c r="RC27" s="23">
        <v>0</v>
      </c>
      <c r="RD27" s="23">
        <v>0</v>
      </c>
      <c r="RE27" s="23">
        <v>0</v>
      </c>
      <c r="RF27" s="23">
        <v>0</v>
      </c>
      <c r="RG27" s="23">
        <v>0</v>
      </c>
      <c r="RH27" s="23">
        <v>0</v>
      </c>
      <c r="RI27" s="23">
        <v>0</v>
      </c>
      <c r="RJ27" s="23">
        <v>0</v>
      </c>
      <c r="RK27" s="23">
        <v>0</v>
      </c>
      <c r="RL27" s="23">
        <v>0</v>
      </c>
      <c r="RM27" s="23">
        <v>0</v>
      </c>
      <c r="RN27" s="23">
        <v>0</v>
      </c>
      <c r="RO27" s="23">
        <v>0</v>
      </c>
      <c r="RP27" s="23">
        <v>0</v>
      </c>
      <c r="RQ27" s="23">
        <v>0</v>
      </c>
      <c r="RR27" s="23">
        <v>0</v>
      </c>
      <c r="RS27" s="23">
        <v>0</v>
      </c>
      <c r="RT27" s="23">
        <v>0</v>
      </c>
      <c r="RU27" s="23">
        <v>0</v>
      </c>
      <c r="RV27" s="23">
        <v>0</v>
      </c>
      <c r="RW27" s="23">
        <v>0</v>
      </c>
      <c r="RX27" s="23">
        <v>0</v>
      </c>
      <c r="RY27" s="23">
        <v>0</v>
      </c>
      <c r="RZ27" s="23">
        <v>0</v>
      </c>
      <c r="SA27" s="23">
        <v>0</v>
      </c>
      <c r="SB27" s="23">
        <v>0</v>
      </c>
      <c r="SC27" s="23">
        <v>0</v>
      </c>
      <c r="SD27" s="23">
        <v>0</v>
      </c>
      <c r="SE27" s="23">
        <v>0</v>
      </c>
      <c r="SF27" s="23">
        <v>0</v>
      </c>
      <c r="SG27" s="23">
        <v>0</v>
      </c>
      <c r="SH27" s="23">
        <v>0</v>
      </c>
      <c r="SI27" s="23">
        <v>0</v>
      </c>
      <c r="SJ27" s="23">
        <v>0</v>
      </c>
      <c r="SK27" s="23">
        <v>0</v>
      </c>
      <c r="SL27" s="23">
        <v>0</v>
      </c>
      <c r="SM27" s="23">
        <v>0</v>
      </c>
      <c r="SN27" s="23">
        <v>0</v>
      </c>
      <c r="SO27" s="23">
        <v>0</v>
      </c>
      <c r="SP27" s="23">
        <v>0</v>
      </c>
      <c r="SQ27" s="23">
        <v>0</v>
      </c>
      <c r="SR27" s="23">
        <v>0</v>
      </c>
      <c r="SS27" s="23">
        <v>0</v>
      </c>
      <c r="ST27" s="23">
        <v>0</v>
      </c>
      <c r="SU27" s="23">
        <v>0</v>
      </c>
      <c r="SV27" s="23">
        <v>0</v>
      </c>
      <c r="SW27" s="23">
        <v>0</v>
      </c>
      <c r="SX27" s="23">
        <v>0</v>
      </c>
      <c r="SY27" s="23">
        <v>0</v>
      </c>
      <c r="SZ27" s="23">
        <v>0</v>
      </c>
      <c r="TA27" s="23">
        <v>0</v>
      </c>
      <c r="TB27" s="23">
        <v>0</v>
      </c>
      <c r="TC27" s="23">
        <v>0</v>
      </c>
      <c r="TD27" s="23">
        <v>0</v>
      </c>
      <c r="TE27" s="23">
        <v>0</v>
      </c>
      <c r="TF27" s="23">
        <v>0</v>
      </c>
      <c r="TG27" s="23">
        <v>0</v>
      </c>
      <c r="TH27" s="23">
        <v>0</v>
      </c>
      <c r="TI27" s="23">
        <v>0</v>
      </c>
      <c r="TJ27" s="23">
        <v>0</v>
      </c>
      <c r="TK27" s="23">
        <v>0</v>
      </c>
      <c r="TL27" s="23">
        <v>0</v>
      </c>
      <c r="TM27" s="23">
        <v>0</v>
      </c>
      <c r="TN27" s="23">
        <v>0</v>
      </c>
      <c r="TO27" s="23">
        <v>0</v>
      </c>
      <c r="TP27" s="23">
        <v>0</v>
      </c>
      <c r="TQ27" s="23">
        <v>0</v>
      </c>
      <c r="TR27" s="23">
        <v>0</v>
      </c>
      <c r="TS27" s="23">
        <v>0</v>
      </c>
      <c r="TT27" s="23">
        <v>0</v>
      </c>
      <c r="TU27" s="23">
        <v>0</v>
      </c>
      <c r="TV27" s="23">
        <v>0</v>
      </c>
      <c r="TW27" s="23">
        <v>0</v>
      </c>
      <c r="TX27" s="23">
        <v>0</v>
      </c>
      <c r="TY27" s="23">
        <v>0</v>
      </c>
      <c r="TZ27" s="23">
        <v>0</v>
      </c>
      <c r="UA27" s="23">
        <v>0</v>
      </c>
      <c r="UB27" s="23">
        <v>0</v>
      </c>
      <c r="UC27" s="23">
        <v>0</v>
      </c>
      <c r="UD27" s="23">
        <v>0</v>
      </c>
      <c r="UE27" s="23">
        <v>0</v>
      </c>
      <c r="UF27" s="23">
        <v>0</v>
      </c>
      <c r="UG27" s="23">
        <v>0</v>
      </c>
      <c r="UH27" s="23">
        <v>0</v>
      </c>
      <c r="UI27" s="23">
        <v>0</v>
      </c>
      <c r="UJ27" s="23">
        <v>0</v>
      </c>
      <c r="UK27" s="23">
        <v>0</v>
      </c>
      <c r="UL27" s="23">
        <v>0</v>
      </c>
      <c r="UM27" s="23">
        <v>0</v>
      </c>
      <c r="UN27" s="23">
        <v>0</v>
      </c>
      <c r="UO27" s="23">
        <v>0</v>
      </c>
      <c r="UP27" s="23">
        <v>0</v>
      </c>
      <c r="UQ27" s="23">
        <v>0</v>
      </c>
      <c r="UR27" s="23">
        <v>0</v>
      </c>
      <c r="US27" s="23">
        <v>0</v>
      </c>
      <c r="UT27" s="23">
        <v>0</v>
      </c>
      <c r="UU27" s="23">
        <v>0</v>
      </c>
      <c r="UV27" s="23">
        <v>0</v>
      </c>
      <c r="UW27" s="23">
        <v>0</v>
      </c>
      <c r="UX27" s="23">
        <v>0</v>
      </c>
      <c r="UY27" s="23">
        <v>0</v>
      </c>
      <c r="UZ27" s="23">
        <v>0</v>
      </c>
      <c r="VA27" s="23">
        <v>0</v>
      </c>
      <c r="VB27" s="23">
        <v>0</v>
      </c>
      <c r="VC27" s="23">
        <v>0</v>
      </c>
      <c r="VD27" s="23">
        <v>0</v>
      </c>
      <c r="VE27" s="23">
        <v>0</v>
      </c>
      <c r="VF27" s="23">
        <v>0</v>
      </c>
      <c r="VG27" s="23">
        <v>0</v>
      </c>
      <c r="VH27" s="23">
        <v>0</v>
      </c>
      <c r="VI27" s="23">
        <v>0</v>
      </c>
      <c r="VJ27" s="23">
        <v>0</v>
      </c>
      <c r="VK27" s="23">
        <v>0</v>
      </c>
      <c r="VL27" s="23">
        <v>0</v>
      </c>
      <c r="VM27" s="23">
        <v>0</v>
      </c>
      <c r="VN27" s="23">
        <v>0</v>
      </c>
      <c r="VO27" s="23">
        <v>0</v>
      </c>
      <c r="VP27" s="23">
        <v>0</v>
      </c>
      <c r="VQ27" s="23">
        <v>0</v>
      </c>
      <c r="VR27" s="23">
        <v>0</v>
      </c>
      <c r="VS27" s="23">
        <v>0</v>
      </c>
      <c r="VT27" s="23">
        <v>0</v>
      </c>
      <c r="VU27" s="23">
        <v>0</v>
      </c>
      <c r="VV27" s="23">
        <v>0</v>
      </c>
      <c r="VW27" s="23">
        <v>0</v>
      </c>
      <c r="VX27" s="23">
        <v>0</v>
      </c>
      <c r="VY27" s="23">
        <v>0</v>
      </c>
      <c r="VZ27" s="23">
        <v>0</v>
      </c>
      <c r="WA27" s="23">
        <v>0</v>
      </c>
      <c r="WB27" s="23">
        <v>0</v>
      </c>
      <c r="WC27" s="23">
        <v>0</v>
      </c>
      <c r="WD27" s="23">
        <v>0</v>
      </c>
      <c r="WE27" s="23">
        <v>0</v>
      </c>
      <c r="WF27" s="23">
        <v>0</v>
      </c>
      <c r="WG27" s="23">
        <v>0</v>
      </c>
      <c r="WH27" s="23">
        <v>0</v>
      </c>
      <c r="WI27" s="23">
        <v>0</v>
      </c>
      <c r="WJ27" s="23">
        <v>0</v>
      </c>
      <c r="WK27" s="23">
        <v>0</v>
      </c>
      <c r="WL27" s="23">
        <v>0</v>
      </c>
      <c r="WM27" s="23">
        <v>0</v>
      </c>
      <c r="WN27" s="23">
        <v>0</v>
      </c>
      <c r="WO27" s="23">
        <v>0</v>
      </c>
      <c r="WP27" s="23">
        <v>0</v>
      </c>
      <c r="WQ27" s="23">
        <v>0</v>
      </c>
      <c r="WR27" s="23">
        <v>0</v>
      </c>
      <c r="WS27" s="23">
        <v>0</v>
      </c>
      <c r="WT27" s="23">
        <v>0</v>
      </c>
      <c r="WU27" s="23">
        <v>0</v>
      </c>
      <c r="WV27" s="23">
        <v>0</v>
      </c>
      <c r="WW27" s="23">
        <v>0</v>
      </c>
      <c r="WX27" s="23">
        <v>0</v>
      </c>
      <c r="WY27" s="23">
        <v>0</v>
      </c>
      <c r="WZ27" s="23">
        <v>0</v>
      </c>
      <c r="XA27" s="23">
        <v>0</v>
      </c>
      <c r="XB27" s="23">
        <v>0</v>
      </c>
      <c r="XC27" s="23">
        <v>0</v>
      </c>
      <c r="XD27" s="23">
        <v>0</v>
      </c>
      <c r="XE27" s="23">
        <v>0</v>
      </c>
      <c r="XF27" s="23">
        <v>0</v>
      </c>
      <c r="XG27" s="23">
        <v>0</v>
      </c>
      <c r="XH27" s="23">
        <v>0</v>
      </c>
      <c r="XI27" s="23">
        <v>0</v>
      </c>
      <c r="XJ27" s="23">
        <v>0</v>
      </c>
      <c r="XK27" s="23">
        <v>0</v>
      </c>
      <c r="XL27" s="23">
        <v>0</v>
      </c>
      <c r="XM27" s="23">
        <v>0</v>
      </c>
      <c r="XN27" s="23">
        <v>0</v>
      </c>
      <c r="XO27" s="23">
        <v>0</v>
      </c>
      <c r="XP27" s="23">
        <v>0</v>
      </c>
      <c r="XQ27" s="23">
        <v>0</v>
      </c>
      <c r="XR27" s="23">
        <v>0</v>
      </c>
      <c r="XS27" s="23">
        <v>0</v>
      </c>
      <c r="XT27" s="23">
        <v>0</v>
      </c>
      <c r="XU27" s="23">
        <v>0</v>
      </c>
      <c r="XV27" s="23">
        <v>0</v>
      </c>
      <c r="XW27" s="23">
        <v>0</v>
      </c>
      <c r="XX27" s="23">
        <v>0</v>
      </c>
      <c r="XY27" s="23">
        <v>0</v>
      </c>
      <c r="XZ27" s="23">
        <v>0</v>
      </c>
      <c r="YA27" s="23">
        <v>0</v>
      </c>
      <c r="YB27" s="23">
        <v>0</v>
      </c>
      <c r="YC27" s="23">
        <v>0</v>
      </c>
      <c r="YD27" s="23">
        <v>0</v>
      </c>
      <c r="YE27" s="23">
        <v>0</v>
      </c>
      <c r="YF27" s="23">
        <v>0</v>
      </c>
      <c r="YG27" s="23">
        <v>0</v>
      </c>
      <c r="YH27" s="23">
        <v>0</v>
      </c>
      <c r="YI27" s="23">
        <v>0</v>
      </c>
      <c r="YJ27" s="23">
        <v>0</v>
      </c>
      <c r="YK27" s="23">
        <v>0</v>
      </c>
      <c r="YL27" s="23">
        <v>0</v>
      </c>
      <c r="YM27" s="23">
        <v>0</v>
      </c>
      <c r="YN27" s="23">
        <v>0</v>
      </c>
      <c r="YO27" s="23">
        <v>0</v>
      </c>
      <c r="YP27" s="23">
        <v>0</v>
      </c>
      <c r="YQ27" s="23">
        <v>0</v>
      </c>
      <c r="YR27" s="23">
        <v>0</v>
      </c>
      <c r="YS27" s="23">
        <v>0</v>
      </c>
      <c r="YT27" s="23">
        <v>0</v>
      </c>
      <c r="YU27" s="23">
        <v>0</v>
      </c>
      <c r="YV27" s="23">
        <v>0</v>
      </c>
      <c r="YW27" s="23">
        <v>0</v>
      </c>
      <c r="YX27" s="23">
        <v>0</v>
      </c>
      <c r="YY27" s="23">
        <v>0</v>
      </c>
      <c r="YZ27" s="23">
        <v>0</v>
      </c>
      <c r="ZA27" s="23">
        <v>0</v>
      </c>
      <c r="ZB27" s="23">
        <v>0</v>
      </c>
      <c r="ZC27" s="23">
        <v>0</v>
      </c>
      <c r="ZD27" s="23">
        <v>0</v>
      </c>
      <c r="ZE27" s="23">
        <v>0</v>
      </c>
      <c r="ZF27" s="23">
        <v>0</v>
      </c>
      <c r="ZG27" s="23">
        <v>0</v>
      </c>
      <c r="ZH27" s="23">
        <v>0</v>
      </c>
      <c r="ZI27" s="23">
        <v>0</v>
      </c>
      <c r="ZJ27" s="23">
        <v>0</v>
      </c>
      <c r="ZK27" s="23">
        <v>0</v>
      </c>
      <c r="ZL27" s="23">
        <v>0</v>
      </c>
      <c r="ZM27" s="23">
        <v>0</v>
      </c>
      <c r="ZN27" s="23">
        <v>0</v>
      </c>
      <c r="ZO27" s="23">
        <v>0</v>
      </c>
      <c r="ZP27" s="23">
        <v>0</v>
      </c>
      <c r="ZQ27" s="23">
        <v>0</v>
      </c>
      <c r="ZR27" s="23">
        <v>0</v>
      </c>
      <c r="ZS27" s="23">
        <v>0</v>
      </c>
      <c r="ZT27" s="23">
        <v>0</v>
      </c>
      <c r="ZU27" s="23">
        <v>0</v>
      </c>
      <c r="ZV27" s="23">
        <v>0</v>
      </c>
      <c r="ZW27" s="23">
        <v>0</v>
      </c>
      <c r="ZX27" s="23">
        <v>0</v>
      </c>
      <c r="ZY27" s="23">
        <v>0</v>
      </c>
      <c r="ZZ27" s="23">
        <v>0</v>
      </c>
      <c r="AAA27" s="23">
        <v>0</v>
      </c>
      <c r="AAB27" s="23">
        <v>0</v>
      </c>
      <c r="AAC27" s="23">
        <v>0</v>
      </c>
      <c r="AAD27" s="23">
        <v>0</v>
      </c>
      <c r="AAE27" s="23">
        <v>0</v>
      </c>
      <c r="AAF27" s="23">
        <v>0</v>
      </c>
      <c r="AAG27" s="23">
        <v>0</v>
      </c>
      <c r="AAH27" s="23">
        <v>0</v>
      </c>
      <c r="AAI27" s="23">
        <v>0</v>
      </c>
      <c r="AAJ27" s="23">
        <v>0</v>
      </c>
      <c r="AAK27" s="23">
        <v>0</v>
      </c>
      <c r="AAL27" s="23">
        <v>0</v>
      </c>
      <c r="AAM27" s="23">
        <v>0</v>
      </c>
      <c r="AAN27" s="23">
        <v>0</v>
      </c>
      <c r="AAO27" s="23">
        <v>0</v>
      </c>
      <c r="AAP27" s="23">
        <v>0</v>
      </c>
      <c r="AAQ27" s="23">
        <v>0</v>
      </c>
      <c r="AAR27" s="23">
        <v>0</v>
      </c>
      <c r="AAS27" s="23">
        <v>0</v>
      </c>
      <c r="AAT27" s="23">
        <v>0</v>
      </c>
      <c r="AAU27" s="23">
        <v>0</v>
      </c>
      <c r="AAV27" s="23">
        <v>0</v>
      </c>
      <c r="AAW27" s="23">
        <v>0</v>
      </c>
      <c r="AAX27" s="23">
        <v>0</v>
      </c>
      <c r="AAY27" s="23">
        <v>0</v>
      </c>
      <c r="AAZ27" s="23">
        <v>0</v>
      </c>
      <c r="ABA27" s="23">
        <v>0</v>
      </c>
      <c r="ABB27" s="23">
        <v>0</v>
      </c>
      <c r="ABC27" s="23">
        <v>0</v>
      </c>
      <c r="ABD27" s="23">
        <v>0</v>
      </c>
      <c r="ABE27" s="23">
        <v>0</v>
      </c>
      <c r="ABF27" s="23">
        <v>0</v>
      </c>
      <c r="ABG27" s="23">
        <v>0</v>
      </c>
      <c r="ABH27" s="23">
        <v>0</v>
      </c>
      <c r="ABI27" s="23">
        <v>0</v>
      </c>
      <c r="ABJ27" s="23">
        <v>0</v>
      </c>
      <c r="ABK27" s="23">
        <v>0</v>
      </c>
      <c r="ABL27" s="23">
        <v>0</v>
      </c>
      <c r="ABM27" s="23">
        <v>0</v>
      </c>
      <c r="ABN27" s="23">
        <v>0</v>
      </c>
      <c r="ABO27" s="23">
        <v>0</v>
      </c>
      <c r="ABP27" s="23">
        <v>0</v>
      </c>
      <c r="ABQ27" s="23">
        <v>0</v>
      </c>
      <c r="ABR27" s="23">
        <v>0</v>
      </c>
      <c r="ABS27" s="23">
        <v>0</v>
      </c>
      <c r="ABT27" s="23">
        <v>0</v>
      </c>
      <c r="ABU27" s="23">
        <v>0</v>
      </c>
      <c r="ABV27" s="23">
        <v>0</v>
      </c>
      <c r="ABW27" s="23">
        <v>0</v>
      </c>
    </row>
    <row r="28" spans="1:751" ht="15" customHeight="1" x14ac:dyDescent="0.25">
      <c r="A28" s="15" t="s">
        <v>48</v>
      </c>
      <c r="B28" s="15" t="s">
        <v>49</v>
      </c>
      <c r="C28" s="16">
        <f>+E28*$C$56</f>
        <v>102.50431519999994</v>
      </c>
      <c r="D28" s="16"/>
      <c r="E28" s="18">
        <v>6.6639999999999961</v>
      </c>
      <c r="F28" s="19" t="s">
        <v>46</v>
      </c>
      <c r="G28" s="19" t="s">
        <v>8</v>
      </c>
      <c r="H28" s="20">
        <v>42536</v>
      </c>
      <c r="I28" s="24" t="s">
        <v>50</v>
      </c>
      <c r="J28" s="19">
        <v>60</v>
      </c>
      <c r="K28" s="19" t="s">
        <v>9</v>
      </c>
      <c r="L28" s="20">
        <f>+EDATE(H28,J28)</f>
        <v>44362</v>
      </c>
      <c r="M28" s="15" t="s">
        <v>154</v>
      </c>
      <c r="P28" s="22">
        <f>+SUMPRODUCT(1*($BX$4:$ABA$4=$P$4)*($BX$1:$ABA$1=P$3)*($BX28:$ABA28))</f>
        <v>25774701.735563122</v>
      </c>
      <c r="Q28" s="22">
        <f>+SUMPRODUCT(1*($BX$4:$ABA$4=$Q$4)*($BX$1:$ABA$1=P$3)*($BX28:$ABA28))</f>
        <v>4959775.792788215</v>
      </c>
      <c r="R28" s="22">
        <f>+SUMPRODUCT(1*($BX$4:$ABA$4=$P$4)*($BX$1:$ABA$1=R$3)*($BX28:$ABA28))</f>
        <v>29498508.636994928</v>
      </c>
      <c r="S28" s="22">
        <f>+SUMPRODUCT(1*($BX$4:$ABA$4=$Q$4)*($BX$1:$ABA$1=R$3)*($BX28:$ABA28))</f>
        <v>4291724.506384233</v>
      </c>
      <c r="T28" s="22">
        <f>+SUMPRODUCT(1*($BX$4:$ABA$4=$P$4)*($BX$1:$ABA$1=T$3)*($BX28:$ABA28))</f>
        <v>32781667.144410715</v>
      </c>
      <c r="U28" s="22">
        <f>+SUMPRODUCT(1*($BX$4:$ABA$4=$Q$4)*($BX$1:$ABA$1=T$3)*($BX28:$ABA28))</f>
        <v>3170316.5648731594</v>
      </c>
      <c r="V28" s="22">
        <f>+SUMPRODUCT(1*($BX$4:$ABA$4=$P$4)*($BX$1:$ABA$1=V$3)*($BX28:$ABA28))</f>
        <v>35625246.838514961</v>
      </c>
      <c r="W28" s="22">
        <f>+SUMPRODUCT(1*($BX$4:$ABA$4=$Q$4)*($BX$1:$ABA$1=V$3)*($BX28:$ABA28))</f>
        <v>1762205.0085755163</v>
      </c>
      <c r="X28" s="22">
        <f>+SUMPRODUCT(1*($BX$4:$ABA$4=$P$4)*($BX$1:$ABA$1=X$3)*($BX28:$ABA28))</f>
        <v>18741424.463294171</v>
      </c>
      <c r="Y28" s="22">
        <f>+SUMPRODUCT(1*($BX$4:$ABA$4=$Q$4)*($BX$1:$ABA$1=X$3)*($BX28:$ABA28))</f>
        <v>259931.11280070944</v>
      </c>
      <c r="Z28" s="22">
        <f>+SUMPRODUCT(1*($BX$4:$ABA$4=$P$4)*($BX$1:$ABA$1=Z$3)*($BX28:$ABA28))</f>
        <v>0</v>
      </c>
      <c r="AA28" s="22">
        <f>+SUMPRODUCT(1*($BX$4:$ABA$4=$Q$4)*($BX$1:$ABA$1=Z$3)*($BX28:$ABA28))</f>
        <v>0</v>
      </c>
      <c r="AB28" s="22">
        <f>+SUMPRODUCT(1*($BX$4:$ABA$4=$P$4)*($BX$1:$ABA$1=AB$3)*($BX28:$ABA28))</f>
        <v>0</v>
      </c>
      <c r="AC28" s="22">
        <f>+SUMPRODUCT(1*($BX$4:$ABA$4=$Q$4)*($BX$1:$ABA$1=AB$3)*($BX28:$ABA28))</f>
        <v>0</v>
      </c>
      <c r="AD28" s="22">
        <f>+SUMPRODUCT(1*($BX$4:$ABA$4=$P$4)*($BX$1:$ABA$1=AD$3)*($BX28:$ABA28))</f>
        <v>0</v>
      </c>
      <c r="AE28" s="22">
        <f>+SUMPRODUCT(1*($BX$4:$ABA$4=$Q$4)*($BX$1:$ABA$1=AD$3)*($BX28:$ABA28))</f>
        <v>0</v>
      </c>
      <c r="AF28" s="22">
        <f>+SUMPRODUCT(1*($BX$4:$ABA$4=$P$4)*($BX$1:$ABA$1=AF$3)*($BX28:$ABA28))</f>
        <v>0</v>
      </c>
      <c r="AG28" s="22">
        <f>+SUMPRODUCT(1*($BX$4:$ABA$4=$Q$4)*($BX$1:$ABA$1=AF$3)*($BX28:$ABA28))</f>
        <v>0</v>
      </c>
      <c r="AH28" s="22">
        <f>+SUMPRODUCT(1*($BX$4:$ABA$4=$P$4)*($BX$1:$ABA$1=AH$3)*($BX28:$ABA28))</f>
        <v>0</v>
      </c>
      <c r="AI28" s="22">
        <f>+SUMPRODUCT(1*($BX$4:$ABA$4=$Q$4)*($BX$1:$ABA$1=AH$3)*($BX28:$ABA28))</f>
        <v>0</v>
      </c>
      <c r="AJ28" s="22">
        <f>+SUMPRODUCT(1*($BX$4:$ABA$4=$P$4)*($BX$1:$ABA$1=AJ$3)*($BX28:$ABA28))</f>
        <v>0</v>
      </c>
      <c r="AK28" s="22">
        <f>+SUMPRODUCT(1*($BX$4:$ABA$4=$Q$4)*($BX$1:$ABA$1=AJ$3)*($BX28:$ABA28))</f>
        <v>0</v>
      </c>
      <c r="AL28" s="22">
        <f>+SUMPRODUCT(1*($BX$4:$ABA$4=$P$4)*($BX$1:$ABA$1=AL$3)*($BX28:$ABA28))</f>
        <v>0</v>
      </c>
      <c r="AM28" s="22">
        <f>+SUMPRODUCT(1*($BX$4:$ABA$4=$Q$4)*($BX$1:$ABA$1=AL$3)*($BX28:$ABA28))</f>
        <v>0</v>
      </c>
      <c r="AN28" s="22">
        <f>+SUMPRODUCT(1*($BX$4:$ABA$4=$P$4)*($BX$1:$ABA$1=AN$3)*($BX28:$ABA28))</f>
        <v>0</v>
      </c>
      <c r="AO28" s="22">
        <f>+SUMPRODUCT(1*($BX$4:$ABA$4=$Q$4)*($BX$1:$ABA$1=AN$3)*($BX28:$ABA28))</f>
        <v>0</v>
      </c>
      <c r="AP28" s="22">
        <f>+SUMPRODUCT(1*($BX$4:$ABA$4=$P$4)*($BX$1:$ABA$1=AP$3)*($BX28:$ABA28))</f>
        <v>0</v>
      </c>
      <c r="AQ28" s="22">
        <f>+SUMPRODUCT(1*($BX$4:$ABA$4=$Q$4)*($BX$1:$ABA$1=AP$3)*($BX28:$ABA28))</f>
        <v>0</v>
      </c>
      <c r="AR28" s="22">
        <f>+SUMPRODUCT(1*($BX$4:$ABA$4=$P$4)*($BX$1:$ABA$1=AR$3)*($BX28:$ABA28))</f>
        <v>0</v>
      </c>
      <c r="AS28" s="22">
        <f>+SUMPRODUCT(1*($BX$4:$ABA$4=$Q$4)*($BX$1:$ABA$1=AR$3)*($BX28:$ABA28))</f>
        <v>0</v>
      </c>
      <c r="AT28" s="22">
        <f>+SUMPRODUCT(1*($BX$4:$ABA$4=$P$4)*($BX$1:$ABA$1=AT$3)*($BX28:$ABA28))</f>
        <v>0</v>
      </c>
      <c r="AU28" s="22">
        <f>+SUMPRODUCT(1*($BX$4:$ABA$4=$Q$4)*($BX$1:$ABA$1=AT$3)*($BX28:$ABA28))</f>
        <v>0</v>
      </c>
      <c r="AV28" s="22">
        <f>+SUMPRODUCT(1*($BX$4:$ABA$4=$P$4)*($BX$1:$ABA$1=AV$3)*($BX28:$ABA28))</f>
        <v>0</v>
      </c>
      <c r="AW28" s="22">
        <f>+SUMPRODUCT(1*($BX$4:$ABA$4=$Q$4)*($BX$1:$ABA$1=AV$3)*($BX28:$ABA28))</f>
        <v>0</v>
      </c>
      <c r="AX28" s="22">
        <f>+SUMPRODUCT(1*($BX$4:$ABA$4=$P$4)*($BX$1:$ABA$1=AX$3)*($BX28:$ABA28))</f>
        <v>0</v>
      </c>
      <c r="AY28" s="22">
        <f>+SUMPRODUCT(1*($BX$4:$ABA$4=$Q$4)*($BX$1:$ABA$1=AX$3)*($BX28:$ABA28))</f>
        <v>0</v>
      </c>
      <c r="AZ28" s="22">
        <f>+SUMPRODUCT(1*($BX$4:$ABA$4=$P$4)*($BX$1:$ABA$1=AZ$3)*($BX28:$ABA28))</f>
        <v>0</v>
      </c>
      <c r="BA28" s="22">
        <f>+SUMPRODUCT(1*($BX$4:$ABA$4=$Q$4)*($BX$1:$ABA$1=AZ$3)*($BX28:$ABA28))</f>
        <v>0</v>
      </c>
      <c r="BB28" s="22">
        <f>+SUMPRODUCT(1*($BX$4:$ABA$4=$P$4)*($BX$1:$ABA$1=BB$3)*($BX28:$ABA28))</f>
        <v>0</v>
      </c>
      <c r="BC28" s="22">
        <f>+SUMPRODUCT(1*($BX$4:$ABA$4=$Q$4)*($BX$1:$ABA$1=BB$3)*($BX28:$ABA28))</f>
        <v>0</v>
      </c>
      <c r="BD28" s="22">
        <f>+SUMPRODUCT(1*($BX$4:$ABA$4=$P$4)*($BX$1:$ABA$1=BD$3)*($BX28:$ABA28))</f>
        <v>0</v>
      </c>
      <c r="BE28" s="22">
        <f>+SUMPRODUCT(1*($BX$4:$ABA$4=$Q$4)*($BX$1:$ABA$1=BD$3)*($BX28:$ABA28))</f>
        <v>0</v>
      </c>
      <c r="BF28" s="22">
        <f>+SUMPRODUCT(1*($BX$4:$ABA$4=$P$4)*($BX$1:$ABA$1=BF$3)*($BX28:$ABA28))</f>
        <v>0</v>
      </c>
      <c r="BG28" s="22">
        <f>+SUMPRODUCT(1*($BX$4:$ABA$4=$Q$4)*($BX$1:$ABA$1=BF$3)*($BX28:$ABA28))</f>
        <v>0</v>
      </c>
      <c r="BH28" s="22">
        <f>+SUMPRODUCT(1*($BX$4:$ABA$4=$P$4)*($BX$1:$ABA$1=BH$3)*($BX28:$ABA28))</f>
        <v>0</v>
      </c>
      <c r="BI28" s="22">
        <f>+SUMPRODUCT(1*($BX$4:$ABA$4=$Q$4)*($BX$1:$ABA$1=BH$3)*($BX28:$ABA28))</f>
        <v>0</v>
      </c>
      <c r="BJ28" s="22">
        <f>+SUMPRODUCT(1*($BX$4:$ABA$4=$P$4)*($BX$1:$ABA$1=BJ$3)*($BX28:$ABA28))</f>
        <v>0</v>
      </c>
      <c r="BK28" s="22">
        <f>+SUMPRODUCT(1*($BX$4:$ABA$4=$Q$4)*($BX$1:$ABA$1=BJ$3)*($BX28:$ABA28))</f>
        <v>0</v>
      </c>
      <c r="BL28" s="22">
        <f>+SUMPRODUCT(1*($BX$4:$ABA$4=$P$4)*($BX$1:$ABA$1=BL$3)*($BX28:$ABA28))</f>
        <v>0</v>
      </c>
      <c r="BM28" s="22">
        <f>+SUMPRODUCT(1*($BX$4:$ABA$4=$Q$4)*($BX$1:$ABA$1=BL$3)*($BX28:$ABA28))</f>
        <v>0</v>
      </c>
      <c r="BN28" s="22">
        <f>+SUMPRODUCT(1*($BX$4:$ABA$4=$P$4)*($BX$1:$ABA$1=BN$3)*($BX28:$ABA28))</f>
        <v>0</v>
      </c>
      <c r="BO28" s="22">
        <f>+SUMPRODUCT(1*($BX$4:$ABA$4=$Q$4)*($BX$1:$ABA$1=BN$3)*($BX28:$ABA28))</f>
        <v>0</v>
      </c>
      <c r="BP28" s="22">
        <f>+SUMPRODUCT(1*($BX$4:$ABA$4=$P$4)*($BX$1:$ABA$1=BP$3)*($BX28:$ABA28))</f>
        <v>0</v>
      </c>
      <c r="BQ28" s="22">
        <f>+SUMPRODUCT(1*($BX$4:$ABA$4=$Q$4)*($BX$1:$ABA$1=BP$3)*($BX28:$ABA28))</f>
        <v>0</v>
      </c>
      <c r="BR28" s="22">
        <f t="shared" si="151"/>
        <v>0</v>
      </c>
      <c r="BS28" s="22">
        <f t="shared" si="152"/>
        <v>0</v>
      </c>
      <c r="BT28" s="22">
        <f>+SUMPRODUCT(1*($BX$4:$ABA$4=$P$4)*($BX$1:$ABA$1=BT$3)*($BX28:$ABA28))</f>
        <v>0</v>
      </c>
      <c r="BU28" s="22">
        <f>+SUMPRODUCT(1*($BX$4:$ABA$4=$Q$4)*($BX$1:$ABA$1=BT$3)*($BX28:$ABA28))</f>
        <v>0</v>
      </c>
      <c r="BX28" s="23">
        <v>469998.52166399994</v>
      </c>
      <c r="BY28" s="23">
        <v>2079128.853039</v>
      </c>
      <c r="BZ28" s="23">
        <v>420051.29045000003</v>
      </c>
      <c r="CA28" s="23">
        <v>2019453.38485</v>
      </c>
      <c r="CB28" s="23">
        <v>382829.00639200001</v>
      </c>
      <c r="CC28" s="23">
        <v>2009888.584606</v>
      </c>
      <c r="CD28" s="23">
        <v>443809.13542800001</v>
      </c>
      <c r="CE28" s="23">
        <v>2015768.584756</v>
      </c>
      <c r="CF28" s="23">
        <v>386637.12756882876</v>
      </c>
      <c r="CG28" s="23">
        <v>2111077.0487294635</v>
      </c>
      <c r="CH28" s="23">
        <v>425143.48764087143</v>
      </c>
      <c r="CI28" s="23">
        <v>2139470.6867777901</v>
      </c>
      <c r="CJ28" s="23">
        <v>435311.42111159512</v>
      </c>
      <c r="CK28" s="23">
        <v>2166394.1749395216</v>
      </c>
      <c r="CL28" s="23">
        <v>391490.18161480385</v>
      </c>
      <c r="CM28" s="23">
        <v>2195602.0918446006</v>
      </c>
      <c r="CN28" s="23">
        <v>414291.60948935995</v>
      </c>
      <c r="CO28" s="23">
        <v>2220829.8710315912</v>
      </c>
      <c r="CP28" s="23">
        <v>410058.81223526353</v>
      </c>
      <c r="CQ28" s="23">
        <v>2246987.8019541935</v>
      </c>
      <c r="CR28" s="23">
        <v>392478.90904371039</v>
      </c>
      <c r="CS28" s="23">
        <v>2272851.2973708874</v>
      </c>
      <c r="CT28" s="23">
        <v>387676.29014978197</v>
      </c>
      <c r="CU28" s="23">
        <v>2297249.3556640735</v>
      </c>
      <c r="CV28" s="23">
        <v>395807.71016203478</v>
      </c>
      <c r="CW28" s="23">
        <v>2323817.1929905755</v>
      </c>
      <c r="CX28" s="23">
        <v>390220.63144859934</v>
      </c>
      <c r="CY28" s="23">
        <v>2346892.9295495166</v>
      </c>
      <c r="CZ28" s="23">
        <v>347574.72938148992</v>
      </c>
      <c r="DA28" s="23">
        <v>2372240.8501683446</v>
      </c>
      <c r="DB28" s="23">
        <v>391241.04340294638</v>
      </c>
      <c r="DC28" s="23">
        <v>2396395.6355189895</v>
      </c>
      <c r="DD28" s="23">
        <v>349277.02064912143</v>
      </c>
      <c r="DE28" s="23">
        <v>2422797.4342203666</v>
      </c>
      <c r="DF28" s="23">
        <v>367148.5036507062</v>
      </c>
      <c r="DG28" s="23">
        <v>2446847.7956023021</v>
      </c>
      <c r="DH28" s="23">
        <v>360894.71748154168</v>
      </c>
      <c r="DI28" s="23">
        <v>2471979.3041469608</v>
      </c>
      <c r="DJ28" s="23">
        <v>343140.24907254463</v>
      </c>
      <c r="DK28" s="23">
        <v>2498106.7209526869</v>
      </c>
      <c r="DL28" s="23">
        <v>369800.25132423465</v>
      </c>
      <c r="DM28" s="23">
        <v>2519433.4785449626</v>
      </c>
      <c r="DN28" s="23">
        <v>307491.44389773416</v>
      </c>
      <c r="DO28" s="23">
        <v>2543839.9139203918</v>
      </c>
      <c r="DP28" s="23">
        <v>333133.96941826947</v>
      </c>
      <c r="DQ28" s="23">
        <v>2567058.3906411948</v>
      </c>
      <c r="DR28" s="23">
        <v>335994.23649501067</v>
      </c>
      <c r="DS28" s="23">
        <v>2589098.9907386415</v>
      </c>
      <c r="DT28" s="23">
        <v>297403.12525004306</v>
      </c>
      <c r="DU28" s="23">
        <v>2613093.7539683934</v>
      </c>
      <c r="DV28" s="23">
        <v>309755.24591217289</v>
      </c>
      <c r="DW28" s="23">
        <v>2633829.2691709599</v>
      </c>
      <c r="DX28" s="23">
        <v>272350.57151300035</v>
      </c>
      <c r="DY28" s="23">
        <v>2655465.5759555199</v>
      </c>
      <c r="DZ28" s="23">
        <v>293226.46856083709</v>
      </c>
      <c r="EA28" s="23">
        <v>2677975.9175801282</v>
      </c>
      <c r="EB28" s="23">
        <v>275640.73853434622</v>
      </c>
      <c r="EC28" s="23">
        <v>2701330.6318287821</v>
      </c>
      <c r="ED28" s="23">
        <v>293718.45119662199</v>
      </c>
      <c r="EE28" s="23">
        <v>2721484.064342658</v>
      </c>
      <c r="EF28" s="23">
        <v>241268.09937465625</v>
      </c>
      <c r="EG28" s="23">
        <v>2744474.7503053821</v>
      </c>
      <c r="EH28" s="23">
        <v>258021.45136167228</v>
      </c>
      <c r="EI28" s="23">
        <v>2766272.5163911059</v>
      </c>
      <c r="EJ28" s="23">
        <v>256590.17506911774</v>
      </c>
      <c r="EK28" s="23">
        <v>2786095.0069676619</v>
      </c>
      <c r="EL28" s="23">
        <v>223676.75415818757</v>
      </c>
      <c r="EM28" s="23">
        <v>2807579.2595303417</v>
      </c>
      <c r="EN28" s="23">
        <v>229290.61012904844</v>
      </c>
      <c r="EO28" s="23">
        <v>2826982.240951777</v>
      </c>
      <c r="EP28" s="23">
        <v>219374.87381345511</v>
      </c>
      <c r="EQ28" s="23">
        <v>2847084.1574180047</v>
      </c>
      <c r="ER28" s="23">
        <v>202591.37696034237</v>
      </c>
      <c r="ES28" s="23">
        <v>2867846.1419758908</v>
      </c>
      <c r="ET28" s="23">
        <v>211779.03329481243</v>
      </c>
      <c r="EU28" s="23">
        <v>2885683.2012751633</v>
      </c>
      <c r="EV28" s="23">
        <v>170257.08172636651</v>
      </c>
      <c r="EW28" s="23">
        <v>2905064.5095837498</v>
      </c>
      <c r="EX28" s="23">
        <v>172143.00871446426</v>
      </c>
      <c r="EY28" s="23">
        <v>2924188.3255960317</v>
      </c>
      <c r="EZ28" s="23">
        <v>161656.27736792667</v>
      </c>
      <c r="FA28" s="23">
        <v>2942196.4420593679</v>
      </c>
      <c r="FB28" s="23">
        <v>156093.53948486183</v>
      </c>
      <c r="FC28" s="23">
        <v>2960797.4458393687</v>
      </c>
      <c r="FD28" s="23">
        <v>140340.23395070145</v>
      </c>
      <c r="FE28" s="23">
        <v>2979947.2900759545</v>
      </c>
      <c r="FF28" s="23">
        <v>142327.36379305142</v>
      </c>
      <c r="FG28" s="23">
        <v>2997160.7950847214</v>
      </c>
      <c r="FH28" s="23">
        <v>114378.22325349107</v>
      </c>
      <c r="FI28" s="23">
        <v>3014910.0299263983</v>
      </c>
      <c r="FJ28" s="23">
        <v>107106.59408419341</v>
      </c>
      <c r="FK28" s="23">
        <v>3032362.3565149074</v>
      </c>
      <c r="FL28" s="23">
        <v>102101.39689444318</v>
      </c>
      <c r="FM28" s="23">
        <v>3048738.5790518792</v>
      </c>
      <c r="FN28" s="23">
        <v>81430.879050861593</v>
      </c>
      <c r="FO28" s="23">
        <v>3066351.7215315313</v>
      </c>
      <c r="FP28" s="23">
        <v>75000.484020358723</v>
      </c>
      <c r="FQ28" s="23">
        <v>3082333.467108408</v>
      </c>
      <c r="FR28" s="23">
        <v>62810.132258743746</v>
      </c>
      <c r="FS28" s="23">
        <v>3097614.2186168148</v>
      </c>
      <c r="FT28" s="23">
        <v>45644.11582262547</v>
      </c>
      <c r="FU28" s="23">
        <v>3115259.6602960462</v>
      </c>
      <c r="FV28" s="23">
        <v>38106.698419038963</v>
      </c>
      <c r="FW28" s="23">
        <v>3132210.7234761813</v>
      </c>
      <c r="FX28" s="23">
        <v>26360.302047321795</v>
      </c>
      <c r="FY28" s="23">
        <v>3148457.85074746</v>
      </c>
      <c r="FZ28" s="23">
        <v>12009.380232620751</v>
      </c>
      <c r="GA28" s="23">
        <v>3165548.5430492591</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c r="GX28" s="23">
        <v>0</v>
      </c>
      <c r="GY28" s="23">
        <v>0</v>
      </c>
      <c r="GZ28" s="23">
        <v>0</v>
      </c>
      <c r="HA28" s="23">
        <v>0</v>
      </c>
      <c r="HB28" s="23">
        <v>0</v>
      </c>
      <c r="HC28" s="23">
        <v>0</v>
      </c>
      <c r="HD28" s="23">
        <v>0</v>
      </c>
      <c r="HE28" s="23">
        <v>0</v>
      </c>
      <c r="HF28" s="23">
        <v>0</v>
      </c>
      <c r="HG28" s="23">
        <v>0</v>
      </c>
      <c r="HH28" s="23">
        <v>0</v>
      </c>
      <c r="HI28" s="23">
        <v>0</v>
      </c>
      <c r="HJ28" s="23">
        <v>0</v>
      </c>
      <c r="HK28" s="23">
        <v>0</v>
      </c>
      <c r="HL28" s="23">
        <v>0</v>
      </c>
      <c r="HM28" s="23">
        <v>0</v>
      </c>
      <c r="HN28" s="23">
        <v>0</v>
      </c>
      <c r="HO28" s="23">
        <v>0</v>
      </c>
      <c r="HP28" s="23">
        <v>0</v>
      </c>
      <c r="HQ28" s="23">
        <v>0</v>
      </c>
      <c r="HR28" s="23">
        <v>0</v>
      </c>
      <c r="HS28" s="23">
        <v>0</v>
      </c>
      <c r="HT28" s="23">
        <v>0</v>
      </c>
      <c r="HU28" s="23">
        <v>0</v>
      </c>
      <c r="HV28" s="23">
        <v>0</v>
      </c>
      <c r="HW28" s="23">
        <v>0</v>
      </c>
      <c r="HX28" s="23">
        <v>0</v>
      </c>
      <c r="HY28" s="23">
        <v>0</v>
      </c>
      <c r="HZ28" s="23">
        <v>0</v>
      </c>
      <c r="IA28" s="23">
        <v>0</v>
      </c>
      <c r="IB28" s="23">
        <v>0</v>
      </c>
      <c r="IC28" s="23">
        <v>0</v>
      </c>
      <c r="ID28" s="23">
        <v>0</v>
      </c>
      <c r="IE28" s="23">
        <v>0</v>
      </c>
      <c r="IF28" s="23">
        <v>0</v>
      </c>
      <c r="IG28" s="23">
        <v>0</v>
      </c>
      <c r="IH28" s="23">
        <v>0</v>
      </c>
      <c r="II28" s="23">
        <v>0</v>
      </c>
      <c r="IJ28" s="23">
        <v>0</v>
      </c>
      <c r="IK28" s="23">
        <v>0</v>
      </c>
      <c r="IL28" s="23">
        <v>0</v>
      </c>
      <c r="IM28" s="23">
        <v>0</v>
      </c>
      <c r="IN28" s="23">
        <v>0</v>
      </c>
      <c r="IO28" s="23">
        <v>0</v>
      </c>
      <c r="IP28" s="23">
        <v>0</v>
      </c>
      <c r="IQ28" s="23">
        <v>0</v>
      </c>
      <c r="IR28" s="23">
        <v>0</v>
      </c>
      <c r="IS28" s="23">
        <v>0</v>
      </c>
      <c r="IT28" s="23">
        <v>0</v>
      </c>
      <c r="IU28" s="23">
        <v>0</v>
      </c>
      <c r="IV28" s="23">
        <v>0</v>
      </c>
      <c r="IW28" s="23">
        <v>0</v>
      </c>
      <c r="IX28" s="23">
        <v>0</v>
      </c>
      <c r="IY28" s="23">
        <v>0</v>
      </c>
      <c r="IZ28" s="23">
        <v>0</v>
      </c>
      <c r="JA28" s="23">
        <v>0</v>
      </c>
      <c r="JB28" s="23">
        <v>0</v>
      </c>
      <c r="JC28" s="23">
        <v>0</v>
      </c>
      <c r="JD28" s="23">
        <v>0</v>
      </c>
      <c r="JE28" s="23">
        <v>0</v>
      </c>
      <c r="JF28" s="23">
        <v>0</v>
      </c>
      <c r="JG28" s="23">
        <v>0</v>
      </c>
      <c r="JH28" s="23">
        <v>0</v>
      </c>
      <c r="JI28" s="23">
        <v>0</v>
      </c>
      <c r="JJ28" s="23">
        <v>0</v>
      </c>
      <c r="JK28" s="23">
        <v>0</v>
      </c>
      <c r="JL28" s="23">
        <v>0</v>
      </c>
      <c r="JM28" s="23">
        <v>0</v>
      </c>
      <c r="JN28" s="23">
        <v>0</v>
      </c>
      <c r="JO28" s="23">
        <v>0</v>
      </c>
      <c r="JP28" s="23">
        <v>0</v>
      </c>
      <c r="JQ28" s="23">
        <v>0</v>
      </c>
      <c r="JR28" s="23">
        <v>0</v>
      </c>
      <c r="JS28" s="23">
        <v>0</v>
      </c>
      <c r="JT28" s="23">
        <v>0</v>
      </c>
      <c r="JU28" s="23">
        <v>0</v>
      </c>
      <c r="JV28" s="23">
        <v>0</v>
      </c>
      <c r="JW28" s="23">
        <v>0</v>
      </c>
      <c r="JX28" s="23">
        <v>0</v>
      </c>
      <c r="JY28" s="23">
        <v>0</v>
      </c>
      <c r="JZ28" s="23">
        <v>0</v>
      </c>
      <c r="KA28" s="23">
        <v>0</v>
      </c>
      <c r="KB28" s="23">
        <v>0</v>
      </c>
      <c r="KC28" s="23">
        <v>0</v>
      </c>
      <c r="KD28" s="23">
        <v>0</v>
      </c>
      <c r="KE28" s="23">
        <v>0</v>
      </c>
      <c r="KF28" s="23">
        <v>0</v>
      </c>
      <c r="KG28" s="23">
        <v>0</v>
      </c>
      <c r="KH28" s="23">
        <v>0</v>
      </c>
      <c r="KI28" s="23">
        <v>0</v>
      </c>
      <c r="KJ28" s="23">
        <v>0</v>
      </c>
      <c r="KK28" s="23">
        <v>0</v>
      </c>
      <c r="KL28" s="23">
        <v>0</v>
      </c>
      <c r="KM28" s="23">
        <v>0</v>
      </c>
      <c r="KN28" s="23">
        <v>0</v>
      </c>
      <c r="KO28" s="23">
        <v>0</v>
      </c>
      <c r="KP28" s="23">
        <v>0</v>
      </c>
      <c r="KQ28" s="23">
        <v>0</v>
      </c>
      <c r="KR28" s="23">
        <v>0</v>
      </c>
      <c r="KS28" s="23">
        <v>0</v>
      </c>
      <c r="KT28" s="23">
        <v>0</v>
      </c>
      <c r="KU28" s="23">
        <v>0</v>
      </c>
      <c r="KV28" s="23">
        <v>0</v>
      </c>
      <c r="KW28" s="23">
        <v>0</v>
      </c>
      <c r="KX28" s="23">
        <v>0</v>
      </c>
      <c r="KY28" s="23">
        <v>0</v>
      </c>
      <c r="KZ28" s="23">
        <v>0</v>
      </c>
      <c r="LA28" s="23">
        <v>0</v>
      </c>
      <c r="LB28" s="23">
        <v>0</v>
      </c>
      <c r="LC28" s="23">
        <v>0</v>
      </c>
      <c r="LD28" s="23">
        <v>0</v>
      </c>
      <c r="LE28" s="23">
        <v>0</v>
      </c>
      <c r="LF28" s="23">
        <v>0</v>
      </c>
      <c r="LG28" s="23">
        <v>0</v>
      </c>
      <c r="LH28" s="23">
        <v>0</v>
      </c>
      <c r="LI28" s="23">
        <v>0</v>
      </c>
      <c r="LJ28" s="23">
        <v>0</v>
      </c>
      <c r="LK28" s="23">
        <v>0</v>
      </c>
      <c r="LL28" s="23">
        <v>0</v>
      </c>
      <c r="LM28" s="23">
        <v>0</v>
      </c>
      <c r="LN28" s="23">
        <v>0</v>
      </c>
      <c r="LO28" s="23">
        <v>0</v>
      </c>
      <c r="LP28" s="23">
        <v>0</v>
      </c>
      <c r="LQ28" s="23">
        <v>0</v>
      </c>
      <c r="LR28" s="23">
        <v>0</v>
      </c>
      <c r="LS28" s="23">
        <v>0</v>
      </c>
      <c r="LT28" s="23">
        <v>0</v>
      </c>
      <c r="LU28" s="23">
        <v>0</v>
      </c>
      <c r="LV28" s="23">
        <v>0</v>
      </c>
      <c r="LW28" s="23">
        <v>0</v>
      </c>
      <c r="LX28" s="23">
        <v>0</v>
      </c>
      <c r="LY28" s="23">
        <v>0</v>
      </c>
      <c r="LZ28" s="23">
        <v>0</v>
      </c>
      <c r="MA28" s="23">
        <v>0</v>
      </c>
      <c r="MB28" s="23">
        <v>0</v>
      </c>
      <c r="MC28" s="23">
        <v>0</v>
      </c>
      <c r="MD28" s="23">
        <v>0</v>
      </c>
      <c r="ME28" s="23">
        <v>0</v>
      </c>
      <c r="MF28" s="23">
        <v>0</v>
      </c>
      <c r="MG28" s="23">
        <v>0</v>
      </c>
      <c r="MH28" s="23">
        <v>0</v>
      </c>
      <c r="MI28" s="23">
        <v>0</v>
      </c>
      <c r="MJ28" s="23">
        <v>0</v>
      </c>
      <c r="MK28" s="23">
        <v>0</v>
      </c>
      <c r="ML28" s="23">
        <v>0</v>
      </c>
      <c r="MM28" s="23">
        <v>0</v>
      </c>
      <c r="MN28" s="23">
        <v>0</v>
      </c>
      <c r="MO28" s="23">
        <v>0</v>
      </c>
      <c r="MP28" s="23">
        <v>0</v>
      </c>
      <c r="MQ28" s="23">
        <v>0</v>
      </c>
      <c r="MR28" s="23">
        <v>0</v>
      </c>
      <c r="MS28" s="23">
        <v>0</v>
      </c>
      <c r="MT28" s="23">
        <v>0</v>
      </c>
      <c r="MU28" s="23">
        <v>0</v>
      </c>
      <c r="MV28" s="23">
        <v>0</v>
      </c>
      <c r="MW28" s="23">
        <v>0</v>
      </c>
      <c r="MX28" s="23">
        <v>0</v>
      </c>
      <c r="MY28" s="23">
        <v>0</v>
      </c>
      <c r="MZ28" s="23">
        <v>0</v>
      </c>
      <c r="NA28" s="23">
        <v>0</v>
      </c>
      <c r="NB28" s="23">
        <v>0</v>
      </c>
      <c r="NC28" s="23">
        <v>0</v>
      </c>
      <c r="ND28" s="23">
        <v>0</v>
      </c>
      <c r="NE28" s="23">
        <v>0</v>
      </c>
      <c r="NF28" s="23">
        <v>0</v>
      </c>
      <c r="NG28" s="23">
        <v>0</v>
      </c>
      <c r="NH28" s="23">
        <v>0</v>
      </c>
      <c r="NI28" s="23">
        <v>0</v>
      </c>
      <c r="NJ28" s="23">
        <v>0</v>
      </c>
      <c r="NK28" s="23">
        <v>0</v>
      </c>
      <c r="NL28" s="23">
        <v>0</v>
      </c>
      <c r="NM28" s="23">
        <v>0</v>
      </c>
      <c r="NN28" s="23">
        <v>0</v>
      </c>
      <c r="NO28" s="23">
        <v>0</v>
      </c>
      <c r="NP28" s="23">
        <v>0</v>
      </c>
      <c r="NQ28" s="23">
        <v>0</v>
      </c>
      <c r="NR28" s="23">
        <v>0</v>
      </c>
      <c r="NS28" s="23">
        <v>0</v>
      </c>
      <c r="NT28" s="23">
        <v>0</v>
      </c>
      <c r="NU28" s="23">
        <v>0</v>
      </c>
      <c r="NV28" s="23">
        <v>0</v>
      </c>
      <c r="NW28" s="23">
        <v>0</v>
      </c>
      <c r="NX28" s="23">
        <v>0</v>
      </c>
      <c r="NY28" s="23">
        <v>0</v>
      </c>
      <c r="NZ28" s="23">
        <v>0</v>
      </c>
      <c r="OA28" s="23">
        <v>0</v>
      </c>
      <c r="OB28" s="23">
        <v>0</v>
      </c>
      <c r="OC28" s="23">
        <v>0</v>
      </c>
      <c r="OD28" s="23">
        <v>0</v>
      </c>
      <c r="OE28" s="23">
        <v>0</v>
      </c>
      <c r="OF28" s="23">
        <v>0</v>
      </c>
      <c r="OG28" s="23">
        <v>0</v>
      </c>
      <c r="OH28" s="23">
        <v>0</v>
      </c>
      <c r="OI28" s="23">
        <v>0</v>
      </c>
      <c r="OJ28" s="23">
        <v>0</v>
      </c>
      <c r="OK28" s="23">
        <v>0</v>
      </c>
      <c r="OL28" s="23">
        <v>0</v>
      </c>
      <c r="OM28" s="23">
        <v>0</v>
      </c>
      <c r="ON28" s="23">
        <v>0</v>
      </c>
      <c r="OO28" s="23">
        <v>0</v>
      </c>
      <c r="OP28" s="23">
        <v>0</v>
      </c>
      <c r="OQ28" s="23">
        <v>0</v>
      </c>
      <c r="OR28" s="23">
        <v>0</v>
      </c>
      <c r="OS28" s="23">
        <v>0</v>
      </c>
      <c r="OT28" s="23">
        <v>0</v>
      </c>
      <c r="OU28" s="23">
        <v>0</v>
      </c>
      <c r="OV28" s="23">
        <v>0</v>
      </c>
      <c r="OW28" s="23">
        <v>0</v>
      </c>
      <c r="OX28" s="23">
        <v>0</v>
      </c>
      <c r="OY28" s="23">
        <v>0</v>
      </c>
      <c r="OZ28" s="23">
        <v>0</v>
      </c>
      <c r="PA28" s="23">
        <v>0</v>
      </c>
      <c r="PB28" s="23">
        <v>0</v>
      </c>
      <c r="PC28" s="23">
        <v>0</v>
      </c>
      <c r="PD28" s="23">
        <v>0</v>
      </c>
      <c r="PE28" s="23">
        <v>0</v>
      </c>
      <c r="PF28" s="23">
        <v>0</v>
      </c>
      <c r="PG28" s="23">
        <v>0</v>
      </c>
      <c r="PH28" s="23">
        <v>0</v>
      </c>
      <c r="PI28" s="23">
        <v>0</v>
      </c>
      <c r="PJ28" s="23">
        <v>0</v>
      </c>
      <c r="PK28" s="23">
        <v>0</v>
      </c>
      <c r="PL28" s="23">
        <v>0</v>
      </c>
      <c r="PM28" s="23">
        <v>0</v>
      </c>
      <c r="PN28" s="23">
        <v>0</v>
      </c>
      <c r="PO28" s="23">
        <v>0</v>
      </c>
      <c r="PP28" s="23">
        <v>0</v>
      </c>
      <c r="PQ28" s="23">
        <v>0</v>
      </c>
      <c r="PR28" s="23">
        <v>0</v>
      </c>
      <c r="PS28" s="23">
        <v>0</v>
      </c>
      <c r="PT28" s="23">
        <v>0</v>
      </c>
      <c r="PU28" s="23">
        <v>0</v>
      </c>
      <c r="PV28" s="23">
        <v>0</v>
      </c>
      <c r="PW28" s="23">
        <v>0</v>
      </c>
      <c r="PX28" s="23">
        <v>0</v>
      </c>
      <c r="PY28" s="23">
        <v>0</v>
      </c>
      <c r="PZ28" s="23">
        <v>0</v>
      </c>
      <c r="QA28" s="23">
        <v>0</v>
      </c>
      <c r="QB28" s="23">
        <v>0</v>
      </c>
      <c r="QC28" s="23">
        <v>0</v>
      </c>
      <c r="QD28" s="23">
        <v>0</v>
      </c>
      <c r="QE28" s="23">
        <v>0</v>
      </c>
      <c r="QF28" s="23">
        <v>0</v>
      </c>
      <c r="QG28" s="23">
        <v>0</v>
      </c>
      <c r="QH28" s="23">
        <v>0</v>
      </c>
      <c r="QI28" s="23">
        <v>0</v>
      </c>
      <c r="QJ28" s="23">
        <v>0</v>
      </c>
      <c r="QK28" s="23">
        <v>0</v>
      </c>
      <c r="QL28" s="23">
        <v>0</v>
      </c>
      <c r="QM28" s="23">
        <v>0</v>
      </c>
      <c r="QN28" s="23">
        <v>0</v>
      </c>
      <c r="QO28" s="23">
        <v>0</v>
      </c>
      <c r="QP28" s="23">
        <v>0</v>
      </c>
      <c r="QQ28" s="23">
        <v>0</v>
      </c>
      <c r="QR28" s="23">
        <v>0</v>
      </c>
      <c r="QS28" s="23">
        <v>0</v>
      </c>
      <c r="QT28" s="23">
        <v>0</v>
      </c>
      <c r="QU28" s="23">
        <v>0</v>
      </c>
      <c r="QV28" s="23">
        <v>0</v>
      </c>
      <c r="QW28" s="23">
        <v>0</v>
      </c>
      <c r="QX28" s="23">
        <v>0</v>
      </c>
      <c r="QY28" s="23">
        <v>0</v>
      </c>
      <c r="QZ28" s="23">
        <v>0</v>
      </c>
      <c r="RA28" s="23">
        <v>0</v>
      </c>
      <c r="RB28" s="23">
        <v>0</v>
      </c>
      <c r="RC28" s="23">
        <v>0</v>
      </c>
      <c r="RD28" s="23">
        <v>0</v>
      </c>
      <c r="RE28" s="23">
        <v>0</v>
      </c>
      <c r="RF28" s="23">
        <v>0</v>
      </c>
      <c r="RG28" s="23">
        <v>0</v>
      </c>
      <c r="RH28" s="23">
        <v>0</v>
      </c>
      <c r="RI28" s="23">
        <v>0</v>
      </c>
      <c r="RJ28" s="23">
        <v>0</v>
      </c>
      <c r="RK28" s="23">
        <v>0</v>
      </c>
      <c r="RL28" s="23">
        <v>0</v>
      </c>
      <c r="RM28" s="23">
        <v>0</v>
      </c>
      <c r="RN28" s="23">
        <v>0</v>
      </c>
      <c r="RO28" s="23">
        <v>0</v>
      </c>
      <c r="RP28" s="23">
        <v>0</v>
      </c>
      <c r="RQ28" s="23">
        <v>0</v>
      </c>
      <c r="RR28" s="23">
        <v>0</v>
      </c>
      <c r="RS28" s="23">
        <v>0</v>
      </c>
      <c r="RT28" s="23">
        <v>0</v>
      </c>
      <c r="RU28" s="23">
        <v>0</v>
      </c>
      <c r="RV28" s="23">
        <v>0</v>
      </c>
      <c r="RW28" s="23">
        <v>0</v>
      </c>
      <c r="RX28" s="23">
        <v>0</v>
      </c>
      <c r="RY28" s="23">
        <v>0</v>
      </c>
      <c r="RZ28" s="23">
        <v>0</v>
      </c>
      <c r="SA28" s="23">
        <v>0</v>
      </c>
      <c r="SB28" s="23">
        <v>0</v>
      </c>
      <c r="SC28" s="23">
        <v>0</v>
      </c>
      <c r="SD28" s="23">
        <v>0</v>
      </c>
      <c r="SE28" s="23">
        <v>0</v>
      </c>
      <c r="SF28" s="23">
        <v>0</v>
      </c>
      <c r="SG28" s="23">
        <v>0</v>
      </c>
      <c r="SH28" s="23">
        <v>0</v>
      </c>
      <c r="SI28" s="23">
        <v>0</v>
      </c>
      <c r="SJ28" s="23">
        <v>0</v>
      </c>
      <c r="SK28" s="23">
        <v>0</v>
      </c>
      <c r="SL28" s="23">
        <v>0</v>
      </c>
      <c r="SM28" s="23">
        <v>0</v>
      </c>
      <c r="SN28" s="23">
        <v>0</v>
      </c>
      <c r="SO28" s="23">
        <v>0</v>
      </c>
      <c r="SP28" s="23">
        <v>0</v>
      </c>
      <c r="SQ28" s="23">
        <v>0</v>
      </c>
      <c r="SR28" s="23">
        <v>0</v>
      </c>
      <c r="SS28" s="23">
        <v>0</v>
      </c>
      <c r="ST28" s="23">
        <v>0</v>
      </c>
      <c r="SU28" s="23">
        <v>0</v>
      </c>
      <c r="SV28" s="23">
        <v>0</v>
      </c>
      <c r="SW28" s="23">
        <v>0</v>
      </c>
      <c r="SX28" s="23">
        <v>0</v>
      </c>
      <c r="SY28" s="23">
        <v>0</v>
      </c>
      <c r="SZ28" s="23">
        <v>0</v>
      </c>
      <c r="TA28" s="23">
        <v>0</v>
      </c>
      <c r="TB28" s="23">
        <v>0</v>
      </c>
      <c r="TC28" s="23">
        <v>0</v>
      </c>
      <c r="TD28" s="23">
        <v>0</v>
      </c>
      <c r="TE28" s="23">
        <v>0</v>
      </c>
      <c r="TF28" s="23">
        <v>0</v>
      </c>
      <c r="TG28" s="23">
        <v>0</v>
      </c>
      <c r="TH28" s="23">
        <v>0</v>
      </c>
      <c r="TI28" s="23">
        <v>0</v>
      </c>
      <c r="TJ28" s="23">
        <v>0</v>
      </c>
      <c r="TK28" s="23">
        <v>0</v>
      </c>
      <c r="TL28" s="23">
        <v>0</v>
      </c>
      <c r="TM28" s="23">
        <v>0</v>
      </c>
      <c r="TN28" s="23">
        <v>0</v>
      </c>
      <c r="TO28" s="23">
        <v>0</v>
      </c>
      <c r="TP28" s="23">
        <v>0</v>
      </c>
      <c r="TQ28" s="23">
        <v>0</v>
      </c>
      <c r="TR28" s="23">
        <v>0</v>
      </c>
      <c r="TS28" s="23">
        <v>0</v>
      </c>
      <c r="TT28" s="23">
        <v>0</v>
      </c>
      <c r="TU28" s="23">
        <v>0</v>
      </c>
      <c r="TV28" s="23">
        <v>0</v>
      </c>
      <c r="TW28" s="23">
        <v>0</v>
      </c>
      <c r="TX28" s="23">
        <v>0</v>
      </c>
      <c r="TY28" s="23">
        <v>0</v>
      </c>
      <c r="TZ28" s="23">
        <v>0</v>
      </c>
      <c r="UA28" s="23">
        <v>0</v>
      </c>
      <c r="UB28" s="23">
        <v>0</v>
      </c>
      <c r="UC28" s="23">
        <v>0</v>
      </c>
      <c r="UD28" s="23">
        <v>0</v>
      </c>
      <c r="UE28" s="23">
        <v>0</v>
      </c>
      <c r="UF28" s="23">
        <v>0</v>
      </c>
      <c r="UG28" s="23">
        <v>0</v>
      </c>
      <c r="UH28" s="23">
        <v>0</v>
      </c>
      <c r="UI28" s="23">
        <v>0</v>
      </c>
      <c r="UJ28" s="23">
        <v>0</v>
      </c>
      <c r="UK28" s="23">
        <v>0</v>
      </c>
      <c r="UL28" s="23">
        <v>0</v>
      </c>
      <c r="UM28" s="23">
        <v>0</v>
      </c>
      <c r="UN28" s="23">
        <v>0</v>
      </c>
      <c r="UO28" s="23">
        <v>0</v>
      </c>
      <c r="UP28" s="23">
        <v>0</v>
      </c>
      <c r="UQ28" s="23">
        <v>0</v>
      </c>
      <c r="UR28" s="23">
        <v>0</v>
      </c>
      <c r="US28" s="23">
        <v>0</v>
      </c>
      <c r="UT28" s="23">
        <v>0</v>
      </c>
      <c r="UU28" s="23">
        <v>0</v>
      </c>
      <c r="UV28" s="23">
        <v>0</v>
      </c>
      <c r="UW28" s="23">
        <v>0</v>
      </c>
      <c r="UX28" s="23">
        <v>0</v>
      </c>
      <c r="UY28" s="23">
        <v>0</v>
      </c>
      <c r="UZ28" s="23">
        <v>0</v>
      </c>
      <c r="VA28" s="23">
        <v>0</v>
      </c>
      <c r="VB28" s="23">
        <v>0</v>
      </c>
      <c r="VC28" s="23">
        <v>0</v>
      </c>
      <c r="VD28" s="23">
        <v>0</v>
      </c>
      <c r="VE28" s="23">
        <v>0</v>
      </c>
      <c r="VF28" s="23">
        <v>0</v>
      </c>
      <c r="VG28" s="23">
        <v>0</v>
      </c>
      <c r="VH28" s="23">
        <v>0</v>
      </c>
      <c r="VI28" s="23">
        <v>0</v>
      </c>
      <c r="VJ28" s="23">
        <v>0</v>
      </c>
      <c r="VK28" s="23">
        <v>0</v>
      </c>
      <c r="VL28" s="23">
        <v>0</v>
      </c>
      <c r="VM28" s="23">
        <v>0</v>
      </c>
      <c r="VN28" s="23">
        <v>0</v>
      </c>
      <c r="VO28" s="23">
        <v>0</v>
      </c>
      <c r="VP28" s="23">
        <v>0</v>
      </c>
      <c r="VQ28" s="23">
        <v>0</v>
      </c>
      <c r="VR28" s="23">
        <v>0</v>
      </c>
      <c r="VS28" s="23">
        <v>0</v>
      </c>
      <c r="VT28" s="23">
        <v>0</v>
      </c>
      <c r="VU28" s="23">
        <v>0</v>
      </c>
      <c r="VV28" s="23">
        <v>0</v>
      </c>
      <c r="VW28" s="23">
        <v>0</v>
      </c>
      <c r="VX28" s="23">
        <v>0</v>
      </c>
      <c r="VY28" s="23">
        <v>0</v>
      </c>
      <c r="VZ28" s="23">
        <v>0</v>
      </c>
      <c r="WA28" s="23">
        <v>0</v>
      </c>
      <c r="WB28" s="23">
        <v>0</v>
      </c>
      <c r="WC28" s="23">
        <v>0</v>
      </c>
      <c r="WD28" s="23">
        <v>0</v>
      </c>
      <c r="WE28" s="23">
        <v>0</v>
      </c>
      <c r="WF28" s="23">
        <v>0</v>
      </c>
      <c r="WG28" s="23">
        <v>0</v>
      </c>
      <c r="WH28" s="23">
        <v>0</v>
      </c>
      <c r="WI28" s="23">
        <v>0</v>
      </c>
      <c r="WJ28" s="23">
        <v>0</v>
      </c>
      <c r="WK28" s="23">
        <v>0</v>
      </c>
      <c r="WL28" s="23">
        <v>0</v>
      </c>
      <c r="WM28" s="23">
        <v>0</v>
      </c>
      <c r="WN28" s="23">
        <v>0</v>
      </c>
      <c r="WO28" s="23">
        <v>0</v>
      </c>
      <c r="WP28" s="23">
        <v>0</v>
      </c>
      <c r="WQ28" s="23">
        <v>0</v>
      </c>
      <c r="WR28" s="23">
        <v>0</v>
      </c>
      <c r="WS28" s="23">
        <v>0</v>
      </c>
      <c r="WT28" s="23">
        <v>0</v>
      </c>
      <c r="WU28" s="23">
        <v>0</v>
      </c>
      <c r="WV28" s="23">
        <v>0</v>
      </c>
      <c r="WW28" s="23">
        <v>0</v>
      </c>
      <c r="WX28" s="23">
        <v>0</v>
      </c>
      <c r="WY28" s="23">
        <v>0</v>
      </c>
      <c r="WZ28" s="23">
        <v>0</v>
      </c>
      <c r="XA28" s="23">
        <v>0</v>
      </c>
      <c r="XB28" s="23">
        <v>0</v>
      </c>
      <c r="XC28" s="23">
        <v>0</v>
      </c>
      <c r="XD28" s="23">
        <v>0</v>
      </c>
      <c r="XE28" s="23">
        <v>0</v>
      </c>
      <c r="XF28" s="23">
        <v>0</v>
      </c>
      <c r="XG28" s="23">
        <v>0</v>
      </c>
      <c r="XH28" s="23">
        <v>0</v>
      </c>
      <c r="XI28" s="23">
        <v>0</v>
      </c>
      <c r="XJ28" s="23">
        <v>0</v>
      </c>
      <c r="XK28" s="23">
        <v>0</v>
      </c>
      <c r="XL28" s="23">
        <v>0</v>
      </c>
      <c r="XM28" s="23">
        <v>0</v>
      </c>
      <c r="XN28" s="23">
        <v>0</v>
      </c>
      <c r="XO28" s="23">
        <v>0</v>
      </c>
      <c r="XP28" s="23">
        <v>0</v>
      </c>
      <c r="XQ28" s="23">
        <v>0</v>
      </c>
      <c r="XR28" s="23">
        <v>0</v>
      </c>
      <c r="XS28" s="23">
        <v>0</v>
      </c>
      <c r="XT28" s="23">
        <v>0</v>
      </c>
      <c r="XU28" s="23">
        <v>0</v>
      </c>
      <c r="XV28" s="23">
        <v>0</v>
      </c>
      <c r="XW28" s="23">
        <v>0</v>
      </c>
      <c r="XX28" s="23">
        <v>0</v>
      </c>
      <c r="XY28" s="23">
        <v>0</v>
      </c>
      <c r="XZ28" s="23">
        <v>0</v>
      </c>
      <c r="YA28" s="23">
        <v>0</v>
      </c>
      <c r="YB28" s="23">
        <v>0</v>
      </c>
      <c r="YC28" s="23">
        <v>0</v>
      </c>
      <c r="YD28" s="23">
        <v>0</v>
      </c>
      <c r="YE28" s="23">
        <v>0</v>
      </c>
      <c r="YF28" s="23">
        <v>0</v>
      </c>
      <c r="YG28" s="23">
        <v>0</v>
      </c>
      <c r="YH28" s="23">
        <v>0</v>
      </c>
      <c r="YI28" s="23">
        <v>0</v>
      </c>
      <c r="YJ28" s="23">
        <v>0</v>
      </c>
      <c r="YK28" s="23">
        <v>0</v>
      </c>
      <c r="YL28" s="23">
        <v>0</v>
      </c>
      <c r="YM28" s="23">
        <v>0</v>
      </c>
      <c r="YN28" s="23">
        <v>0</v>
      </c>
      <c r="YO28" s="23">
        <v>0</v>
      </c>
      <c r="YP28" s="23">
        <v>0</v>
      </c>
      <c r="YQ28" s="23">
        <v>0</v>
      </c>
      <c r="YR28" s="23">
        <v>0</v>
      </c>
      <c r="YS28" s="23">
        <v>0</v>
      </c>
      <c r="YT28" s="23">
        <v>0</v>
      </c>
      <c r="YU28" s="23">
        <v>0</v>
      </c>
      <c r="YV28" s="23">
        <v>0</v>
      </c>
      <c r="YW28" s="23">
        <v>0</v>
      </c>
      <c r="YX28" s="23">
        <v>0</v>
      </c>
      <c r="YY28" s="23">
        <v>0</v>
      </c>
      <c r="YZ28" s="23">
        <v>0</v>
      </c>
      <c r="ZA28" s="23">
        <v>0</v>
      </c>
      <c r="ZB28" s="23">
        <v>0</v>
      </c>
      <c r="ZC28" s="23">
        <v>0</v>
      </c>
      <c r="ZD28" s="23">
        <v>0</v>
      </c>
      <c r="ZE28" s="23">
        <v>0</v>
      </c>
      <c r="ZF28" s="23">
        <v>0</v>
      </c>
      <c r="ZG28" s="23">
        <v>0</v>
      </c>
      <c r="ZH28" s="23">
        <v>0</v>
      </c>
      <c r="ZI28" s="23">
        <v>0</v>
      </c>
      <c r="ZJ28" s="23">
        <v>0</v>
      </c>
      <c r="ZK28" s="23">
        <v>0</v>
      </c>
      <c r="ZL28" s="23">
        <v>0</v>
      </c>
      <c r="ZM28" s="23">
        <v>0</v>
      </c>
      <c r="ZN28" s="23">
        <v>0</v>
      </c>
      <c r="ZO28" s="23">
        <v>0</v>
      </c>
      <c r="ZP28" s="23">
        <v>0</v>
      </c>
      <c r="ZQ28" s="23">
        <v>0</v>
      </c>
      <c r="ZR28" s="23">
        <v>0</v>
      </c>
      <c r="ZS28" s="23">
        <v>0</v>
      </c>
      <c r="ZT28" s="23">
        <v>0</v>
      </c>
      <c r="ZU28" s="23">
        <v>0</v>
      </c>
      <c r="ZV28" s="23">
        <v>0</v>
      </c>
      <c r="ZW28" s="23">
        <v>0</v>
      </c>
      <c r="ZX28" s="23">
        <v>0</v>
      </c>
      <c r="ZY28" s="23">
        <v>0</v>
      </c>
      <c r="ZZ28" s="23">
        <v>0</v>
      </c>
      <c r="AAA28" s="23">
        <v>0</v>
      </c>
      <c r="AAB28" s="23">
        <v>0</v>
      </c>
      <c r="AAC28" s="23">
        <v>0</v>
      </c>
      <c r="AAD28" s="23">
        <v>0</v>
      </c>
      <c r="AAE28" s="23">
        <v>0</v>
      </c>
      <c r="AAF28" s="23">
        <v>0</v>
      </c>
      <c r="AAG28" s="23">
        <v>0</v>
      </c>
      <c r="AAH28" s="23">
        <v>0</v>
      </c>
      <c r="AAI28" s="23">
        <v>0</v>
      </c>
      <c r="AAJ28" s="23">
        <v>0</v>
      </c>
      <c r="AAK28" s="23">
        <v>0</v>
      </c>
      <c r="AAL28" s="23">
        <v>0</v>
      </c>
      <c r="AAM28" s="23">
        <v>0</v>
      </c>
      <c r="AAN28" s="23">
        <v>0</v>
      </c>
      <c r="AAO28" s="23">
        <v>0</v>
      </c>
      <c r="AAP28" s="23">
        <v>0</v>
      </c>
      <c r="AAQ28" s="23">
        <v>0</v>
      </c>
      <c r="AAR28" s="23">
        <v>0</v>
      </c>
      <c r="AAS28" s="23">
        <v>0</v>
      </c>
      <c r="AAT28" s="23">
        <v>0</v>
      </c>
      <c r="AAU28" s="23">
        <v>0</v>
      </c>
      <c r="AAV28" s="23">
        <v>0</v>
      </c>
      <c r="AAW28" s="23">
        <v>0</v>
      </c>
      <c r="AAX28" s="23">
        <v>0</v>
      </c>
      <c r="AAY28" s="23">
        <v>0</v>
      </c>
      <c r="AAZ28" s="23">
        <v>0</v>
      </c>
      <c r="ABA28" s="23">
        <v>0</v>
      </c>
      <c r="ABB28" s="23">
        <v>0</v>
      </c>
      <c r="ABC28" s="23">
        <v>0</v>
      </c>
      <c r="ABD28" s="23">
        <v>0</v>
      </c>
      <c r="ABE28" s="23">
        <v>0</v>
      </c>
      <c r="ABF28" s="23">
        <v>0</v>
      </c>
      <c r="ABG28" s="23">
        <v>0</v>
      </c>
      <c r="ABH28" s="23">
        <v>0</v>
      </c>
      <c r="ABI28" s="23">
        <v>0</v>
      </c>
      <c r="ABJ28" s="23">
        <v>0</v>
      </c>
      <c r="ABK28" s="23">
        <v>0</v>
      </c>
      <c r="ABL28" s="23">
        <v>0</v>
      </c>
      <c r="ABM28" s="23">
        <v>0</v>
      </c>
      <c r="ABN28" s="23">
        <v>0</v>
      </c>
      <c r="ABO28" s="23">
        <v>0</v>
      </c>
      <c r="ABP28" s="23">
        <v>0</v>
      </c>
      <c r="ABQ28" s="23">
        <v>0</v>
      </c>
      <c r="ABR28" s="23">
        <v>0</v>
      </c>
      <c r="ABS28" s="23">
        <v>0</v>
      </c>
      <c r="ABT28" s="23">
        <v>0</v>
      </c>
      <c r="ABU28" s="23">
        <v>0</v>
      </c>
      <c r="ABV28" s="23">
        <v>0</v>
      </c>
      <c r="ABW28" s="23">
        <v>0</v>
      </c>
    </row>
    <row r="29" spans="1:751" ht="15" customHeight="1" x14ac:dyDescent="0.25">
      <c r="A29" s="7" t="s">
        <v>51</v>
      </c>
      <c r="B29" s="7"/>
      <c r="C29" s="7">
        <f>+C30+C41</f>
        <v>3434.4608452429934</v>
      </c>
      <c r="D29" s="8">
        <f>+C29/$C$54</f>
        <v>0.13030258203417108</v>
      </c>
      <c r="E29" s="9">
        <f>+E30+E41</f>
        <v>223.28081532999994</v>
      </c>
      <c r="F29" s="30"/>
      <c r="G29" s="99" t="s">
        <v>8</v>
      </c>
      <c r="H29" s="31"/>
      <c r="I29" s="30"/>
      <c r="J29" s="30"/>
      <c r="K29" s="32"/>
      <c r="L29" s="31"/>
      <c r="M29" s="31"/>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row>
    <row r="30" spans="1:751" ht="15" customHeight="1" x14ac:dyDescent="0.25">
      <c r="A30" s="34" t="s">
        <v>52</v>
      </c>
      <c r="B30" s="34"/>
      <c r="C30" s="34">
        <f>+SUM(C31:C40)</f>
        <v>2761.6519756481039</v>
      </c>
      <c r="D30" s="35"/>
      <c r="E30" s="36">
        <f>+SUM(E31:E40)</f>
        <v>179.54023427999996</v>
      </c>
      <c r="F30" s="37"/>
      <c r="G30" s="99" t="s">
        <v>8</v>
      </c>
      <c r="H30" s="38"/>
      <c r="I30" s="37"/>
      <c r="J30" s="37"/>
      <c r="K30" s="39"/>
      <c r="L30" s="38"/>
      <c r="M30" s="38"/>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row>
    <row r="31" spans="1:751" ht="15" customHeight="1" x14ac:dyDescent="0.25">
      <c r="A31" s="15" t="s">
        <v>57</v>
      </c>
      <c r="B31" s="15" t="s">
        <v>58</v>
      </c>
      <c r="C31" s="16">
        <f t="shared" ref="C31:C40" si="211">+E31*$C$56</f>
        <v>809.78162530036798</v>
      </c>
      <c r="D31" s="17"/>
      <c r="E31" s="18">
        <v>52.645439759999995</v>
      </c>
      <c r="F31" s="19" t="s">
        <v>46</v>
      </c>
      <c r="G31" s="29" t="s">
        <v>8</v>
      </c>
      <c r="H31" s="20">
        <v>39555</v>
      </c>
      <c r="I31" s="90" t="s">
        <v>140</v>
      </c>
      <c r="J31" s="19">
        <v>344</v>
      </c>
      <c r="K31" s="19" t="s">
        <v>19</v>
      </c>
      <c r="L31" s="20">
        <f t="shared" ref="L31:L40" si="212">+EDATE(H31,J31)</f>
        <v>50026</v>
      </c>
      <c r="M31" s="15" t="s">
        <v>155</v>
      </c>
      <c r="P31" s="22">
        <f>+SUMPRODUCT(1*($BX$4:$ABA$4=$P$4)*($BX$1:$ABA$1=P$3)*($BX31:$ABA31))</f>
        <v>44688725.329971783</v>
      </c>
      <c r="Q31" s="22">
        <f>+SUMPRODUCT(1*($BX$4:$ABA$4=$Q$4)*($BX$1:$ABA$1=P$3)*($BX31:$ABA31))</f>
        <v>29737100.465174094</v>
      </c>
      <c r="R31" s="22">
        <f>+SUMPRODUCT(1*($BX$4:$ABA$4=$P$4)*($BX$1:$ABA$1=R$3)*($BX31:$ABA31))</f>
        <v>50724418.164388493</v>
      </c>
      <c r="S31" s="22">
        <f>+SUMPRODUCT(1*($BX$4:$ABA$4=$Q$4)*($BX$1:$ABA$1=R$3)*($BX31:$ABA31))</f>
        <v>32046037.096000709</v>
      </c>
      <c r="T31" s="22">
        <f>+SUMPRODUCT(1*($BX$4:$ABA$4=$P$4)*($BX$1:$ABA$1=T$3)*($BX31:$ABA31))</f>
        <v>56089231.090296477</v>
      </c>
      <c r="U31" s="22">
        <f>+SUMPRODUCT(1*($BX$4:$ABA$4=$Q$4)*($BX$1:$ABA$1=T$3)*($BX31:$ABA31))</f>
        <v>33546851.775286414</v>
      </c>
      <c r="V31" s="22">
        <f>+SUMPRODUCT(1*($BX$4:$ABA$4=$P$4)*($BX$1:$ABA$1=V$3)*($BX31:$ABA31))</f>
        <v>60708273.473835185</v>
      </c>
      <c r="W31" s="22">
        <f>+SUMPRODUCT(1*($BX$4:$ABA$4=$Q$4)*($BX$1:$ABA$1=V$3)*($BX31:$ABA31))</f>
        <v>34358896.815519795</v>
      </c>
      <c r="X31" s="22">
        <f>+SUMPRODUCT(1*($BX$4:$ABA$4=$P$4)*($BX$1:$ABA$1=X$3)*($BX31:$ABA31))</f>
        <v>64817870.002046302</v>
      </c>
      <c r="Y31" s="22">
        <f>+SUMPRODUCT(1*($BX$4:$ABA$4=$Q$4)*($BX$1:$ABA$1=X$3)*($BX31:$ABA31))</f>
        <v>34400599.863393858</v>
      </c>
      <c r="Z31" s="22">
        <f>+SUMPRODUCT(1*($BX$4:$ABA$4=$P$4)*($BX$1:$ABA$1=Z$3)*($BX31:$ABA31))</f>
        <v>69057436.944170922</v>
      </c>
      <c r="AA31" s="22">
        <f>+SUMPRODUCT(1*($BX$4:$ABA$4=$Q$4)*($BX$1:$ABA$1=Z$3)*($BX31:$ABA31))</f>
        <v>34323102.412222669</v>
      </c>
      <c r="AB31" s="22">
        <f>+SUMPRODUCT(1*($BX$4:$ABA$4=$P$4)*($BX$1:$ABA$1=AB$3)*($BX31:$ABA31))</f>
        <v>73505970.128418952</v>
      </c>
      <c r="AC31" s="22">
        <f>+SUMPRODUCT(1*($BX$4:$ABA$4=$Q$4)*($BX$1:$ABA$1=AB$3)*($BX31:$ABA31))</f>
        <v>34056640.264538266</v>
      </c>
      <c r="AD31" s="22">
        <f>+SUMPRODUCT(1*($BX$4:$ABA$4=$P$4)*($BX$1:$ABA$1=AD$3)*($BX31:$ABA31))</f>
        <v>78177873.939295441</v>
      </c>
      <c r="AE31" s="22">
        <f>+SUMPRODUCT(1*($BX$4:$ABA$4=$Q$4)*($BX$1:$ABA$1=AD$3)*($BX31:$ABA31))</f>
        <v>33678473.18893972</v>
      </c>
      <c r="AF31" s="22">
        <f>+SUMPRODUCT(1*($BX$4:$ABA$4=$P$4)*($BX$1:$ABA$1=AF$3)*($BX31:$ABA31))</f>
        <v>83068951.398253411</v>
      </c>
      <c r="AG31" s="22">
        <f>+SUMPRODUCT(1*($BX$4:$ABA$4=$Q$4)*($BX$1:$ABA$1=AF$3)*($BX31:$ABA31))</f>
        <v>32887472.506657965</v>
      </c>
      <c r="AH31" s="22">
        <f>+SUMPRODUCT(1*($BX$4:$ABA$4=$P$4)*($BX$1:$ABA$1=AH$3)*($BX31:$ABA31))</f>
        <v>88183727.126885355</v>
      </c>
      <c r="AI31" s="22">
        <f>+SUMPRODUCT(1*($BX$4:$ABA$4=$Q$4)*($BX$1:$ABA$1=AH$3)*($BX31:$ABA31))</f>
        <v>31940188.214531384</v>
      </c>
      <c r="AJ31" s="22">
        <f>+SUMPRODUCT(1*($BX$4:$ABA$4=$P$4)*($BX$1:$ABA$1=AJ$3)*($BX31:$ABA31))</f>
        <v>93526142.218173891</v>
      </c>
      <c r="AK31" s="22">
        <f>+SUMPRODUCT(1*($BX$4:$ABA$4=$Q$4)*($BX$1:$ABA$1=AJ$3)*($BX31:$ABA31))</f>
        <v>30722897.012582585</v>
      </c>
      <c r="AL31" s="22">
        <f>+SUMPRODUCT(1*($BX$4:$ABA$4=$P$4)*($BX$1:$ABA$1=AL$3)*($BX31:$ABA31))</f>
        <v>99029337.383189768</v>
      </c>
      <c r="AM31" s="22">
        <f>+SUMPRODUCT(1*($BX$4:$ABA$4=$Q$4)*($BX$1:$ABA$1=AL$3)*($BX31:$ABA31))</f>
        <v>29274748.576583598</v>
      </c>
      <c r="AN31" s="22">
        <f>+SUMPRODUCT(1*($BX$4:$ABA$4=$P$4)*($BX$1:$ABA$1=AN$3)*($BX31:$ABA31))</f>
        <v>100376268.56903368</v>
      </c>
      <c r="AO31" s="22">
        <f>+SUMPRODUCT(1*($BX$4:$ABA$4=$Q$4)*($BX$1:$ABA$1=AN$3)*($BX31:$ABA31))</f>
        <v>26217796.979813039</v>
      </c>
      <c r="AP31" s="22">
        <f>+SUMPRODUCT(1*($BX$4:$ABA$4=$P$4)*($BX$1:$ABA$1=AP$3)*($BX31:$ABA31))</f>
        <v>100376268.56903368</v>
      </c>
      <c r="AQ31" s="22">
        <f>+SUMPRODUCT(1*($BX$4:$ABA$4=$Q$4)*($BX$1:$ABA$1=AP$3)*($BX31:$ABA31))</f>
        <v>22834556.428705458</v>
      </c>
      <c r="AR31" s="22">
        <f>+SUMPRODUCT(1*($BX$4:$ABA$4=$P$4)*($BX$1:$ABA$1=AR$3)*($BX31:$ABA31))</f>
        <v>100376268.56903368</v>
      </c>
      <c r="AS31" s="22">
        <f>+SUMPRODUCT(1*($BX$4:$ABA$4=$Q$4)*($BX$1:$ABA$1=AR$3)*($BX31:$ABA31))</f>
        <v>19451315.877597868</v>
      </c>
      <c r="AT31" s="22">
        <f>+SUMPRODUCT(1*($BX$4:$ABA$4=$P$4)*($BX$1:$ABA$1=AT$3)*($BX31:$ABA31))</f>
        <v>100376268.56903368</v>
      </c>
      <c r="AU31" s="22">
        <f>+SUMPRODUCT(1*($BX$4:$ABA$4=$Q$4)*($BX$1:$ABA$1=AT$3)*($BX31:$ABA31))</f>
        <v>16114421.087464355</v>
      </c>
      <c r="AV31" s="22">
        <f>+SUMPRODUCT(1*($BX$4:$ABA$4=$P$4)*($BX$1:$ABA$1=AV$3)*($BX31:$ABA31))</f>
        <v>100376268.56903368</v>
      </c>
      <c r="AW31" s="22">
        <f>+SUMPRODUCT(1*($BX$4:$ABA$4=$Q$4)*($BX$1:$ABA$1=AV$3)*($BX31:$ABA31))</f>
        <v>12684834.775382692</v>
      </c>
      <c r="AX31" s="22">
        <f>+SUMPRODUCT(1*($BX$4:$ABA$4=$P$4)*($BX$1:$ABA$1=AX$3)*($BX31:$ABA31))</f>
        <v>100376268.56903368</v>
      </c>
      <c r="AY31" s="22">
        <f>+SUMPRODUCT(1*($BX$4:$ABA$4=$Q$4)*($BX$1:$ABA$1=AX$3)*($BX31:$ABA31))</f>
        <v>9301594.2242751047</v>
      </c>
      <c r="AZ31" s="22">
        <f>+SUMPRODUCT(1*($BX$4:$ABA$4=$P$4)*($BX$1:$ABA$1=AZ$3)*($BX31:$ABA31))</f>
        <v>100376268.56903368</v>
      </c>
      <c r="BA31" s="22">
        <f>+SUMPRODUCT(1*($BX$4:$ABA$4=$Q$4)*($BX$1:$ABA$1=AZ$3)*($BX31:$ABA31))</f>
        <v>5918353.6796115879</v>
      </c>
      <c r="BB31" s="22">
        <f>+SUMPRODUCT(1*($BX$4:$ABA$4=$P$4)*($BX$1:$ABA$1=BB$3)*($BX31:$ABA31))</f>
        <v>100376268.56903368</v>
      </c>
      <c r="BC31" s="22">
        <f>+SUMPRODUCT(1*($BX$4:$ABA$4=$Q$4)*($BX$1:$ABA$1=BB$3)*($BX31:$ABA31))</f>
        <v>2544382.2806988168</v>
      </c>
      <c r="BD31" s="22">
        <f>+SUMPRODUCT(1*($BX$4:$ABA$4=$P$4)*($BX$1:$ABA$1=BD$3)*($BX31:$ABA31))</f>
        <v>0</v>
      </c>
      <c r="BE31" s="22">
        <f>+SUMPRODUCT(1*($BX$4:$ABA$4=$Q$4)*($BX$1:$ABA$1=BD$3)*($BX31:$ABA31))</f>
        <v>0</v>
      </c>
      <c r="BF31" s="22">
        <f>+SUMPRODUCT(1*($BX$4:$ABA$4=$P$4)*($BX$1:$ABA$1=BF$3)*($BX31:$ABA31))</f>
        <v>0</v>
      </c>
      <c r="BG31" s="22">
        <f>+SUMPRODUCT(1*($BX$4:$ABA$4=$Q$4)*($BX$1:$ABA$1=BF$3)*($BX31:$ABA31))</f>
        <v>0</v>
      </c>
      <c r="BH31" s="22">
        <f>+SUMPRODUCT(1*($BX$4:$ABA$4=$P$4)*($BX$1:$ABA$1=BH$3)*($BX31:$ABA31))</f>
        <v>0</v>
      </c>
      <c r="BI31" s="22">
        <f>+SUMPRODUCT(1*($BX$4:$ABA$4=$Q$4)*($BX$1:$ABA$1=BH$3)*($BX31:$ABA31))</f>
        <v>0</v>
      </c>
      <c r="BJ31" s="22">
        <f>+SUMPRODUCT(1*($BX$4:$ABA$4=$P$4)*($BX$1:$ABA$1=BJ$3)*($BX31:$ABA31))</f>
        <v>0</v>
      </c>
      <c r="BK31" s="22">
        <f>+SUMPRODUCT(1*($BX$4:$ABA$4=$Q$4)*($BX$1:$ABA$1=BJ$3)*($BX31:$ABA31))</f>
        <v>0</v>
      </c>
      <c r="BL31" s="22">
        <f>+SUMPRODUCT(1*($BX$4:$ABA$4=$P$4)*($BX$1:$ABA$1=BL$3)*($BX31:$ABA31))</f>
        <v>0</v>
      </c>
      <c r="BM31" s="22">
        <f>+SUMPRODUCT(1*($BX$4:$ABA$4=$Q$4)*($BX$1:$ABA$1=BL$3)*($BX31:$ABA31))</f>
        <v>0</v>
      </c>
      <c r="BN31" s="22">
        <f>+SUMPRODUCT(1*($BX$4:$ABA$4=$P$4)*($BX$1:$ABA$1=BN$3)*($BX31:$ABA31))</f>
        <v>0</v>
      </c>
      <c r="BO31" s="22">
        <f>+SUMPRODUCT(1*($BX$4:$ABA$4=$Q$4)*($BX$1:$ABA$1=BN$3)*($BX31:$ABA31))</f>
        <v>0</v>
      </c>
      <c r="BP31" s="22">
        <f>+SUMPRODUCT(1*($BX$4:$ABA$4=$P$4)*($BX$1:$ABA$1=BP$3)*($BX31:$ABA31))</f>
        <v>0</v>
      </c>
      <c r="BQ31" s="22">
        <f>+SUMPRODUCT(1*($BX$4:$ABA$4=$Q$4)*($BX$1:$ABA$1=BP$3)*($BX31:$ABA31))</f>
        <v>0</v>
      </c>
      <c r="BR31" s="22">
        <f t="shared" ref="BR31:BR40" si="213">+SUMPRODUCT(1*($BX$4:$ABW$4=$P$4)*($BX$1:$ABW$1=BR$3)*($BX31:$ABW31))</f>
        <v>0</v>
      </c>
      <c r="BS31" s="22">
        <f t="shared" ref="BS31:BS40" si="214">+SUMPRODUCT(1*($BX$4:$ABW$4=$Q$4)*($BX$1:$ABW$1=BR$3)*($BX31:$ABW31))</f>
        <v>0</v>
      </c>
      <c r="BT31" s="22">
        <f>+SUMPRODUCT(1*($BX$4:$ABA$4=$P$4)*($BX$1:$ABA$1=BT$3)*($BX31:$ABA31))</f>
        <v>0</v>
      </c>
      <c r="BU31" s="22">
        <f>+SUMPRODUCT(1*($BX$4:$ABA$4=$Q$4)*($BX$1:$ABA$1=BT$3)*($BX31:$ABA31))</f>
        <v>0</v>
      </c>
      <c r="BX31" s="23">
        <v>0</v>
      </c>
      <c r="BY31" s="23">
        <v>0</v>
      </c>
      <c r="BZ31" s="23">
        <v>0</v>
      </c>
      <c r="CA31" s="23">
        <v>0</v>
      </c>
      <c r="CB31" s="23">
        <v>0</v>
      </c>
      <c r="CC31" s="23">
        <v>0</v>
      </c>
      <c r="CD31" s="23">
        <v>0</v>
      </c>
      <c r="CE31" s="23">
        <v>0</v>
      </c>
      <c r="CF31" s="23">
        <v>0</v>
      </c>
      <c r="CG31" s="23">
        <v>0</v>
      </c>
      <c r="CH31" s="23">
        <v>14487139.066050429</v>
      </c>
      <c r="CI31" s="23">
        <v>21549752.285095096</v>
      </c>
      <c r="CJ31" s="23">
        <v>0</v>
      </c>
      <c r="CK31" s="23">
        <v>0</v>
      </c>
      <c r="CL31" s="23">
        <v>0</v>
      </c>
      <c r="CM31" s="23">
        <v>0</v>
      </c>
      <c r="CN31" s="23">
        <v>0</v>
      </c>
      <c r="CO31" s="23">
        <v>0</v>
      </c>
      <c r="CP31" s="23">
        <v>0</v>
      </c>
      <c r="CQ31" s="23">
        <v>0</v>
      </c>
      <c r="CR31" s="23">
        <v>0</v>
      </c>
      <c r="CS31" s="23">
        <v>0</v>
      </c>
      <c r="CT31" s="23">
        <v>15249961.399123667</v>
      </c>
      <c r="CU31" s="23">
        <v>23138973.044876687</v>
      </c>
      <c r="CV31" s="23">
        <v>0</v>
      </c>
      <c r="CW31" s="23">
        <v>0</v>
      </c>
      <c r="CX31" s="23">
        <v>0</v>
      </c>
      <c r="CY31" s="23">
        <v>0</v>
      </c>
      <c r="CZ31" s="23">
        <v>0</v>
      </c>
      <c r="DA31" s="23">
        <v>0</v>
      </c>
      <c r="DB31" s="23">
        <v>0</v>
      </c>
      <c r="DC31" s="23">
        <v>0</v>
      </c>
      <c r="DD31" s="23">
        <v>0</v>
      </c>
      <c r="DE31" s="23">
        <v>0</v>
      </c>
      <c r="DF31" s="23">
        <v>15740076.873890938</v>
      </c>
      <c r="DG31" s="23">
        <v>24645798.701722126</v>
      </c>
      <c r="DH31" s="23">
        <v>0</v>
      </c>
      <c r="DI31" s="23">
        <v>0</v>
      </c>
      <c r="DJ31" s="23">
        <v>0</v>
      </c>
      <c r="DK31" s="23">
        <v>0</v>
      </c>
      <c r="DL31" s="23">
        <v>0</v>
      </c>
      <c r="DM31" s="23">
        <v>0</v>
      </c>
      <c r="DN31" s="23">
        <v>0</v>
      </c>
      <c r="DO31" s="23">
        <v>0</v>
      </c>
      <c r="DP31" s="23">
        <v>0</v>
      </c>
      <c r="DQ31" s="23">
        <v>0</v>
      </c>
      <c r="DR31" s="23">
        <v>16305960.22210977</v>
      </c>
      <c r="DS31" s="23">
        <v>26078619.462666363</v>
      </c>
      <c r="DT31" s="23">
        <v>0</v>
      </c>
      <c r="DU31" s="23">
        <v>0</v>
      </c>
      <c r="DV31" s="23">
        <v>0</v>
      </c>
      <c r="DW31" s="23">
        <v>0</v>
      </c>
      <c r="DX31" s="23">
        <v>0</v>
      </c>
      <c r="DY31" s="23">
        <v>0</v>
      </c>
      <c r="DZ31" s="23">
        <v>0</v>
      </c>
      <c r="EA31" s="23">
        <v>0</v>
      </c>
      <c r="EB31" s="23">
        <v>0</v>
      </c>
      <c r="EC31" s="23">
        <v>0</v>
      </c>
      <c r="ED31" s="23">
        <v>16585348.201698886</v>
      </c>
      <c r="EE31" s="23">
        <v>27412064.019790571</v>
      </c>
      <c r="EF31" s="23">
        <v>0</v>
      </c>
      <c r="EG31" s="23">
        <v>0</v>
      </c>
      <c r="EH31" s="23">
        <v>0</v>
      </c>
      <c r="EI31" s="23">
        <v>0</v>
      </c>
      <c r="EJ31" s="23">
        <v>0</v>
      </c>
      <c r="EK31" s="23">
        <v>0</v>
      </c>
      <c r="EL31" s="23">
        <v>0</v>
      </c>
      <c r="EM31" s="23">
        <v>0</v>
      </c>
      <c r="EN31" s="23">
        <v>0</v>
      </c>
      <c r="EO31" s="23">
        <v>0</v>
      </c>
      <c r="EP31" s="23">
        <v>16961503.573587526</v>
      </c>
      <c r="EQ31" s="23">
        <v>28677167.070505902</v>
      </c>
      <c r="ER31" s="23">
        <v>0</v>
      </c>
      <c r="ES31" s="23">
        <v>0</v>
      </c>
      <c r="ET31" s="23">
        <v>0</v>
      </c>
      <c r="EU31" s="23">
        <v>0</v>
      </c>
      <c r="EV31" s="23">
        <v>0</v>
      </c>
      <c r="EW31" s="23">
        <v>0</v>
      </c>
      <c r="EX31" s="23">
        <v>0</v>
      </c>
      <c r="EY31" s="23">
        <v>0</v>
      </c>
      <c r="EZ31" s="23">
        <v>0</v>
      </c>
      <c r="FA31" s="23">
        <v>0</v>
      </c>
      <c r="FB31" s="23">
        <v>17134980.465710755</v>
      </c>
      <c r="FC31" s="23">
        <v>29822540.649189796</v>
      </c>
      <c r="FD31" s="23">
        <v>0</v>
      </c>
      <c r="FE31" s="23">
        <v>0</v>
      </c>
      <c r="FF31" s="23">
        <v>0</v>
      </c>
      <c r="FG31" s="23">
        <v>0</v>
      </c>
      <c r="FH31" s="23">
        <v>0</v>
      </c>
      <c r="FI31" s="23">
        <v>0</v>
      </c>
      <c r="FJ31" s="23">
        <v>0</v>
      </c>
      <c r="FK31" s="23">
        <v>0</v>
      </c>
      <c r="FL31" s="23">
        <v>0</v>
      </c>
      <c r="FM31" s="23">
        <v>0</v>
      </c>
      <c r="FN31" s="23">
        <v>17223916.349809043</v>
      </c>
      <c r="FO31" s="23">
        <v>30885732.824645385</v>
      </c>
      <c r="FP31" s="23">
        <v>0</v>
      </c>
      <c r="FQ31" s="23">
        <v>0</v>
      </c>
      <c r="FR31" s="23">
        <v>0</v>
      </c>
      <c r="FS31" s="23">
        <v>0</v>
      </c>
      <c r="FT31" s="23">
        <v>0</v>
      </c>
      <c r="FU31" s="23">
        <v>0</v>
      </c>
      <c r="FV31" s="23">
        <v>0</v>
      </c>
      <c r="FW31" s="23">
        <v>0</v>
      </c>
      <c r="FX31" s="23">
        <v>0</v>
      </c>
      <c r="FY31" s="23">
        <v>0</v>
      </c>
      <c r="FZ31" s="23">
        <v>17148070.233166136</v>
      </c>
      <c r="GA31" s="23">
        <v>31884889.981926378</v>
      </c>
      <c r="GB31" s="23">
        <v>0</v>
      </c>
      <c r="GC31" s="23">
        <v>0</v>
      </c>
      <c r="GD31" s="23">
        <v>0</v>
      </c>
      <c r="GE31" s="23">
        <v>0</v>
      </c>
      <c r="GF31" s="23">
        <v>0</v>
      </c>
      <c r="GG31" s="23">
        <v>0</v>
      </c>
      <c r="GH31" s="23">
        <v>0</v>
      </c>
      <c r="GI31" s="23">
        <v>0</v>
      </c>
      <c r="GJ31" s="23">
        <v>0</v>
      </c>
      <c r="GK31" s="23">
        <v>0</v>
      </c>
      <c r="GL31" s="23">
        <v>17252529.630227726</v>
      </c>
      <c r="GM31" s="23">
        <v>32932980.020119924</v>
      </c>
      <c r="GN31" s="23">
        <v>0</v>
      </c>
      <c r="GO31" s="23">
        <v>0</v>
      </c>
      <c r="GP31" s="23">
        <v>0</v>
      </c>
      <c r="GQ31" s="23">
        <v>0</v>
      </c>
      <c r="GR31" s="23">
        <v>0</v>
      </c>
      <c r="GS31" s="23">
        <v>0</v>
      </c>
      <c r="GT31" s="23">
        <v>0</v>
      </c>
      <c r="GU31" s="23">
        <v>0</v>
      </c>
      <c r="GV31" s="23">
        <v>0</v>
      </c>
      <c r="GW31" s="23">
        <v>0</v>
      </c>
      <c r="GX31" s="23">
        <v>17134024.931197237</v>
      </c>
      <c r="GY31" s="23">
        <v>33982692.626465544</v>
      </c>
      <c r="GZ31" s="23">
        <v>0</v>
      </c>
      <c r="HA31" s="23">
        <v>0</v>
      </c>
      <c r="HB31" s="23">
        <v>0</v>
      </c>
      <c r="HC31" s="23">
        <v>0</v>
      </c>
      <c r="HD31" s="23">
        <v>0</v>
      </c>
      <c r="HE31" s="23">
        <v>0</v>
      </c>
      <c r="HF31" s="23">
        <v>0</v>
      </c>
      <c r="HG31" s="23">
        <v>0</v>
      </c>
      <c r="HH31" s="23">
        <v>0</v>
      </c>
      <c r="HI31" s="23">
        <v>0</v>
      </c>
      <c r="HJ31" s="23">
        <v>17189077.481025428</v>
      </c>
      <c r="HK31" s="23">
        <v>35074744.317705378</v>
      </c>
      <c r="HL31" s="23">
        <v>0</v>
      </c>
      <c r="HM31" s="23">
        <v>0</v>
      </c>
      <c r="HN31" s="23">
        <v>0</v>
      </c>
      <c r="HO31" s="23">
        <v>0</v>
      </c>
      <c r="HP31" s="23">
        <v>0</v>
      </c>
      <c r="HQ31" s="23">
        <v>0</v>
      </c>
      <c r="HR31" s="23">
        <v>0</v>
      </c>
      <c r="HS31" s="23">
        <v>0</v>
      </c>
      <c r="HT31" s="23">
        <v>0</v>
      </c>
      <c r="HU31" s="23">
        <v>0</v>
      </c>
      <c r="HV31" s="23">
        <v>17028008.790114261</v>
      </c>
      <c r="HW31" s="23">
        <v>36184742.123109005</v>
      </c>
      <c r="HX31" s="23">
        <v>0</v>
      </c>
      <c r="HY31" s="23">
        <v>0</v>
      </c>
      <c r="HZ31" s="23">
        <v>0</v>
      </c>
      <c r="IA31" s="23">
        <v>0</v>
      </c>
      <c r="IB31" s="23">
        <v>0</v>
      </c>
      <c r="IC31" s="23">
        <v>0</v>
      </c>
      <c r="ID31" s="23">
        <v>0</v>
      </c>
      <c r="IE31" s="23">
        <v>0</v>
      </c>
      <c r="IF31" s="23">
        <v>0</v>
      </c>
      <c r="IG31" s="23">
        <v>0</v>
      </c>
      <c r="IH31" s="23">
        <v>17028631.474424005</v>
      </c>
      <c r="II31" s="23">
        <v>37321228.005309939</v>
      </c>
      <c r="IJ31" s="23">
        <v>0</v>
      </c>
      <c r="IK31" s="23">
        <v>0</v>
      </c>
      <c r="IL31" s="23">
        <v>0</v>
      </c>
      <c r="IM31" s="23">
        <v>0</v>
      </c>
      <c r="IN31" s="23">
        <v>0</v>
      </c>
      <c r="IO31" s="23">
        <v>0</v>
      </c>
      <c r="IP31" s="23">
        <v>0</v>
      </c>
      <c r="IQ31" s="23">
        <v>0</v>
      </c>
      <c r="IR31" s="23">
        <v>0</v>
      </c>
      <c r="IS31" s="23">
        <v>0</v>
      </c>
      <c r="IT31" s="23">
        <v>16909051.96958147</v>
      </c>
      <c r="IU31" s="23">
        <v>38484500.734576203</v>
      </c>
      <c r="IV31" s="23">
        <v>0</v>
      </c>
      <c r="IW31" s="23">
        <v>0</v>
      </c>
      <c r="IX31" s="23">
        <v>0</v>
      </c>
      <c r="IY31" s="23">
        <v>0</v>
      </c>
      <c r="IZ31" s="23">
        <v>0</v>
      </c>
      <c r="JA31" s="23">
        <v>0</v>
      </c>
      <c r="JB31" s="23">
        <v>0</v>
      </c>
      <c r="JC31" s="23">
        <v>0</v>
      </c>
      <c r="JD31" s="23">
        <v>0</v>
      </c>
      <c r="JE31" s="23">
        <v>0</v>
      </c>
      <c r="JF31" s="23">
        <v>16769421.219358249</v>
      </c>
      <c r="JG31" s="23">
        <v>39693373.204719238</v>
      </c>
      <c r="JH31" s="23">
        <v>0</v>
      </c>
      <c r="JI31" s="23">
        <v>0</v>
      </c>
      <c r="JJ31" s="23">
        <v>0</v>
      </c>
      <c r="JK31" s="23">
        <v>0</v>
      </c>
      <c r="JL31" s="23">
        <v>0</v>
      </c>
      <c r="JM31" s="23">
        <v>0</v>
      </c>
      <c r="JN31" s="23">
        <v>0</v>
      </c>
      <c r="JO31" s="23">
        <v>0</v>
      </c>
      <c r="JP31" s="23">
        <v>0</v>
      </c>
      <c r="JQ31" s="23">
        <v>0</v>
      </c>
      <c r="JR31" s="23">
        <v>16498192.008114845</v>
      </c>
      <c r="JS31" s="23">
        <v>40902020.260528013</v>
      </c>
      <c r="JT31" s="23">
        <v>0</v>
      </c>
      <c r="JU31" s="23">
        <v>0</v>
      </c>
      <c r="JV31" s="23">
        <v>0</v>
      </c>
      <c r="JW31" s="23">
        <v>0</v>
      </c>
      <c r="JX31" s="23">
        <v>0</v>
      </c>
      <c r="JY31" s="23">
        <v>0</v>
      </c>
      <c r="JZ31" s="23">
        <v>0</v>
      </c>
      <c r="KA31" s="23">
        <v>0</v>
      </c>
      <c r="KB31" s="23">
        <v>0</v>
      </c>
      <c r="KC31" s="23">
        <v>0</v>
      </c>
      <c r="KD31" s="23">
        <v>16389280.498543119</v>
      </c>
      <c r="KE31" s="23">
        <v>42166931.137725405</v>
      </c>
      <c r="KF31" s="23">
        <v>0</v>
      </c>
      <c r="KG31" s="23">
        <v>0</v>
      </c>
      <c r="KH31" s="23">
        <v>0</v>
      </c>
      <c r="KI31" s="23">
        <v>0</v>
      </c>
      <c r="KJ31" s="23">
        <v>0</v>
      </c>
      <c r="KK31" s="23">
        <v>0</v>
      </c>
      <c r="KL31" s="23">
        <v>0</v>
      </c>
      <c r="KM31" s="23">
        <v>0</v>
      </c>
      <c r="KN31" s="23">
        <v>0</v>
      </c>
      <c r="KO31" s="23">
        <v>0</v>
      </c>
      <c r="KP31" s="23">
        <v>16058372.255560584</v>
      </c>
      <c r="KQ31" s="23">
        <v>43430865.880773194</v>
      </c>
      <c r="KR31" s="23">
        <v>0</v>
      </c>
      <c r="KS31" s="23">
        <v>0</v>
      </c>
      <c r="KT31" s="23">
        <v>0</v>
      </c>
      <c r="KU31" s="23">
        <v>0</v>
      </c>
      <c r="KV31" s="23">
        <v>0</v>
      </c>
      <c r="KW31" s="23">
        <v>0</v>
      </c>
      <c r="KX31" s="23">
        <v>0</v>
      </c>
      <c r="KY31" s="23">
        <v>0</v>
      </c>
      <c r="KZ31" s="23">
        <v>0</v>
      </c>
      <c r="LA31" s="23">
        <v>0</v>
      </c>
      <c r="LB31" s="23">
        <v>15881815.958970798</v>
      </c>
      <c r="LC31" s="23">
        <v>44752861.246112153</v>
      </c>
      <c r="LD31" s="23">
        <v>0</v>
      </c>
      <c r="LE31" s="23">
        <v>0</v>
      </c>
      <c r="LF31" s="23">
        <v>0</v>
      </c>
      <c r="LG31" s="23">
        <v>0</v>
      </c>
      <c r="LH31" s="23">
        <v>0</v>
      </c>
      <c r="LI31" s="23">
        <v>0</v>
      </c>
      <c r="LJ31" s="23">
        <v>0</v>
      </c>
      <c r="LK31" s="23">
        <v>0</v>
      </c>
      <c r="LL31" s="23">
        <v>0</v>
      </c>
      <c r="LM31" s="23">
        <v>0</v>
      </c>
      <c r="LN31" s="23">
        <v>15486646.62926021</v>
      </c>
      <c r="LO31" s="23">
        <v>46073058.227428257</v>
      </c>
      <c r="LP31" s="23">
        <v>0</v>
      </c>
      <c r="LQ31" s="23">
        <v>0</v>
      </c>
      <c r="LR31" s="23">
        <v>0</v>
      </c>
      <c r="LS31" s="23">
        <v>0</v>
      </c>
      <c r="LT31" s="23">
        <v>0</v>
      </c>
      <c r="LU31" s="23">
        <v>0</v>
      </c>
      <c r="LV31" s="23">
        <v>0</v>
      </c>
      <c r="LW31" s="23">
        <v>0</v>
      </c>
      <c r="LX31" s="23">
        <v>0</v>
      </c>
      <c r="LY31" s="23">
        <v>0</v>
      </c>
      <c r="LZ31" s="23">
        <v>15236250.383322373</v>
      </c>
      <c r="MA31" s="23">
        <v>47453083.990745626</v>
      </c>
      <c r="MB31" s="23">
        <v>0</v>
      </c>
      <c r="MC31" s="23">
        <v>0</v>
      </c>
      <c r="MD31" s="23">
        <v>0</v>
      </c>
      <c r="ME31" s="23">
        <v>0</v>
      </c>
      <c r="MF31" s="23">
        <v>0</v>
      </c>
      <c r="MG31" s="23">
        <v>0</v>
      </c>
      <c r="MH31" s="23">
        <v>0</v>
      </c>
      <c r="MI31" s="23">
        <v>0</v>
      </c>
      <c r="MJ31" s="23">
        <v>0</v>
      </c>
      <c r="MK31" s="23">
        <v>0</v>
      </c>
      <c r="ML31" s="23">
        <v>14856582.340770431</v>
      </c>
      <c r="MM31" s="23">
        <v>48841203.289337628</v>
      </c>
      <c r="MN31" s="23">
        <v>0</v>
      </c>
      <c r="MO31" s="23">
        <v>0</v>
      </c>
      <c r="MP31" s="23">
        <v>0</v>
      </c>
      <c r="MQ31" s="23">
        <v>0</v>
      </c>
      <c r="MR31" s="23">
        <v>0</v>
      </c>
      <c r="MS31" s="23">
        <v>0</v>
      </c>
      <c r="MT31" s="23">
        <v>0</v>
      </c>
      <c r="MU31" s="23">
        <v>0</v>
      </c>
      <c r="MV31" s="23">
        <v>0</v>
      </c>
      <c r="MW31" s="23">
        <v>0</v>
      </c>
      <c r="MX31" s="23">
        <v>14418166.235813167</v>
      </c>
      <c r="MY31" s="23">
        <v>50188134.09385214</v>
      </c>
      <c r="MZ31" s="23">
        <v>0</v>
      </c>
      <c r="NA31" s="23">
        <v>0</v>
      </c>
      <c r="NB31" s="23">
        <v>0</v>
      </c>
      <c r="NC31" s="23">
        <v>0</v>
      </c>
      <c r="ND31" s="23">
        <v>0</v>
      </c>
      <c r="NE31" s="23">
        <v>0</v>
      </c>
      <c r="NF31" s="23">
        <v>0</v>
      </c>
      <c r="NG31" s="23">
        <v>0</v>
      </c>
      <c r="NH31" s="23">
        <v>0</v>
      </c>
      <c r="NI31" s="23">
        <v>0</v>
      </c>
      <c r="NJ31" s="23">
        <v>13495885.595651077</v>
      </c>
      <c r="NK31" s="23">
        <v>50188134.475181535</v>
      </c>
      <c r="NL31" s="23">
        <v>0</v>
      </c>
      <c r="NM31" s="23">
        <v>0</v>
      </c>
      <c r="NN31" s="23">
        <v>0</v>
      </c>
      <c r="NO31" s="23">
        <v>0</v>
      </c>
      <c r="NP31" s="23">
        <v>0</v>
      </c>
      <c r="NQ31" s="23">
        <v>0</v>
      </c>
      <c r="NR31" s="23">
        <v>0</v>
      </c>
      <c r="NS31" s="23">
        <v>0</v>
      </c>
      <c r="NT31" s="23">
        <v>0</v>
      </c>
      <c r="NU31" s="23">
        <v>0</v>
      </c>
      <c r="NV31" s="23">
        <v>12721911.384161964</v>
      </c>
      <c r="NW31" s="23">
        <v>50188134.09385214</v>
      </c>
      <c r="NX31" s="23">
        <v>0</v>
      </c>
      <c r="NY31" s="23">
        <v>0</v>
      </c>
      <c r="NZ31" s="23">
        <v>0</v>
      </c>
      <c r="OA31" s="23">
        <v>0</v>
      </c>
      <c r="OB31" s="23">
        <v>0</v>
      </c>
      <c r="OC31" s="23">
        <v>0</v>
      </c>
      <c r="OD31" s="23">
        <v>0</v>
      </c>
      <c r="OE31" s="23">
        <v>0</v>
      </c>
      <c r="OF31" s="23">
        <v>0</v>
      </c>
      <c r="OG31" s="23">
        <v>0</v>
      </c>
      <c r="OH31" s="23">
        <v>11808899.896194693</v>
      </c>
      <c r="OI31" s="23">
        <v>50188134.475181535</v>
      </c>
      <c r="OJ31" s="23">
        <v>0</v>
      </c>
      <c r="OK31" s="23">
        <v>0</v>
      </c>
      <c r="OL31" s="23">
        <v>0</v>
      </c>
      <c r="OM31" s="23">
        <v>0</v>
      </c>
      <c r="ON31" s="23">
        <v>0</v>
      </c>
      <c r="OO31" s="23">
        <v>0</v>
      </c>
      <c r="OP31" s="23">
        <v>0</v>
      </c>
      <c r="OQ31" s="23">
        <v>0</v>
      </c>
      <c r="OR31" s="23">
        <v>0</v>
      </c>
      <c r="OS31" s="23">
        <v>0</v>
      </c>
      <c r="OT31" s="23">
        <v>11025656.532510765</v>
      </c>
      <c r="OU31" s="23">
        <v>50188134.09385214</v>
      </c>
      <c r="OV31" s="23">
        <v>0</v>
      </c>
      <c r="OW31" s="23">
        <v>0</v>
      </c>
      <c r="OX31" s="23">
        <v>0</v>
      </c>
      <c r="OY31" s="23">
        <v>0</v>
      </c>
      <c r="OZ31" s="23">
        <v>0</v>
      </c>
      <c r="PA31" s="23">
        <v>0</v>
      </c>
      <c r="PB31" s="23">
        <v>0</v>
      </c>
      <c r="PC31" s="23">
        <v>0</v>
      </c>
      <c r="PD31" s="23">
        <v>0</v>
      </c>
      <c r="PE31" s="23">
        <v>0</v>
      </c>
      <c r="PF31" s="23">
        <v>10121914.196738306</v>
      </c>
      <c r="PG31" s="23">
        <v>50188134.475181535</v>
      </c>
      <c r="PH31" s="23">
        <v>0</v>
      </c>
      <c r="PI31" s="23">
        <v>0</v>
      </c>
      <c r="PJ31" s="23">
        <v>0</v>
      </c>
      <c r="PK31" s="23">
        <v>0</v>
      </c>
      <c r="PL31" s="23">
        <v>0</v>
      </c>
      <c r="PM31" s="23">
        <v>0</v>
      </c>
      <c r="PN31" s="23">
        <v>0</v>
      </c>
      <c r="PO31" s="23">
        <v>0</v>
      </c>
      <c r="PP31" s="23">
        <v>0</v>
      </c>
      <c r="PQ31" s="23">
        <v>0</v>
      </c>
      <c r="PR31" s="23">
        <v>9329401.680859562</v>
      </c>
      <c r="PS31" s="23">
        <v>50188134.09385214</v>
      </c>
      <c r="PT31" s="23">
        <v>0</v>
      </c>
      <c r="PU31" s="23">
        <v>0</v>
      </c>
      <c r="PV31" s="23">
        <v>0</v>
      </c>
      <c r="PW31" s="23">
        <v>0</v>
      </c>
      <c r="PX31" s="23">
        <v>0</v>
      </c>
      <c r="PY31" s="23">
        <v>0</v>
      </c>
      <c r="PZ31" s="23">
        <v>0</v>
      </c>
      <c r="QA31" s="23">
        <v>0</v>
      </c>
      <c r="QB31" s="23">
        <v>0</v>
      </c>
      <c r="QC31" s="23">
        <v>0</v>
      </c>
      <c r="QD31" s="23">
        <v>8481274.2582559958</v>
      </c>
      <c r="QE31" s="23">
        <v>50188134.475181535</v>
      </c>
      <c r="QF31" s="23">
        <v>0</v>
      </c>
      <c r="QG31" s="23">
        <v>0</v>
      </c>
      <c r="QH31" s="23">
        <v>0</v>
      </c>
      <c r="QI31" s="23">
        <v>0</v>
      </c>
      <c r="QJ31" s="23">
        <v>0</v>
      </c>
      <c r="QK31" s="23">
        <v>0</v>
      </c>
      <c r="QL31" s="23">
        <v>0</v>
      </c>
      <c r="QM31" s="23">
        <v>0</v>
      </c>
      <c r="QN31" s="23">
        <v>0</v>
      </c>
      <c r="QO31" s="23">
        <v>0</v>
      </c>
      <c r="QP31" s="23">
        <v>7633146.8292083591</v>
      </c>
      <c r="QQ31" s="23">
        <v>50188134.09385214</v>
      </c>
      <c r="QR31" s="23">
        <v>0</v>
      </c>
      <c r="QS31" s="23">
        <v>0</v>
      </c>
      <c r="QT31" s="23">
        <v>0</v>
      </c>
      <c r="QU31" s="23">
        <v>0</v>
      </c>
      <c r="QV31" s="23">
        <v>0</v>
      </c>
      <c r="QW31" s="23">
        <v>0</v>
      </c>
      <c r="QX31" s="23">
        <v>0</v>
      </c>
      <c r="QY31" s="23">
        <v>0</v>
      </c>
      <c r="QZ31" s="23">
        <v>0</v>
      </c>
      <c r="RA31" s="23">
        <v>0</v>
      </c>
      <c r="RB31" s="23">
        <v>6747942.797825533</v>
      </c>
      <c r="RC31" s="23">
        <v>50188134.475181535</v>
      </c>
      <c r="RD31" s="23">
        <v>0</v>
      </c>
      <c r="RE31" s="23">
        <v>0</v>
      </c>
      <c r="RF31" s="23">
        <v>0</v>
      </c>
      <c r="RG31" s="23">
        <v>0</v>
      </c>
      <c r="RH31" s="23">
        <v>0</v>
      </c>
      <c r="RI31" s="23">
        <v>0</v>
      </c>
      <c r="RJ31" s="23">
        <v>0</v>
      </c>
      <c r="RK31" s="23">
        <v>0</v>
      </c>
      <c r="RL31" s="23">
        <v>0</v>
      </c>
      <c r="RM31" s="23">
        <v>0</v>
      </c>
      <c r="RN31" s="23">
        <v>5936891.977557159</v>
      </c>
      <c r="RO31" s="23">
        <v>50188134.09385214</v>
      </c>
      <c r="RP31" s="23">
        <v>0</v>
      </c>
      <c r="RQ31" s="23">
        <v>0</v>
      </c>
      <c r="RR31" s="23">
        <v>0</v>
      </c>
      <c r="RS31" s="23">
        <v>0</v>
      </c>
      <c r="RT31" s="23">
        <v>0</v>
      </c>
      <c r="RU31" s="23">
        <v>0</v>
      </c>
      <c r="RV31" s="23">
        <v>0</v>
      </c>
      <c r="RW31" s="23">
        <v>0</v>
      </c>
      <c r="RX31" s="23">
        <v>0</v>
      </c>
      <c r="RY31" s="23">
        <v>0</v>
      </c>
      <c r="RZ31" s="23">
        <v>5060957.0983691486</v>
      </c>
      <c r="SA31" s="23">
        <v>50188134.475181535</v>
      </c>
      <c r="SB31" s="23">
        <v>0</v>
      </c>
      <c r="SC31" s="23">
        <v>0</v>
      </c>
      <c r="SD31" s="23">
        <v>0</v>
      </c>
      <c r="SE31" s="23">
        <v>0</v>
      </c>
      <c r="SF31" s="23">
        <v>0</v>
      </c>
      <c r="SG31" s="23">
        <v>0</v>
      </c>
      <c r="SH31" s="23">
        <v>0</v>
      </c>
      <c r="SI31" s="23">
        <v>0</v>
      </c>
      <c r="SJ31" s="23">
        <v>0</v>
      </c>
      <c r="SK31" s="23">
        <v>0</v>
      </c>
      <c r="SL31" s="23">
        <v>4240637.1259059571</v>
      </c>
      <c r="SM31" s="23">
        <v>50188134.09385214</v>
      </c>
      <c r="SN31" s="23">
        <v>0</v>
      </c>
      <c r="SO31" s="23">
        <v>0</v>
      </c>
      <c r="SP31" s="23">
        <v>0</v>
      </c>
      <c r="SQ31" s="23">
        <v>0</v>
      </c>
      <c r="SR31" s="23">
        <v>0</v>
      </c>
      <c r="SS31" s="23">
        <v>0</v>
      </c>
      <c r="ST31" s="23">
        <v>0</v>
      </c>
      <c r="SU31" s="23">
        <v>0</v>
      </c>
      <c r="SV31" s="23">
        <v>0</v>
      </c>
      <c r="SW31" s="23">
        <v>0</v>
      </c>
      <c r="SX31" s="23">
        <v>3373971.3989127609</v>
      </c>
      <c r="SY31" s="23">
        <v>50188134.09385214</v>
      </c>
      <c r="SZ31" s="23">
        <v>0</v>
      </c>
      <c r="TA31" s="23">
        <v>0</v>
      </c>
      <c r="TB31" s="23">
        <v>0</v>
      </c>
      <c r="TC31" s="23">
        <v>0</v>
      </c>
      <c r="TD31" s="23">
        <v>0</v>
      </c>
      <c r="TE31" s="23">
        <v>0</v>
      </c>
      <c r="TF31" s="23">
        <v>0</v>
      </c>
      <c r="TG31" s="23">
        <v>0</v>
      </c>
      <c r="TH31" s="23">
        <v>0</v>
      </c>
      <c r="TI31" s="23">
        <v>0</v>
      </c>
      <c r="TJ31" s="23">
        <v>2544382.280698827</v>
      </c>
      <c r="TK31" s="23">
        <v>50188134.475181535</v>
      </c>
      <c r="TL31" s="23">
        <v>0</v>
      </c>
      <c r="TM31" s="23">
        <v>0</v>
      </c>
      <c r="TN31" s="23">
        <v>0</v>
      </c>
      <c r="TO31" s="23">
        <v>0</v>
      </c>
      <c r="TP31" s="23">
        <v>0</v>
      </c>
      <c r="TQ31" s="23">
        <v>0</v>
      </c>
      <c r="TR31" s="23">
        <v>0</v>
      </c>
      <c r="TS31" s="23">
        <v>0</v>
      </c>
      <c r="TT31" s="23">
        <v>0</v>
      </c>
      <c r="TU31" s="23">
        <v>0</v>
      </c>
      <c r="TV31" s="23">
        <v>1696254.851651191</v>
      </c>
      <c r="TW31" s="23">
        <v>50188134.09385214</v>
      </c>
      <c r="TX31" s="23">
        <v>0</v>
      </c>
      <c r="TY31" s="23">
        <v>0</v>
      </c>
      <c r="TZ31" s="23">
        <v>0</v>
      </c>
      <c r="UA31" s="23">
        <v>0</v>
      </c>
      <c r="UB31" s="23">
        <v>0</v>
      </c>
      <c r="UC31" s="23">
        <v>0</v>
      </c>
      <c r="UD31" s="23">
        <v>0</v>
      </c>
      <c r="UE31" s="23">
        <v>0</v>
      </c>
      <c r="UF31" s="23">
        <v>0</v>
      </c>
      <c r="UG31" s="23">
        <v>0</v>
      </c>
      <c r="UH31" s="23">
        <v>848127.42904762586</v>
      </c>
      <c r="UI31" s="23">
        <v>50188134.475181535</v>
      </c>
      <c r="UJ31" s="23">
        <v>0</v>
      </c>
      <c r="UK31" s="23">
        <v>0</v>
      </c>
      <c r="UL31" s="23">
        <v>0</v>
      </c>
      <c r="UM31" s="23">
        <v>0</v>
      </c>
      <c r="UN31" s="23">
        <v>0</v>
      </c>
      <c r="UO31" s="23">
        <v>0</v>
      </c>
      <c r="UP31" s="23">
        <v>0</v>
      </c>
      <c r="UQ31" s="23">
        <v>0</v>
      </c>
      <c r="UR31" s="23">
        <v>0</v>
      </c>
      <c r="US31" s="23">
        <v>0</v>
      </c>
      <c r="UT31" s="23">
        <v>0</v>
      </c>
      <c r="UU31" s="23">
        <v>0</v>
      </c>
      <c r="UV31" s="23">
        <v>0</v>
      </c>
      <c r="UW31" s="23">
        <v>0</v>
      </c>
      <c r="UX31" s="23">
        <v>0</v>
      </c>
      <c r="UY31" s="23">
        <v>0</v>
      </c>
      <c r="UZ31" s="23">
        <v>0</v>
      </c>
      <c r="VA31" s="23">
        <v>0</v>
      </c>
      <c r="VB31" s="23">
        <v>0</v>
      </c>
      <c r="VC31" s="23">
        <v>0</v>
      </c>
      <c r="VD31" s="23">
        <v>0</v>
      </c>
      <c r="VE31" s="23">
        <v>0</v>
      </c>
      <c r="VF31" s="23">
        <v>0</v>
      </c>
      <c r="VG31" s="23">
        <v>0</v>
      </c>
      <c r="VH31" s="23">
        <v>0</v>
      </c>
      <c r="VI31" s="23">
        <v>0</v>
      </c>
      <c r="VJ31" s="23">
        <v>0</v>
      </c>
      <c r="VK31" s="23">
        <v>0</v>
      </c>
      <c r="VL31" s="23">
        <v>0</v>
      </c>
      <c r="VM31" s="23">
        <v>0</v>
      </c>
      <c r="VN31" s="23">
        <v>0</v>
      </c>
      <c r="VO31" s="23">
        <v>0</v>
      </c>
      <c r="VP31" s="23">
        <v>0</v>
      </c>
      <c r="VQ31" s="23">
        <v>0</v>
      </c>
      <c r="VR31" s="23">
        <v>0</v>
      </c>
      <c r="VS31" s="23">
        <v>0</v>
      </c>
      <c r="VT31" s="23">
        <v>0</v>
      </c>
      <c r="VU31" s="23">
        <v>0</v>
      </c>
      <c r="VV31" s="23">
        <v>0</v>
      </c>
      <c r="VW31" s="23">
        <v>0</v>
      </c>
      <c r="VX31" s="23">
        <v>0</v>
      </c>
      <c r="VY31" s="23">
        <v>0</v>
      </c>
      <c r="VZ31" s="23">
        <v>0</v>
      </c>
      <c r="WA31" s="23">
        <v>0</v>
      </c>
      <c r="WB31" s="23">
        <v>0</v>
      </c>
      <c r="WC31" s="23">
        <v>0</v>
      </c>
      <c r="WD31" s="23">
        <v>0</v>
      </c>
      <c r="WE31" s="23">
        <v>0</v>
      </c>
      <c r="WF31" s="23">
        <v>0</v>
      </c>
      <c r="WG31" s="23">
        <v>0</v>
      </c>
      <c r="WH31" s="23">
        <v>0</v>
      </c>
      <c r="WI31" s="23">
        <v>0</v>
      </c>
      <c r="WJ31" s="23">
        <v>0</v>
      </c>
      <c r="WK31" s="23">
        <v>0</v>
      </c>
      <c r="WL31" s="23">
        <v>0</v>
      </c>
      <c r="WM31" s="23">
        <v>0</v>
      </c>
      <c r="WN31" s="23">
        <v>0</v>
      </c>
      <c r="WO31" s="23">
        <v>0</v>
      </c>
      <c r="WP31" s="23">
        <v>0</v>
      </c>
      <c r="WQ31" s="23">
        <v>0</v>
      </c>
      <c r="WR31" s="23">
        <v>0</v>
      </c>
      <c r="WS31" s="23">
        <v>0</v>
      </c>
      <c r="WT31" s="23">
        <v>0</v>
      </c>
      <c r="WU31" s="23">
        <v>0</v>
      </c>
      <c r="WV31" s="23">
        <v>0</v>
      </c>
      <c r="WW31" s="23">
        <v>0</v>
      </c>
      <c r="WX31" s="23">
        <v>0</v>
      </c>
      <c r="WY31" s="23">
        <v>0</v>
      </c>
      <c r="WZ31" s="23">
        <v>0</v>
      </c>
      <c r="XA31" s="23">
        <v>0</v>
      </c>
      <c r="XB31" s="23">
        <v>0</v>
      </c>
      <c r="XC31" s="23">
        <v>0</v>
      </c>
      <c r="XD31" s="23">
        <v>0</v>
      </c>
      <c r="XE31" s="23">
        <v>0</v>
      </c>
      <c r="XF31" s="23">
        <v>0</v>
      </c>
      <c r="XG31" s="23">
        <v>0</v>
      </c>
      <c r="XH31" s="23">
        <v>0</v>
      </c>
      <c r="XI31" s="23">
        <v>0</v>
      </c>
      <c r="XJ31" s="23">
        <v>0</v>
      </c>
      <c r="XK31" s="23">
        <v>0</v>
      </c>
      <c r="XL31" s="23">
        <v>0</v>
      </c>
      <c r="XM31" s="23">
        <v>0</v>
      </c>
      <c r="XN31" s="23">
        <v>0</v>
      </c>
      <c r="XO31" s="23">
        <v>0</v>
      </c>
      <c r="XP31" s="23">
        <v>0</v>
      </c>
      <c r="XQ31" s="23">
        <v>0</v>
      </c>
      <c r="XR31" s="23">
        <v>0</v>
      </c>
      <c r="XS31" s="23">
        <v>0</v>
      </c>
      <c r="XT31" s="23">
        <v>0</v>
      </c>
      <c r="XU31" s="23">
        <v>0</v>
      </c>
      <c r="XV31" s="23">
        <v>0</v>
      </c>
      <c r="XW31" s="23">
        <v>0</v>
      </c>
      <c r="XX31" s="23">
        <v>0</v>
      </c>
      <c r="XY31" s="23">
        <v>0</v>
      </c>
      <c r="XZ31" s="23">
        <v>0</v>
      </c>
      <c r="YA31" s="23">
        <v>0</v>
      </c>
      <c r="YB31" s="23">
        <v>0</v>
      </c>
      <c r="YC31" s="23">
        <v>0</v>
      </c>
      <c r="YD31" s="23">
        <v>0</v>
      </c>
      <c r="YE31" s="23">
        <v>0</v>
      </c>
      <c r="YF31" s="23">
        <v>0</v>
      </c>
      <c r="YG31" s="23">
        <v>0</v>
      </c>
      <c r="YH31" s="23">
        <v>0</v>
      </c>
      <c r="YI31" s="23">
        <v>0</v>
      </c>
      <c r="YJ31" s="23">
        <v>0</v>
      </c>
      <c r="YK31" s="23">
        <v>0</v>
      </c>
      <c r="YL31" s="23">
        <v>0</v>
      </c>
      <c r="YM31" s="23">
        <v>0</v>
      </c>
      <c r="YN31" s="23">
        <v>0</v>
      </c>
      <c r="YO31" s="23">
        <v>0</v>
      </c>
      <c r="YP31" s="23">
        <v>0</v>
      </c>
      <c r="YQ31" s="23">
        <v>0</v>
      </c>
      <c r="YR31" s="23">
        <v>0</v>
      </c>
      <c r="YS31" s="23">
        <v>0</v>
      </c>
      <c r="YT31" s="23">
        <v>0</v>
      </c>
      <c r="YU31" s="23">
        <v>0</v>
      </c>
      <c r="YV31" s="23">
        <v>0</v>
      </c>
      <c r="YW31" s="23">
        <v>0</v>
      </c>
      <c r="YX31" s="23">
        <v>0</v>
      </c>
      <c r="YY31" s="23">
        <v>0</v>
      </c>
      <c r="YZ31" s="23">
        <v>0</v>
      </c>
      <c r="ZA31" s="23">
        <v>0</v>
      </c>
      <c r="ZB31" s="23">
        <v>0</v>
      </c>
      <c r="ZC31" s="23">
        <v>0</v>
      </c>
      <c r="ZD31" s="23">
        <v>0</v>
      </c>
      <c r="ZE31" s="23">
        <v>0</v>
      </c>
      <c r="ZF31" s="23">
        <v>0</v>
      </c>
      <c r="ZG31" s="23">
        <v>0</v>
      </c>
      <c r="ZH31" s="23">
        <v>0</v>
      </c>
      <c r="ZI31" s="23">
        <v>0</v>
      </c>
      <c r="ZJ31" s="23">
        <v>0</v>
      </c>
      <c r="ZK31" s="23">
        <v>0</v>
      </c>
      <c r="ZL31" s="23">
        <v>0</v>
      </c>
      <c r="ZM31" s="23">
        <v>0</v>
      </c>
      <c r="ZN31" s="23">
        <v>0</v>
      </c>
      <c r="ZO31" s="23">
        <v>0</v>
      </c>
      <c r="ZP31" s="23">
        <v>0</v>
      </c>
      <c r="ZQ31" s="23">
        <v>0</v>
      </c>
      <c r="ZR31" s="23">
        <v>0</v>
      </c>
      <c r="ZS31" s="23">
        <v>0</v>
      </c>
      <c r="ZT31" s="23">
        <v>0</v>
      </c>
      <c r="ZU31" s="23">
        <v>0</v>
      </c>
      <c r="ZV31" s="23">
        <v>0</v>
      </c>
      <c r="ZW31" s="23">
        <v>0</v>
      </c>
      <c r="ZX31" s="23">
        <v>0</v>
      </c>
      <c r="ZY31" s="23">
        <v>0</v>
      </c>
      <c r="ZZ31" s="23">
        <v>0</v>
      </c>
      <c r="AAA31" s="23">
        <v>0</v>
      </c>
      <c r="AAB31" s="23">
        <v>0</v>
      </c>
      <c r="AAC31" s="23">
        <v>0</v>
      </c>
      <c r="AAD31" s="23">
        <v>0</v>
      </c>
      <c r="AAE31" s="23">
        <v>0</v>
      </c>
      <c r="AAF31" s="23">
        <v>0</v>
      </c>
      <c r="AAG31" s="23">
        <v>0</v>
      </c>
      <c r="AAH31" s="23">
        <v>0</v>
      </c>
      <c r="AAI31" s="23">
        <v>0</v>
      </c>
      <c r="AAJ31" s="23">
        <v>0</v>
      </c>
      <c r="AAK31" s="23">
        <v>0</v>
      </c>
      <c r="AAL31" s="23">
        <v>0</v>
      </c>
      <c r="AAM31" s="23">
        <v>0</v>
      </c>
      <c r="AAN31" s="23">
        <v>0</v>
      </c>
      <c r="AAO31" s="23">
        <v>0</v>
      </c>
      <c r="AAP31" s="23">
        <v>0</v>
      </c>
      <c r="AAQ31" s="23">
        <v>0</v>
      </c>
      <c r="AAR31" s="23">
        <v>0</v>
      </c>
      <c r="AAS31" s="23">
        <v>0</v>
      </c>
      <c r="AAT31" s="23">
        <v>0</v>
      </c>
      <c r="AAU31" s="23">
        <v>0</v>
      </c>
      <c r="AAV31" s="23">
        <v>0</v>
      </c>
      <c r="AAW31" s="23">
        <v>0</v>
      </c>
      <c r="AAX31" s="23">
        <v>0</v>
      </c>
      <c r="AAY31" s="23">
        <v>0</v>
      </c>
      <c r="AAZ31" s="23">
        <v>0</v>
      </c>
      <c r="ABA31" s="23">
        <v>0</v>
      </c>
      <c r="ABB31" s="23">
        <v>0</v>
      </c>
      <c r="ABC31" s="23">
        <v>0</v>
      </c>
      <c r="ABD31" s="23">
        <v>0</v>
      </c>
      <c r="ABE31" s="23">
        <v>0</v>
      </c>
      <c r="ABF31" s="23">
        <v>0</v>
      </c>
      <c r="ABG31" s="23">
        <v>0</v>
      </c>
      <c r="ABH31" s="23">
        <v>0</v>
      </c>
      <c r="ABI31" s="23">
        <v>0</v>
      </c>
      <c r="ABJ31" s="23">
        <v>0</v>
      </c>
      <c r="ABK31" s="23">
        <v>0</v>
      </c>
      <c r="ABL31" s="23">
        <v>0</v>
      </c>
      <c r="ABM31" s="23">
        <v>0</v>
      </c>
      <c r="ABN31" s="23">
        <v>0</v>
      </c>
      <c r="ABO31" s="23">
        <v>0</v>
      </c>
      <c r="ABP31" s="23">
        <v>0</v>
      </c>
      <c r="ABQ31" s="23">
        <v>0</v>
      </c>
      <c r="ABR31" s="23">
        <v>0</v>
      </c>
      <c r="ABS31" s="23">
        <v>0</v>
      </c>
      <c r="ABT31" s="23">
        <v>0</v>
      </c>
      <c r="ABU31" s="23">
        <v>0</v>
      </c>
      <c r="ABV31" s="23">
        <v>0</v>
      </c>
      <c r="ABW31" s="23">
        <v>0</v>
      </c>
    </row>
    <row r="32" spans="1:751" ht="15" customHeight="1" x14ac:dyDescent="0.25">
      <c r="A32" s="15" t="s">
        <v>53</v>
      </c>
      <c r="B32" s="15" t="s">
        <v>54</v>
      </c>
      <c r="C32" s="16">
        <f t="shared" si="211"/>
        <v>734.82315321150384</v>
      </c>
      <c r="D32" s="17"/>
      <c r="E32" s="18">
        <v>47.772247279999988</v>
      </c>
      <c r="F32" s="19" t="s">
        <v>46</v>
      </c>
      <c r="G32" s="29" t="s">
        <v>8</v>
      </c>
      <c r="H32" s="20">
        <v>39555</v>
      </c>
      <c r="I32" s="90" t="s">
        <v>140</v>
      </c>
      <c r="J32" s="19">
        <v>300</v>
      </c>
      <c r="K32" s="19" t="s">
        <v>19</v>
      </c>
      <c r="L32" s="20">
        <f t="shared" si="212"/>
        <v>48686</v>
      </c>
      <c r="M32" s="15" t="s">
        <v>155</v>
      </c>
      <c r="P32" s="22">
        <f>+SUMPRODUCT(1*($BX$4:$ABA$4=$P$4)*($BX$1:$ABA$1=P$3)*($BX32:$ABA32))</f>
        <v>47226680.758733638</v>
      </c>
      <c r="Q32" s="22">
        <f>+SUMPRODUCT(1*($BX$4:$ABA$4=$Q$4)*($BX$1:$ABA$1=P$3)*($BX32:$ABA32))</f>
        <v>25248445.556288026</v>
      </c>
      <c r="R32" s="22">
        <f>+SUMPRODUCT(1*($BX$4:$ABA$4=$P$4)*($BX$1:$ABA$1=R$3)*($BX32:$ABA32))</f>
        <v>54732409.267792985</v>
      </c>
      <c r="S32" s="22">
        <f>+SUMPRODUCT(1*($BX$4:$ABA$4=$Q$4)*($BX$1:$ABA$1=R$3)*($BX32:$ABA32))</f>
        <v>27468062.985995509</v>
      </c>
      <c r="T32" s="22">
        <f>+SUMPRODUCT(1*($BX$4:$ABA$4=$P$4)*($BX$1:$ABA$1=T$3)*($BX32:$ABA32))</f>
        <v>60773954.603994921</v>
      </c>
      <c r="U32" s="22">
        <f>+SUMPRODUCT(1*($BX$4:$ABA$4=$Q$4)*($BX$1:$ABA$1=T$3)*($BX32:$ABA32))</f>
        <v>28501630.29647468</v>
      </c>
      <c r="V32" s="22">
        <f>+SUMPRODUCT(1*($BX$4:$ABA$4=$P$4)*($BX$1:$ABA$1=V$3)*($BX32:$ABA32))</f>
        <v>65992069.911452651</v>
      </c>
      <c r="W32" s="22">
        <f>+SUMPRODUCT(1*($BX$4:$ABA$4=$Q$4)*($BX$1:$ABA$1=V$3)*($BX32:$ABA32))</f>
        <v>28857397.678540632</v>
      </c>
      <c r="X32" s="22">
        <f>+SUMPRODUCT(1*($BX$4:$ABA$4=$P$4)*($BX$1:$ABA$1=X$3)*($BX32:$ABA32))</f>
        <v>70528862.586082622</v>
      </c>
      <c r="Y32" s="22">
        <f>+SUMPRODUCT(1*($BX$4:$ABA$4=$Q$4)*($BX$1:$ABA$1=X$3)*($BX32:$ABA32))</f>
        <v>28435856.660270739</v>
      </c>
      <c r="Z32" s="22">
        <f>+SUMPRODUCT(1*($BX$4:$ABA$4=$P$4)*($BX$1:$ABA$1=Z$3)*($BX32:$ABA32))</f>
        <v>75153995.063583612</v>
      </c>
      <c r="AA32" s="22">
        <f>+SUMPRODUCT(1*($BX$4:$ABA$4=$Q$4)*($BX$1:$ABA$1=Z$3)*($BX32:$ABA32))</f>
        <v>27826215.190668002</v>
      </c>
      <c r="AB32" s="22">
        <f>+SUMPRODUCT(1*($BX$4:$ABA$4=$P$4)*($BX$1:$ABA$1=AB$3)*($BX32:$ABA32))</f>
        <v>80008038.649482071</v>
      </c>
      <c r="AC32" s="22">
        <f>+SUMPRODUCT(1*($BX$4:$ABA$4=$Q$4)*($BX$1:$ABA$1=AB$3)*($BX32:$ABA32))</f>
        <v>26989236.403626852</v>
      </c>
      <c r="AD32" s="22">
        <f>+SUMPRODUCT(1*($BX$4:$ABA$4=$P$4)*($BX$1:$ABA$1=AD$3)*($BX32:$ABA32))</f>
        <v>85126339.07019417</v>
      </c>
      <c r="AE32" s="22">
        <f>+SUMPRODUCT(1*($BX$4:$ABA$4=$Q$4)*($BX$1:$ABA$1=AD$3)*($BX32:$ABA32))</f>
        <v>25984960.89317622</v>
      </c>
      <c r="AF32" s="22">
        <f>+SUMPRODUCT(1*($BX$4:$ABA$4=$P$4)*($BX$1:$ABA$1=AF$3)*($BX32:$ABA32))</f>
        <v>90466039.56437093</v>
      </c>
      <c r="AG32" s="22">
        <f>+SUMPRODUCT(1*($BX$4:$ABA$4=$Q$4)*($BX$1:$ABA$1=AF$3)*($BX32:$ABA32))</f>
        <v>24560139.198705569</v>
      </c>
      <c r="AH32" s="22">
        <f>+SUMPRODUCT(1*($BX$4:$ABA$4=$P$4)*($BX$1:$ABA$1=AH$3)*($BX32:$ABA32))</f>
        <v>96039977.966283649</v>
      </c>
      <c r="AI32" s="22">
        <f>+SUMPRODUCT(1*($BX$4:$ABA$4=$Q$4)*($BX$1:$ABA$1=AH$3)*($BX32:$ABA32))</f>
        <v>22911497.238416463</v>
      </c>
      <c r="AJ32" s="22">
        <f>+SUMPRODUCT(1*($BX$4:$ABA$4=$P$4)*($BX$1:$ABA$1=AJ$3)*($BX32:$ABA32))</f>
        <v>101862650.97624654</v>
      </c>
      <c r="AK32" s="22">
        <f>+SUMPRODUCT(1*($BX$4:$ABA$4=$Q$4)*($BX$1:$ABA$1=AJ$3)*($BX32:$ABA32))</f>
        <v>20946992.100808561</v>
      </c>
      <c r="AL32" s="22">
        <f>+SUMPRODUCT(1*($BX$4:$ABA$4=$P$4)*($BX$1:$ABA$1=AL$3)*($BX32:$ABA32))</f>
        <v>107917280.45127498</v>
      </c>
      <c r="AM32" s="22">
        <f>+SUMPRODUCT(1*($BX$4:$ABA$4=$Q$4)*($BX$1:$ABA$1=AL$3)*($BX32:$ABA32))</f>
        <v>18691910.832950465</v>
      </c>
      <c r="AN32" s="22">
        <f>+SUMPRODUCT(1*($BX$4:$ABA$4=$P$4)*($BX$1:$ABA$1=AN$3)*($BX32:$ABA32))</f>
        <v>110405831.11002237</v>
      </c>
      <c r="AO32" s="22">
        <f>+SUMPRODUCT(1*($BX$4:$ABA$4=$Q$4)*($BX$1:$ABA$1=AN$3)*($BX32:$ABA32))</f>
        <v>15446180.206895057</v>
      </c>
      <c r="AP32" s="22">
        <f>+SUMPRODUCT(1*($BX$4:$ABA$4=$P$4)*($BX$1:$ABA$1=AP$3)*($BX32:$ABA32))</f>
        <v>110405831.11002237</v>
      </c>
      <c r="AQ32" s="22">
        <f>+SUMPRODUCT(1*($BX$4:$ABA$4=$Q$4)*($BX$1:$ABA$1=AP$3)*($BX32:$ABA32))</f>
        <v>11811199.048507433</v>
      </c>
      <c r="AR32" s="22">
        <f>+SUMPRODUCT(1*($BX$4:$ABA$4=$P$4)*($BX$1:$ABA$1=AR$3)*($BX32:$ABA32))</f>
        <v>110405831.11002237</v>
      </c>
      <c r="AS32" s="22">
        <f>+SUMPRODUCT(1*($BX$4:$ABA$4=$Q$4)*($BX$1:$ABA$1=AR$3)*($BX32:$ABA32))</f>
        <v>8176217.8901198115</v>
      </c>
      <c r="AT32" s="22">
        <f>+SUMPRODUCT(1*($BX$4:$ABA$4=$P$4)*($BX$1:$ABA$1=AT$3)*($BX32:$ABA32))</f>
        <v>110405831.11002237</v>
      </c>
      <c r="AU32" s="22">
        <f>+SUMPRODUCT(1*($BX$4:$ABA$4=$Q$4)*($BX$1:$ABA$1=AT$3)*($BX32:$ABA32))</f>
        <v>4556175.0104480907</v>
      </c>
      <c r="AV32" s="22">
        <f>+SUMPRODUCT(1*($BX$4:$ABA$4=$P$4)*($BX$1:$ABA$1=AV$3)*($BX32:$ABA32))</f>
        <v>55202915.364346489</v>
      </c>
      <c r="AW32" s="22">
        <f>+SUMPRODUCT(1*($BX$4:$ABA$4=$Q$4)*($BX$1:$ABA$1=AV$3)*($BX32:$ABA32))</f>
        <v>906255.57334459259</v>
      </c>
      <c r="AX32" s="22">
        <f>+SUMPRODUCT(1*($BX$4:$ABA$4=$P$4)*($BX$1:$ABA$1=AX$3)*($BX32:$ABA32))</f>
        <v>0</v>
      </c>
      <c r="AY32" s="22">
        <f>+SUMPRODUCT(1*($BX$4:$ABA$4=$Q$4)*($BX$1:$ABA$1=AX$3)*($BX32:$ABA32))</f>
        <v>0</v>
      </c>
      <c r="AZ32" s="22">
        <f>+SUMPRODUCT(1*($BX$4:$ABA$4=$P$4)*($BX$1:$ABA$1=AZ$3)*($BX32:$ABA32))</f>
        <v>0</v>
      </c>
      <c r="BA32" s="22">
        <f>+SUMPRODUCT(1*($BX$4:$ABA$4=$Q$4)*($BX$1:$ABA$1=AZ$3)*($BX32:$ABA32))</f>
        <v>0</v>
      </c>
      <c r="BB32" s="22">
        <f>+SUMPRODUCT(1*($BX$4:$ABA$4=$P$4)*($BX$1:$ABA$1=BB$3)*($BX32:$ABA32))</f>
        <v>0</v>
      </c>
      <c r="BC32" s="22">
        <f>+SUMPRODUCT(1*($BX$4:$ABA$4=$Q$4)*($BX$1:$ABA$1=BB$3)*($BX32:$ABA32))</f>
        <v>0</v>
      </c>
      <c r="BD32" s="22">
        <f>+SUMPRODUCT(1*($BX$4:$ABA$4=$P$4)*($BX$1:$ABA$1=BD$3)*($BX32:$ABA32))</f>
        <v>0</v>
      </c>
      <c r="BE32" s="22">
        <f>+SUMPRODUCT(1*($BX$4:$ABA$4=$Q$4)*($BX$1:$ABA$1=BD$3)*($BX32:$ABA32))</f>
        <v>0</v>
      </c>
      <c r="BF32" s="22">
        <f>+SUMPRODUCT(1*($BX$4:$ABA$4=$P$4)*($BX$1:$ABA$1=BF$3)*($BX32:$ABA32))</f>
        <v>0</v>
      </c>
      <c r="BG32" s="22">
        <f>+SUMPRODUCT(1*($BX$4:$ABA$4=$Q$4)*($BX$1:$ABA$1=BF$3)*($BX32:$ABA32))</f>
        <v>0</v>
      </c>
      <c r="BH32" s="22">
        <f>+SUMPRODUCT(1*($BX$4:$ABA$4=$P$4)*($BX$1:$ABA$1=BH$3)*($BX32:$ABA32))</f>
        <v>0</v>
      </c>
      <c r="BI32" s="22">
        <f>+SUMPRODUCT(1*($BX$4:$ABA$4=$Q$4)*($BX$1:$ABA$1=BH$3)*($BX32:$ABA32))</f>
        <v>0</v>
      </c>
      <c r="BJ32" s="22">
        <f>+SUMPRODUCT(1*($BX$4:$ABA$4=$P$4)*($BX$1:$ABA$1=BJ$3)*($BX32:$ABA32))</f>
        <v>0</v>
      </c>
      <c r="BK32" s="22">
        <f>+SUMPRODUCT(1*($BX$4:$ABA$4=$Q$4)*($BX$1:$ABA$1=BJ$3)*($BX32:$ABA32))</f>
        <v>0</v>
      </c>
      <c r="BL32" s="22">
        <f>+SUMPRODUCT(1*($BX$4:$ABA$4=$P$4)*($BX$1:$ABA$1=BL$3)*($BX32:$ABA32))</f>
        <v>0</v>
      </c>
      <c r="BM32" s="22">
        <f>+SUMPRODUCT(1*($BX$4:$ABA$4=$Q$4)*($BX$1:$ABA$1=BL$3)*($BX32:$ABA32))</f>
        <v>0</v>
      </c>
      <c r="BN32" s="22">
        <f>+SUMPRODUCT(1*($BX$4:$ABA$4=$P$4)*($BX$1:$ABA$1=BN$3)*($BX32:$ABA32))</f>
        <v>0</v>
      </c>
      <c r="BO32" s="22">
        <f>+SUMPRODUCT(1*($BX$4:$ABA$4=$Q$4)*($BX$1:$ABA$1=BN$3)*($BX32:$ABA32))</f>
        <v>0</v>
      </c>
      <c r="BP32" s="22">
        <f>+SUMPRODUCT(1*($BX$4:$ABA$4=$P$4)*($BX$1:$ABA$1=BP$3)*($BX32:$ABA32))</f>
        <v>0</v>
      </c>
      <c r="BQ32" s="22">
        <f>+SUMPRODUCT(1*($BX$4:$ABA$4=$Q$4)*($BX$1:$ABA$1=BP$3)*($BX32:$ABA32))</f>
        <v>0</v>
      </c>
      <c r="BR32" s="22">
        <f t="shared" si="213"/>
        <v>0</v>
      </c>
      <c r="BS32" s="22">
        <f t="shared" si="214"/>
        <v>0</v>
      </c>
      <c r="BT32" s="22">
        <f>+SUMPRODUCT(1*($BX$4:$ABA$4=$P$4)*($BX$1:$ABA$1=BT$3)*($BX32:$ABA32))</f>
        <v>0</v>
      </c>
      <c r="BU32" s="22">
        <f>+SUMPRODUCT(1*($BX$4:$ABA$4=$Q$4)*($BX$1:$ABA$1=BT$3)*($BX32:$ABA32))</f>
        <v>0</v>
      </c>
      <c r="BX32" s="23">
        <v>0</v>
      </c>
      <c r="BY32" s="23">
        <v>0</v>
      </c>
      <c r="BZ32" s="23">
        <v>0</v>
      </c>
      <c r="CA32" s="23">
        <v>0</v>
      </c>
      <c r="CB32" s="23">
        <v>0</v>
      </c>
      <c r="CC32" s="23">
        <v>0</v>
      </c>
      <c r="CD32" s="23">
        <v>12098741.480466165</v>
      </c>
      <c r="CE32" s="23">
        <v>22332512.299448002</v>
      </c>
      <c r="CF32" s="23">
        <v>0</v>
      </c>
      <c r="CG32" s="23">
        <v>0</v>
      </c>
      <c r="CH32" s="23">
        <v>0</v>
      </c>
      <c r="CI32" s="23">
        <v>0</v>
      </c>
      <c r="CJ32" s="23">
        <v>0</v>
      </c>
      <c r="CK32" s="23">
        <v>0</v>
      </c>
      <c r="CL32" s="23">
        <v>0</v>
      </c>
      <c r="CM32" s="23">
        <v>0</v>
      </c>
      <c r="CN32" s="23">
        <v>0</v>
      </c>
      <c r="CO32" s="23">
        <v>0</v>
      </c>
      <c r="CP32" s="23">
        <v>13149704.075821862</v>
      </c>
      <c r="CQ32" s="23">
        <v>24894168.459285636</v>
      </c>
      <c r="CR32" s="23">
        <v>0</v>
      </c>
      <c r="CS32" s="23">
        <v>0</v>
      </c>
      <c r="CT32" s="23">
        <v>0</v>
      </c>
      <c r="CU32" s="23">
        <v>0</v>
      </c>
      <c r="CV32" s="23">
        <v>0</v>
      </c>
      <c r="CW32" s="23">
        <v>0</v>
      </c>
      <c r="CX32" s="23">
        <v>0</v>
      </c>
      <c r="CY32" s="23">
        <v>0</v>
      </c>
      <c r="CZ32" s="23">
        <v>0</v>
      </c>
      <c r="DA32" s="23">
        <v>0</v>
      </c>
      <c r="DB32" s="23">
        <v>13511569.465086902</v>
      </c>
      <c r="DC32" s="23">
        <v>26549443.923916198</v>
      </c>
      <c r="DD32" s="23">
        <v>0</v>
      </c>
      <c r="DE32" s="23">
        <v>0</v>
      </c>
      <c r="DF32" s="23">
        <v>0</v>
      </c>
      <c r="DG32" s="23">
        <v>0</v>
      </c>
      <c r="DH32" s="23">
        <v>0</v>
      </c>
      <c r="DI32" s="23">
        <v>0</v>
      </c>
      <c r="DJ32" s="23">
        <v>0</v>
      </c>
      <c r="DK32" s="23">
        <v>0</v>
      </c>
      <c r="DL32" s="23">
        <v>0</v>
      </c>
      <c r="DM32" s="23">
        <v>0</v>
      </c>
      <c r="DN32" s="23">
        <v>13956493.520908609</v>
      </c>
      <c r="DO32" s="23">
        <v>28182965.343876783</v>
      </c>
      <c r="DP32" s="23">
        <v>0</v>
      </c>
      <c r="DQ32" s="23">
        <v>0</v>
      </c>
      <c r="DR32" s="23">
        <v>0</v>
      </c>
      <c r="DS32" s="23">
        <v>0</v>
      </c>
      <c r="DT32" s="23">
        <v>0</v>
      </c>
      <c r="DU32" s="23">
        <v>0</v>
      </c>
      <c r="DV32" s="23">
        <v>0</v>
      </c>
      <c r="DW32" s="23">
        <v>0</v>
      </c>
      <c r="DX32" s="23">
        <v>0</v>
      </c>
      <c r="DY32" s="23">
        <v>0</v>
      </c>
      <c r="DZ32" s="23">
        <v>14125058.318579402</v>
      </c>
      <c r="EA32" s="23">
        <v>29669045.628183063</v>
      </c>
      <c r="EB32" s="23">
        <v>0</v>
      </c>
      <c r="EC32" s="23">
        <v>0</v>
      </c>
      <c r="ED32" s="23">
        <v>0</v>
      </c>
      <c r="EE32" s="23">
        <v>0</v>
      </c>
      <c r="EF32" s="23">
        <v>0</v>
      </c>
      <c r="EG32" s="23">
        <v>0</v>
      </c>
      <c r="EH32" s="23">
        <v>0</v>
      </c>
      <c r="EI32" s="23">
        <v>0</v>
      </c>
      <c r="EJ32" s="23">
        <v>0</v>
      </c>
      <c r="EK32" s="23">
        <v>0</v>
      </c>
      <c r="EL32" s="23">
        <v>14376571.977895278</v>
      </c>
      <c r="EM32" s="23">
        <v>31104908.975811858</v>
      </c>
      <c r="EN32" s="23">
        <v>0</v>
      </c>
      <c r="EO32" s="23">
        <v>0</v>
      </c>
      <c r="EP32" s="23">
        <v>0</v>
      </c>
      <c r="EQ32" s="23">
        <v>0</v>
      </c>
      <c r="ER32" s="23">
        <v>0</v>
      </c>
      <c r="ES32" s="23">
        <v>0</v>
      </c>
      <c r="ET32" s="23">
        <v>0</v>
      </c>
      <c r="EU32" s="23">
        <v>0</v>
      </c>
      <c r="EV32" s="23">
        <v>0</v>
      </c>
      <c r="EW32" s="23">
        <v>0</v>
      </c>
      <c r="EX32" s="23">
        <v>14438909.330612889</v>
      </c>
      <c r="EY32" s="23">
        <v>32396809.951862831</v>
      </c>
      <c r="EZ32" s="23">
        <v>0</v>
      </c>
      <c r="FA32" s="23">
        <v>0</v>
      </c>
      <c r="FB32" s="23">
        <v>0</v>
      </c>
      <c r="FC32" s="23">
        <v>0</v>
      </c>
      <c r="FD32" s="23">
        <v>0</v>
      </c>
      <c r="FE32" s="23">
        <v>0</v>
      </c>
      <c r="FF32" s="23">
        <v>0</v>
      </c>
      <c r="FG32" s="23">
        <v>0</v>
      </c>
      <c r="FH32" s="23">
        <v>0</v>
      </c>
      <c r="FI32" s="23">
        <v>0</v>
      </c>
      <c r="FJ32" s="23">
        <v>14418488.347927744</v>
      </c>
      <c r="FK32" s="23">
        <v>33595259.959589824</v>
      </c>
      <c r="FL32" s="23">
        <v>0</v>
      </c>
      <c r="FM32" s="23">
        <v>0</v>
      </c>
      <c r="FN32" s="23">
        <v>0</v>
      </c>
      <c r="FO32" s="23">
        <v>0</v>
      </c>
      <c r="FP32" s="23">
        <v>0</v>
      </c>
      <c r="FQ32" s="23">
        <v>0</v>
      </c>
      <c r="FR32" s="23">
        <v>0</v>
      </c>
      <c r="FS32" s="23">
        <v>0</v>
      </c>
      <c r="FT32" s="23">
        <v>0</v>
      </c>
      <c r="FU32" s="23">
        <v>0</v>
      </c>
      <c r="FV32" s="23">
        <v>14242183.108325176</v>
      </c>
      <c r="FW32" s="23">
        <v>34701470.712205738</v>
      </c>
      <c r="FX32" s="23">
        <v>0</v>
      </c>
      <c r="FY32" s="23">
        <v>0</v>
      </c>
      <c r="FZ32" s="23">
        <v>0</v>
      </c>
      <c r="GA32" s="23">
        <v>0</v>
      </c>
      <c r="GB32" s="23">
        <v>0</v>
      </c>
      <c r="GC32" s="23">
        <v>0</v>
      </c>
      <c r="GD32" s="23">
        <v>0</v>
      </c>
      <c r="GE32" s="23">
        <v>0</v>
      </c>
      <c r="GF32" s="23">
        <v>0</v>
      </c>
      <c r="GG32" s="23">
        <v>0</v>
      </c>
      <c r="GH32" s="23">
        <v>14193673.551945563</v>
      </c>
      <c r="GI32" s="23">
        <v>35827391.873876885</v>
      </c>
      <c r="GJ32" s="23">
        <v>0</v>
      </c>
      <c r="GK32" s="23">
        <v>0</v>
      </c>
      <c r="GL32" s="23">
        <v>0</v>
      </c>
      <c r="GM32" s="23">
        <v>0</v>
      </c>
      <c r="GN32" s="23">
        <v>0</v>
      </c>
      <c r="GO32" s="23">
        <v>0</v>
      </c>
      <c r="GP32" s="23">
        <v>0</v>
      </c>
      <c r="GQ32" s="23">
        <v>0</v>
      </c>
      <c r="GR32" s="23">
        <v>0</v>
      </c>
      <c r="GS32" s="23">
        <v>0</v>
      </c>
      <c r="GT32" s="23">
        <v>13963635.381809449</v>
      </c>
      <c r="GU32" s="23">
        <v>36981284.267877512</v>
      </c>
      <c r="GV32" s="23">
        <v>0</v>
      </c>
      <c r="GW32" s="23">
        <v>0</v>
      </c>
      <c r="GX32" s="23">
        <v>0</v>
      </c>
      <c r="GY32" s="23">
        <v>0</v>
      </c>
      <c r="GZ32" s="23">
        <v>0</v>
      </c>
      <c r="HA32" s="23">
        <v>0</v>
      </c>
      <c r="HB32" s="23">
        <v>0</v>
      </c>
      <c r="HC32" s="23">
        <v>0</v>
      </c>
      <c r="HD32" s="23">
        <v>0</v>
      </c>
      <c r="HE32" s="23">
        <v>0</v>
      </c>
      <c r="HF32" s="23">
        <v>13862579.808858555</v>
      </c>
      <c r="HG32" s="23">
        <v>38172710.795706108</v>
      </c>
      <c r="HH32" s="23">
        <v>0</v>
      </c>
      <c r="HI32" s="23">
        <v>0</v>
      </c>
      <c r="HJ32" s="23">
        <v>0</v>
      </c>
      <c r="HK32" s="23">
        <v>0</v>
      </c>
      <c r="HL32" s="23">
        <v>0</v>
      </c>
      <c r="HM32" s="23">
        <v>0</v>
      </c>
      <c r="HN32" s="23">
        <v>0</v>
      </c>
      <c r="HO32" s="23">
        <v>0</v>
      </c>
      <c r="HP32" s="23">
        <v>0</v>
      </c>
      <c r="HQ32" s="23">
        <v>0</v>
      </c>
      <c r="HR32" s="23">
        <v>13574442.285611505</v>
      </c>
      <c r="HS32" s="23">
        <v>39374406.971997008</v>
      </c>
      <c r="HT32" s="23">
        <v>0</v>
      </c>
      <c r="HU32" s="23">
        <v>0</v>
      </c>
      <c r="HV32" s="23">
        <v>0</v>
      </c>
      <c r="HW32" s="23">
        <v>0</v>
      </c>
      <c r="HX32" s="23">
        <v>0</v>
      </c>
      <c r="HY32" s="23">
        <v>0</v>
      </c>
      <c r="HZ32" s="23">
        <v>0</v>
      </c>
      <c r="IA32" s="23">
        <v>0</v>
      </c>
      <c r="IB32" s="23">
        <v>0</v>
      </c>
      <c r="IC32" s="23">
        <v>0</v>
      </c>
      <c r="ID32" s="23">
        <v>13414794.118015349</v>
      </c>
      <c r="IE32" s="23">
        <v>40633631.677485064</v>
      </c>
      <c r="IF32" s="23">
        <v>0</v>
      </c>
      <c r="IG32" s="23">
        <v>0</v>
      </c>
      <c r="IH32" s="23">
        <v>0</v>
      </c>
      <c r="II32" s="23">
        <v>0</v>
      </c>
      <c r="IJ32" s="23">
        <v>0</v>
      </c>
      <c r="IK32" s="23">
        <v>0</v>
      </c>
      <c r="IL32" s="23">
        <v>0</v>
      </c>
      <c r="IM32" s="23">
        <v>0</v>
      </c>
      <c r="IN32" s="23">
        <v>0</v>
      </c>
      <c r="IO32" s="23">
        <v>0</v>
      </c>
      <c r="IP32" s="23">
        <v>13142282.358081259</v>
      </c>
      <c r="IQ32" s="23">
        <v>41903356.646087177</v>
      </c>
      <c r="IR32" s="23">
        <v>0</v>
      </c>
      <c r="IS32" s="23">
        <v>0</v>
      </c>
      <c r="IT32" s="23">
        <v>0</v>
      </c>
      <c r="IU32" s="23">
        <v>0</v>
      </c>
      <c r="IV32" s="23">
        <v>0</v>
      </c>
      <c r="IW32" s="23">
        <v>0</v>
      </c>
      <c r="IX32" s="23">
        <v>0</v>
      </c>
      <c r="IY32" s="23">
        <v>0</v>
      </c>
      <c r="IZ32" s="23">
        <v>0</v>
      </c>
      <c r="JA32" s="23">
        <v>0</v>
      </c>
      <c r="JB32" s="23">
        <v>12842678.535094963</v>
      </c>
      <c r="JC32" s="23">
        <v>43222982.424106993</v>
      </c>
      <c r="JD32" s="23">
        <v>0</v>
      </c>
      <c r="JE32" s="23">
        <v>0</v>
      </c>
      <c r="JF32" s="23">
        <v>0</v>
      </c>
      <c r="JG32" s="23">
        <v>0</v>
      </c>
      <c r="JH32" s="23">
        <v>0</v>
      </c>
      <c r="JI32" s="23">
        <v>0</v>
      </c>
      <c r="JJ32" s="23">
        <v>0</v>
      </c>
      <c r="JK32" s="23">
        <v>0</v>
      </c>
      <c r="JL32" s="23">
        <v>0</v>
      </c>
      <c r="JM32" s="23">
        <v>0</v>
      </c>
      <c r="JN32" s="23">
        <v>12431171.779491991</v>
      </c>
      <c r="JO32" s="23">
        <v>44542487.700213134</v>
      </c>
      <c r="JP32" s="23">
        <v>0</v>
      </c>
      <c r="JQ32" s="23">
        <v>0</v>
      </c>
      <c r="JR32" s="23">
        <v>0</v>
      </c>
      <c r="JS32" s="23">
        <v>0</v>
      </c>
      <c r="JT32" s="23">
        <v>0</v>
      </c>
      <c r="JU32" s="23">
        <v>0</v>
      </c>
      <c r="JV32" s="23">
        <v>0</v>
      </c>
      <c r="JW32" s="23">
        <v>0</v>
      </c>
      <c r="JX32" s="23">
        <v>0</v>
      </c>
      <c r="JY32" s="23">
        <v>0</v>
      </c>
      <c r="JZ32" s="23">
        <v>12128967.41921358</v>
      </c>
      <c r="KA32" s="23">
        <v>45923551.864157788</v>
      </c>
      <c r="KB32" s="23">
        <v>0</v>
      </c>
      <c r="KC32" s="23">
        <v>0</v>
      </c>
      <c r="KD32" s="23">
        <v>0</v>
      </c>
      <c r="KE32" s="23">
        <v>0</v>
      </c>
      <c r="KF32" s="23">
        <v>0</v>
      </c>
      <c r="KG32" s="23">
        <v>0</v>
      </c>
      <c r="KH32" s="23">
        <v>0</v>
      </c>
      <c r="KI32" s="23">
        <v>0</v>
      </c>
      <c r="KJ32" s="23">
        <v>0</v>
      </c>
      <c r="KK32" s="23">
        <v>0</v>
      </c>
      <c r="KL32" s="23">
        <v>11648630.966524912</v>
      </c>
      <c r="KM32" s="23">
        <v>47303682.404546887</v>
      </c>
      <c r="KN32" s="23">
        <v>0</v>
      </c>
      <c r="KO32" s="23">
        <v>0</v>
      </c>
      <c r="KP32" s="23">
        <v>0</v>
      </c>
      <c r="KQ32" s="23">
        <v>0</v>
      </c>
      <c r="KR32" s="23">
        <v>0</v>
      </c>
      <c r="KS32" s="23">
        <v>0</v>
      </c>
      <c r="KT32" s="23">
        <v>0</v>
      </c>
      <c r="KU32" s="23">
        <v>0</v>
      </c>
      <c r="KV32" s="23">
        <v>0</v>
      </c>
      <c r="KW32" s="23">
        <v>0</v>
      </c>
      <c r="KX32" s="23">
        <v>11262866.271891551</v>
      </c>
      <c r="KY32" s="23">
        <v>48736295.561736763</v>
      </c>
      <c r="KZ32" s="23">
        <v>0</v>
      </c>
      <c r="LA32" s="23">
        <v>0</v>
      </c>
      <c r="LB32" s="23">
        <v>0</v>
      </c>
      <c r="LC32" s="23">
        <v>0</v>
      </c>
      <c r="LD32" s="23">
        <v>0</v>
      </c>
      <c r="LE32" s="23">
        <v>0</v>
      </c>
      <c r="LF32" s="23">
        <v>0</v>
      </c>
      <c r="LG32" s="23">
        <v>0</v>
      </c>
      <c r="LH32" s="23">
        <v>0</v>
      </c>
      <c r="LI32" s="23">
        <v>0</v>
      </c>
      <c r="LJ32" s="23">
        <v>10711302.537955539</v>
      </c>
      <c r="LK32" s="23">
        <v>50189198.020366684</v>
      </c>
      <c r="LL32" s="23">
        <v>0</v>
      </c>
      <c r="LM32" s="23">
        <v>0</v>
      </c>
      <c r="LN32" s="23">
        <v>0</v>
      </c>
      <c r="LO32" s="23">
        <v>0</v>
      </c>
      <c r="LP32" s="23">
        <v>0</v>
      </c>
      <c r="LQ32" s="23">
        <v>0</v>
      </c>
      <c r="LR32" s="23">
        <v>0</v>
      </c>
      <c r="LS32" s="23">
        <v>0</v>
      </c>
      <c r="LT32" s="23">
        <v>0</v>
      </c>
      <c r="LU32" s="23">
        <v>0</v>
      </c>
      <c r="LV32" s="23">
        <v>10235689.56285302</v>
      </c>
      <c r="LW32" s="23">
        <v>51673452.955879852</v>
      </c>
      <c r="LX32" s="23">
        <v>0</v>
      </c>
      <c r="LY32" s="23">
        <v>0</v>
      </c>
      <c r="LZ32" s="23">
        <v>0</v>
      </c>
      <c r="MA32" s="23">
        <v>0</v>
      </c>
      <c r="MB32" s="23">
        <v>0</v>
      </c>
      <c r="MC32" s="23">
        <v>0</v>
      </c>
      <c r="MD32" s="23">
        <v>0</v>
      </c>
      <c r="ME32" s="23">
        <v>0</v>
      </c>
      <c r="MF32" s="23">
        <v>0</v>
      </c>
      <c r="MG32" s="23">
        <v>0</v>
      </c>
      <c r="MH32" s="23">
        <v>9657956.5925335474</v>
      </c>
      <c r="MI32" s="23">
        <v>53189288.956663251</v>
      </c>
      <c r="MJ32" s="23">
        <v>0</v>
      </c>
      <c r="MK32" s="23">
        <v>0</v>
      </c>
      <c r="ML32" s="23">
        <v>0</v>
      </c>
      <c r="MM32" s="23">
        <v>0</v>
      </c>
      <c r="MN32" s="23">
        <v>0</v>
      </c>
      <c r="MO32" s="23">
        <v>0</v>
      </c>
      <c r="MP32" s="23">
        <v>0</v>
      </c>
      <c r="MQ32" s="23">
        <v>0</v>
      </c>
      <c r="MR32" s="23">
        <v>0</v>
      </c>
      <c r="MS32" s="23">
        <v>0</v>
      </c>
      <c r="MT32" s="23">
        <v>9033954.2404169161</v>
      </c>
      <c r="MU32" s="23">
        <v>54727991.494611725</v>
      </c>
      <c r="MV32" s="23">
        <v>0</v>
      </c>
      <c r="MW32" s="23">
        <v>0</v>
      </c>
      <c r="MX32" s="23">
        <v>0</v>
      </c>
      <c r="MY32" s="23">
        <v>0</v>
      </c>
      <c r="MZ32" s="23">
        <v>0</v>
      </c>
      <c r="NA32" s="23">
        <v>0</v>
      </c>
      <c r="NB32" s="23">
        <v>0</v>
      </c>
      <c r="NC32" s="23">
        <v>0</v>
      </c>
      <c r="ND32" s="23">
        <v>0</v>
      </c>
      <c r="NE32" s="23">
        <v>0</v>
      </c>
      <c r="NF32" s="23">
        <v>8156300.1851423709</v>
      </c>
      <c r="NG32" s="23">
        <v>55202915.364346489</v>
      </c>
      <c r="NH32" s="23">
        <v>0</v>
      </c>
      <c r="NI32" s="23">
        <v>0</v>
      </c>
      <c r="NJ32" s="23">
        <v>0</v>
      </c>
      <c r="NK32" s="23">
        <v>0</v>
      </c>
      <c r="NL32" s="23">
        <v>0</v>
      </c>
      <c r="NM32" s="23">
        <v>0</v>
      </c>
      <c r="NN32" s="23">
        <v>0</v>
      </c>
      <c r="NO32" s="23">
        <v>0</v>
      </c>
      <c r="NP32" s="23">
        <v>0</v>
      </c>
      <c r="NQ32" s="23">
        <v>0</v>
      </c>
      <c r="NR32" s="23">
        <v>7289880.0217526862</v>
      </c>
      <c r="NS32" s="23">
        <v>55202915.745675884</v>
      </c>
      <c r="NT32" s="23">
        <v>0</v>
      </c>
      <c r="NU32" s="23">
        <v>0</v>
      </c>
      <c r="NV32" s="23">
        <v>0</v>
      </c>
      <c r="NW32" s="23">
        <v>0</v>
      </c>
      <c r="NX32" s="23">
        <v>0</v>
      </c>
      <c r="NY32" s="23">
        <v>0</v>
      </c>
      <c r="NZ32" s="23">
        <v>0</v>
      </c>
      <c r="OA32" s="23">
        <v>0</v>
      </c>
      <c r="OB32" s="23">
        <v>0</v>
      </c>
      <c r="OC32" s="23">
        <v>0</v>
      </c>
      <c r="OD32" s="23">
        <v>6343789.0321929259</v>
      </c>
      <c r="OE32" s="23">
        <v>55202915.364346489</v>
      </c>
      <c r="OF32" s="23">
        <v>0</v>
      </c>
      <c r="OG32" s="23">
        <v>0</v>
      </c>
      <c r="OH32" s="23">
        <v>0</v>
      </c>
      <c r="OI32" s="23">
        <v>0</v>
      </c>
      <c r="OJ32" s="23">
        <v>0</v>
      </c>
      <c r="OK32" s="23">
        <v>0</v>
      </c>
      <c r="OL32" s="23">
        <v>0</v>
      </c>
      <c r="OM32" s="23">
        <v>0</v>
      </c>
      <c r="ON32" s="23">
        <v>0</v>
      </c>
      <c r="OO32" s="23">
        <v>0</v>
      </c>
      <c r="OP32" s="23">
        <v>5467410.0163145084</v>
      </c>
      <c r="OQ32" s="23">
        <v>55202915.745675884</v>
      </c>
      <c r="OR32" s="23">
        <v>0</v>
      </c>
      <c r="OS32" s="23">
        <v>0</v>
      </c>
      <c r="OT32" s="23">
        <v>0</v>
      </c>
      <c r="OU32" s="23">
        <v>0</v>
      </c>
      <c r="OV32" s="23">
        <v>0</v>
      </c>
      <c r="OW32" s="23">
        <v>0</v>
      </c>
      <c r="OX32" s="23">
        <v>0</v>
      </c>
      <c r="OY32" s="23">
        <v>0</v>
      </c>
      <c r="OZ32" s="23">
        <v>0</v>
      </c>
      <c r="PA32" s="23">
        <v>0</v>
      </c>
      <c r="PB32" s="23">
        <v>4531277.879243481</v>
      </c>
      <c r="PC32" s="23">
        <v>55202915.364346489</v>
      </c>
      <c r="PD32" s="23">
        <v>0</v>
      </c>
      <c r="PE32" s="23">
        <v>0</v>
      </c>
      <c r="PF32" s="23">
        <v>0</v>
      </c>
      <c r="PG32" s="23">
        <v>0</v>
      </c>
      <c r="PH32" s="23">
        <v>0</v>
      </c>
      <c r="PI32" s="23">
        <v>0</v>
      </c>
      <c r="PJ32" s="23">
        <v>0</v>
      </c>
      <c r="PK32" s="23">
        <v>0</v>
      </c>
      <c r="PL32" s="23">
        <v>0</v>
      </c>
      <c r="PM32" s="23">
        <v>0</v>
      </c>
      <c r="PN32" s="23">
        <v>3644940.0108763305</v>
      </c>
      <c r="PO32" s="23">
        <v>55202915.745675884</v>
      </c>
      <c r="PP32" s="23">
        <v>0</v>
      </c>
      <c r="PQ32" s="23">
        <v>0</v>
      </c>
      <c r="PR32" s="23">
        <v>0</v>
      </c>
      <c r="PS32" s="23">
        <v>0</v>
      </c>
      <c r="PT32" s="23">
        <v>0</v>
      </c>
      <c r="PU32" s="23">
        <v>0</v>
      </c>
      <c r="PV32" s="23">
        <v>0</v>
      </c>
      <c r="PW32" s="23">
        <v>0</v>
      </c>
      <c r="PX32" s="23">
        <v>0</v>
      </c>
      <c r="PY32" s="23">
        <v>0</v>
      </c>
      <c r="PZ32" s="23">
        <v>2733705.0050099376</v>
      </c>
      <c r="QA32" s="23">
        <v>55202915.364346489</v>
      </c>
      <c r="QB32" s="23">
        <v>0</v>
      </c>
      <c r="QC32" s="23">
        <v>0</v>
      </c>
      <c r="QD32" s="23">
        <v>0</v>
      </c>
      <c r="QE32" s="23">
        <v>0</v>
      </c>
      <c r="QF32" s="23">
        <v>0</v>
      </c>
      <c r="QG32" s="23">
        <v>0</v>
      </c>
      <c r="QH32" s="23">
        <v>0</v>
      </c>
      <c r="QI32" s="23">
        <v>0</v>
      </c>
      <c r="QJ32" s="23">
        <v>0</v>
      </c>
      <c r="QK32" s="23">
        <v>0</v>
      </c>
      <c r="QL32" s="23">
        <v>1822470.0054381532</v>
      </c>
      <c r="QM32" s="23">
        <v>55202915.745675884</v>
      </c>
      <c r="QN32" s="23">
        <v>0</v>
      </c>
      <c r="QO32" s="23">
        <v>0</v>
      </c>
      <c r="QP32" s="23">
        <v>0</v>
      </c>
      <c r="QQ32" s="23">
        <v>0</v>
      </c>
      <c r="QR32" s="23">
        <v>0</v>
      </c>
      <c r="QS32" s="23">
        <v>0</v>
      </c>
      <c r="QT32" s="23">
        <v>0</v>
      </c>
      <c r="QU32" s="23">
        <v>0</v>
      </c>
      <c r="QV32" s="23">
        <v>0</v>
      </c>
      <c r="QW32" s="23">
        <v>0</v>
      </c>
      <c r="QX32" s="23">
        <v>906255.57334459259</v>
      </c>
      <c r="QY32" s="23">
        <v>55202915.364346489</v>
      </c>
      <c r="QZ32" s="23">
        <v>0</v>
      </c>
      <c r="RA32" s="23">
        <v>0</v>
      </c>
      <c r="RB32" s="23">
        <v>0</v>
      </c>
      <c r="RC32" s="23">
        <v>0</v>
      </c>
      <c r="RD32" s="23">
        <v>0</v>
      </c>
      <c r="RE32" s="23">
        <v>0</v>
      </c>
      <c r="RF32" s="23">
        <v>0</v>
      </c>
      <c r="RG32" s="23">
        <v>0</v>
      </c>
      <c r="RH32" s="23">
        <v>0</v>
      </c>
      <c r="RI32" s="23">
        <v>0</v>
      </c>
      <c r="RJ32" s="23">
        <v>0</v>
      </c>
      <c r="RK32" s="23">
        <v>0</v>
      </c>
      <c r="RL32" s="23">
        <v>0</v>
      </c>
      <c r="RM32" s="23">
        <v>0</v>
      </c>
      <c r="RN32" s="23">
        <v>0</v>
      </c>
      <c r="RO32" s="23">
        <v>0</v>
      </c>
      <c r="RP32" s="23">
        <v>0</v>
      </c>
      <c r="RQ32" s="23">
        <v>0</v>
      </c>
      <c r="RR32" s="23">
        <v>0</v>
      </c>
      <c r="RS32" s="23">
        <v>0</v>
      </c>
      <c r="RT32" s="23">
        <v>0</v>
      </c>
      <c r="RU32" s="23">
        <v>0</v>
      </c>
      <c r="RV32" s="23">
        <v>0</v>
      </c>
      <c r="RW32" s="23">
        <v>0</v>
      </c>
      <c r="RX32" s="23">
        <v>0</v>
      </c>
      <c r="RY32" s="23">
        <v>0</v>
      </c>
      <c r="RZ32" s="23">
        <v>0</v>
      </c>
      <c r="SA32" s="23">
        <v>0</v>
      </c>
      <c r="SB32" s="23">
        <v>0</v>
      </c>
      <c r="SC32" s="23">
        <v>0</v>
      </c>
      <c r="SD32" s="23">
        <v>0</v>
      </c>
      <c r="SE32" s="23">
        <v>0</v>
      </c>
      <c r="SF32" s="23">
        <v>0</v>
      </c>
      <c r="SG32" s="23">
        <v>0</v>
      </c>
      <c r="SH32" s="23">
        <v>0</v>
      </c>
      <c r="SI32" s="23">
        <v>0</v>
      </c>
      <c r="SJ32" s="23">
        <v>0</v>
      </c>
      <c r="SK32" s="23">
        <v>0</v>
      </c>
      <c r="SL32" s="23">
        <v>0</v>
      </c>
      <c r="SM32" s="23">
        <v>0</v>
      </c>
      <c r="SN32" s="23">
        <v>0</v>
      </c>
      <c r="SO32" s="23">
        <v>0</v>
      </c>
      <c r="SP32" s="23">
        <v>0</v>
      </c>
      <c r="SQ32" s="23">
        <v>0</v>
      </c>
      <c r="SR32" s="23">
        <v>0</v>
      </c>
      <c r="SS32" s="23">
        <v>0</v>
      </c>
      <c r="ST32" s="23">
        <v>0</v>
      </c>
      <c r="SU32" s="23">
        <v>0</v>
      </c>
      <c r="SV32" s="23">
        <v>0</v>
      </c>
      <c r="SW32" s="23">
        <v>0</v>
      </c>
      <c r="SX32" s="23">
        <v>0</v>
      </c>
      <c r="SY32" s="23">
        <v>0</v>
      </c>
      <c r="SZ32" s="23">
        <v>0</v>
      </c>
      <c r="TA32" s="23">
        <v>0</v>
      </c>
      <c r="TB32" s="23">
        <v>0</v>
      </c>
      <c r="TC32" s="23">
        <v>0</v>
      </c>
      <c r="TD32" s="23">
        <v>0</v>
      </c>
      <c r="TE32" s="23">
        <v>0</v>
      </c>
      <c r="TF32" s="23">
        <v>0</v>
      </c>
      <c r="TG32" s="23">
        <v>0</v>
      </c>
      <c r="TH32" s="23">
        <v>0</v>
      </c>
      <c r="TI32" s="23">
        <v>0</v>
      </c>
      <c r="TJ32" s="23">
        <v>0</v>
      </c>
      <c r="TK32" s="23">
        <v>0</v>
      </c>
      <c r="TL32" s="23">
        <v>0</v>
      </c>
      <c r="TM32" s="23">
        <v>0</v>
      </c>
      <c r="TN32" s="23">
        <v>0</v>
      </c>
      <c r="TO32" s="23">
        <v>0</v>
      </c>
      <c r="TP32" s="23">
        <v>0</v>
      </c>
      <c r="TQ32" s="23">
        <v>0</v>
      </c>
      <c r="TR32" s="23">
        <v>0</v>
      </c>
      <c r="TS32" s="23">
        <v>0</v>
      </c>
      <c r="TT32" s="23">
        <v>0</v>
      </c>
      <c r="TU32" s="23">
        <v>0</v>
      </c>
      <c r="TV32" s="23">
        <v>0</v>
      </c>
      <c r="TW32" s="23">
        <v>0</v>
      </c>
      <c r="TX32" s="23">
        <v>0</v>
      </c>
      <c r="TY32" s="23">
        <v>0</v>
      </c>
      <c r="TZ32" s="23">
        <v>0</v>
      </c>
      <c r="UA32" s="23">
        <v>0</v>
      </c>
      <c r="UB32" s="23">
        <v>0</v>
      </c>
      <c r="UC32" s="23">
        <v>0</v>
      </c>
      <c r="UD32" s="23">
        <v>0</v>
      </c>
      <c r="UE32" s="23">
        <v>0</v>
      </c>
      <c r="UF32" s="23">
        <v>0</v>
      </c>
      <c r="UG32" s="23">
        <v>0</v>
      </c>
      <c r="UH32" s="23">
        <v>0</v>
      </c>
      <c r="UI32" s="23">
        <v>0</v>
      </c>
      <c r="UJ32" s="23">
        <v>0</v>
      </c>
      <c r="UK32" s="23">
        <v>0</v>
      </c>
      <c r="UL32" s="23">
        <v>0</v>
      </c>
      <c r="UM32" s="23">
        <v>0</v>
      </c>
      <c r="UN32" s="23">
        <v>0</v>
      </c>
      <c r="UO32" s="23">
        <v>0</v>
      </c>
      <c r="UP32" s="23">
        <v>0</v>
      </c>
      <c r="UQ32" s="23">
        <v>0</v>
      </c>
      <c r="UR32" s="23">
        <v>0</v>
      </c>
      <c r="US32" s="23">
        <v>0</v>
      </c>
      <c r="UT32" s="23">
        <v>0</v>
      </c>
      <c r="UU32" s="23">
        <v>0</v>
      </c>
      <c r="UV32" s="23">
        <v>0</v>
      </c>
      <c r="UW32" s="23">
        <v>0</v>
      </c>
      <c r="UX32" s="23">
        <v>0</v>
      </c>
      <c r="UY32" s="23">
        <v>0</v>
      </c>
      <c r="UZ32" s="23">
        <v>0</v>
      </c>
      <c r="VA32" s="23">
        <v>0</v>
      </c>
      <c r="VB32" s="23">
        <v>0</v>
      </c>
      <c r="VC32" s="23">
        <v>0</v>
      </c>
      <c r="VD32" s="23">
        <v>0</v>
      </c>
      <c r="VE32" s="23">
        <v>0</v>
      </c>
      <c r="VF32" s="23">
        <v>0</v>
      </c>
      <c r="VG32" s="23">
        <v>0</v>
      </c>
      <c r="VH32" s="23">
        <v>0</v>
      </c>
      <c r="VI32" s="23">
        <v>0</v>
      </c>
      <c r="VJ32" s="23">
        <v>0</v>
      </c>
      <c r="VK32" s="23">
        <v>0</v>
      </c>
      <c r="VL32" s="23">
        <v>0</v>
      </c>
      <c r="VM32" s="23">
        <v>0</v>
      </c>
      <c r="VN32" s="23">
        <v>0</v>
      </c>
      <c r="VO32" s="23">
        <v>0</v>
      </c>
      <c r="VP32" s="23">
        <v>0</v>
      </c>
      <c r="VQ32" s="23">
        <v>0</v>
      </c>
      <c r="VR32" s="23">
        <v>0</v>
      </c>
      <c r="VS32" s="23">
        <v>0</v>
      </c>
      <c r="VT32" s="23">
        <v>0</v>
      </c>
      <c r="VU32" s="23">
        <v>0</v>
      </c>
      <c r="VV32" s="23">
        <v>0</v>
      </c>
      <c r="VW32" s="23">
        <v>0</v>
      </c>
      <c r="VX32" s="23">
        <v>0</v>
      </c>
      <c r="VY32" s="23">
        <v>0</v>
      </c>
      <c r="VZ32" s="23">
        <v>0</v>
      </c>
      <c r="WA32" s="23">
        <v>0</v>
      </c>
      <c r="WB32" s="23">
        <v>0</v>
      </c>
      <c r="WC32" s="23">
        <v>0</v>
      </c>
      <c r="WD32" s="23">
        <v>0</v>
      </c>
      <c r="WE32" s="23">
        <v>0</v>
      </c>
      <c r="WF32" s="23">
        <v>0</v>
      </c>
      <c r="WG32" s="23">
        <v>0</v>
      </c>
      <c r="WH32" s="23">
        <v>0</v>
      </c>
      <c r="WI32" s="23">
        <v>0</v>
      </c>
      <c r="WJ32" s="23">
        <v>0</v>
      </c>
      <c r="WK32" s="23">
        <v>0</v>
      </c>
      <c r="WL32" s="23">
        <v>0</v>
      </c>
      <c r="WM32" s="23">
        <v>0</v>
      </c>
      <c r="WN32" s="23">
        <v>0</v>
      </c>
      <c r="WO32" s="23">
        <v>0</v>
      </c>
      <c r="WP32" s="23">
        <v>0</v>
      </c>
      <c r="WQ32" s="23">
        <v>0</v>
      </c>
      <c r="WR32" s="23">
        <v>0</v>
      </c>
      <c r="WS32" s="23">
        <v>0</v>
      </c>
      <c r="WT32" s="23">
        <v>0</v>
      </c>
      <c r="WU32" s="23">
        <v>0</v>
      </c>
      <c r="WV32" s="23">
        <v>0</v>
      </c>
      <c r="WW32" s="23">
        <v>0</v>
      </c>
      <c r="WX32" s="23">
        <v>0</v>
      </c>
      <c r="WY32" s="23">
        <v>0</v>
      </c>
      <c r="WZ32" s="23">
        <v>0</v>
      </c>
      <c r="XA32" s="23">
        <v>0</v>
      </c>
      <c r="XB32" s="23">
        <v>0</v>
      </c>
      <c r="XC32" s="23">
        <v>0</v>
      </c>
      <c r="XD32" s="23">
        <v>0</v>
      </c>
      <c r="XE32" s="23">
        <v>0</v>
      </c>
      <c r="XF32" s="23">
        <v>0</v>
      </c>
      <c r="XG32" s="23">
        <v>0</v>
      </c>
      <c r="XH32" s="23">
        <v>0</v>
      </c>
      <c r="XI32" s="23">
        <v>0</v>
      </c>
      <c r="XJ32" s="23">
        <v>0</v>
      </c>
      <c r="XK32" s="23">
        <v>0</v>
      </c>
      <c r="XL32" s="23">
        <v>0</v>
      </c>
      <c r="XM32" s="23">
        <v>0</v>
      </c>
      <c r="XN32" s="23">
        <v>0</v>
      </c>
      <c r="XO32" s="23">
        <v>0</v>
      </c>
      <c r="XP32" s="23">
        <v>0</v>
      </c>
      <c r="XQ32" s="23">
        <v>0</v>
      </c>
      <c r="XR32" s="23">
        <v>0</v>
      </c>
      <c r="XS32" s="23">
        <v>0</v>
      </c>
      <c r="XT32" s="23">
        <v>0</v>
      </c>
      <c r="XU32" s="23">
        <v>0</v>
      </c>
      <c r="XV32" s="23">
        <v>0</v>
      </c>
      <c r="XW32" s="23">
        <v>0</v>
      </c>
      <c r="XX32" s="23">
        <v>0</v>
      </c>
      <c r="XY32" s="23">
        <v>0</v>
      </c>
      <c r="XZ32" s="23">
        <v>0</v>
      </c>
      <c r="YA32" s="23">
        <v>0</v>
      </c>
      <c r="YB32" s="23">
        <v>0</v>
      </c>
      <c r="YC32" s="23">
        <v>0</v>
      </c>
      <c r="YD32" s="23">
        <v>0</v>
      </c>
      <c r="YE32" s="23">
        <v>0</v>
      </c>
      <c r="YF32" s="23">
        <v>0</v>
      </c>
      <c r="YG32" s="23">
        <v>0</v>
      </c>
      <c r="YH32" s="23">
        <v>0</v>
      </c>
      <c r="YI32" s="23">
        <v>0</v>
      </c>
      <c r="YJ32" s="23">
        <v>0</v>
      </c>
      <c r="YK32" s="23">
        <v>0</v>
      </c>
      <c r="YL32" s="23">
        <v>0</v>
      </c>
      <c r="YM32" s="23">
        <v>0</v>
      </c>
      <c r="YN32" s="23">
        <v>0</v>
      </c>
      <c r="YO32" s="23">
        <v>0</v>
      </c>
      <c r="YP32" s="23">
        <v>0</v>
      </c>
      <c r="YQ32" s="23">
        <v>0</v>
      </c>
      <c r="YR32" s="23">
        <v>0</v>
      </c>
      <c r="YS32" s="23">
        <v>0</v>
      </c>
      <c r="YT32" s="23">
        <v>0</v>
      </c>
      <c r="YU32" s="23">
        <v>0</v>
      </c>
      <c r="YV32" s="23">
        <v>0</v>
      </c>
      <c r="YW32" s="23">
        <v>0</v>
      </c>
      <c r="YX32" s="23">
        <v>0</v>
      </c>
      <c r="YY32" s="23">
        <v>0</v>
      </c>
      <c r="YZ32" s="23">
        <v>0</v>
      </c>
      <c r="ZA32" s="23">
        <v>0</v>
      </c>
      <c r="ZB32" s="23">
        <v>0</v>
      </c>
      <c r="ZC32" s="23">
        <v>0</v>
      </c>
      <c r="ZD32" s="23">
        <v>0</v>
      </c>
      <c r="ZE32" s="23">
        <v>0</v>
      </c>
      <c r="ZF32" s="23">
        <v>0</v>
      </c>
      <c r="ZG32" s="23">
        <v>0</v>
      </c>
      <c r="ZH32" s="23">
        <v>0</v>
      </c>
      <c r="ZI32" s="23">
        <v>0</v>
      </c>
      <c r="ZJ32" s="23">
        <v>0</v>
      </c>
      <c r="ZK32" s="23">
        <v>0</v>
      </c>
      <c r="ZL32" s="23">
        <v>0</v>
      </c>
      <c r="ZM32" s="23">
        <v>0</v>
      </c>
      <c r="ZN32" s="23">
        <v>0</v>
      </c>
      <c r="ZO32" s="23">
        <v>0</v>
      </c>
      <c r="ZP32" s="23">
        <v>0</v>
      </c>
      <c r="ZQ32" s="23">
        <v>0</v>
      </c>
      <c r="ZR32" s="23">
        <v>0</v>
      </c>
      <c r="ZS32" s="23">
        <v>0</v>
      </c>
      <c r="ZT32" s="23">
        <v>0</v>
      </c>
      <c r="ZU32" s="23">
        <v>0</v>
      </c>
      <c r="ZV32" s="23">
        <v>0</v>
      </c>
      <c r="ZW32" s="23">
        <v>0</v>
      </c>
      <c r="ZX32" s="23">
        <v>0</v>
      </c>
      <c r="ZY32" s="23">
        <v>0</v>
      </c>
      <c r="ZZ32" s="23">
        <v>0</v>
      </c>
      <c r="AAA32" s="23">
        <v>0</v>
      </c>
      <c r="AAB32" s="23">
        <v>0</v>
      </c>
      <c r="AAC32" s="23">
        <v>0</v>
      </c>
      <c r="AAD32" s="23">
        <v>0</v>
      </c>
      <c r="AAE32" s="23">
        <v>0</v>
      </c>
      <c r="AAF32" s="23">
        <v>0</v>
      </c>
      <c r="AAG32" s="23">
        <v>0</v>
      </c>
      <c r="AAH32" s="23">
        <v>0</v>
      </c>
      <c r="AAI32" s="23">
        <v>0</v>
      </c>
      <c r="AAJ32" s="23">
        <v>0</v>
      </c>
      <c r="AAK32" s="23">
        <v>0</v>
      </c>
      <c r="AAL32" s="23">
        <v>0</v>
      </c>
      <c r="AAM32" s="23">
        <v>0</v>
      </c>
      <c r="AAN32" s="23">
        <v>0</v>
      </c>
      <c r="AAO32" s="23">
        <v>0</v>
      </c>
      <c r="AAP32" s="23">
        <v>0</v>
      </c>
      <c r="AAQ32" s="23">
        <v>0</v>
      </c>
      <c r="AAR32" s="23">
        <v>0</v>
      </c>
      <c r="AAS32" s="23">
        <v>0</v>
      </c>
      <c r="AAT32" s="23">
        <v>0</v>
      </c>
      <c r="AAU32" s="23">
        <v>0</v>
      </c>
      <c r="AAV32" s="23">
        <v>0</v>
      </c>
      <c r="AAW32" s="23">
        <v>0</v>
      </c>
      <c r="AAX32" s="23">
        <v>0</v>
      </c>
      <c r="AAY32" s="23">
        <v>0</v>
      </c>
      <c r="AAZ32" s="23">
        <v>0</v>
      </c>
      <c r="ABA32" s="23">
        <v>0</v>
      </c>
      <c r="ABB32" s="23">
        <v>0</v>
      </c>
      <c r="ABC32" s="23">
        <v>0</v>
      </c>
      <c r="ABD32" s="23">
        <v>0</v>
      </c>
      <c r="ABE32" s="23">
        <v>0</v>
      </c>
      <c r="ABF32" s="23">
        <v>0</v>
      </c>
      <c r="ABG32" s="23">
        <v>0</v>
      </c>
      <c r="ABH32" s="23">
        <v>0</v>
      </c>
      <c r="ABI32" s="23">
        <v>0</v>
      </c>
      <c r="ABJ32" s="23">
        <v>0</v>
      </c>
      <c r="ABK32" s="23">
        <v>0</v>
      </c>
      <c r="ABL32" s="23">
        <v>0</v>
      </c>
      <c r="ABM32" s="23">
        <v>0</v>
      </c>
      <c r="ABN32" s="23">
        <v>0</v>
      </c>
      <c r="ABO32" s="23">
        <v>0</v>
      </c>
      <c r="ABP32" s="23">
        <v>0</v>
      </c>
      <c r="ABQ32" s="23">
        <v>0</v>
      </c>
      <c r="ABR32" s="23">
        <v>0</v>
      </c>
      <c r="ABS32" s="23">
        <v>0</v>
      </c>
      <c r="ABT32" s="23">
        <v>0</v>
      </c>
      <c r="ABU32" s="23">
        <v>0</v>
      </c>
      <c r="ABV32" s="23">
        <v>0</v>
      </c>
      <c r="ABW32" s="23">
        <v>0</v>
      </c>
    </row>
    <row r="33" spans="1:751" ht="15" customHeight="1" x14ac:dyDescent="0.25">
      <c r="A33" s="15" t="s">
        <v>55</v>
      </c>
      <c r="B33" s="15" t="s">
        <v>56</v>
      </c>
      <c r="C33" s="16">
        <f t="shared" si="211"/>
        <v>636.90596733626796</v>
      </c>
      <c r="D33" s="17"/>
      <c r="E33" s="18">
        <v>41.406465259999997</v>
      </c>
      <c r="F33" s="19" t="s">
        <v>46</v>
      </c>
      <c r="G33" s="29" t="s">
        <v>8</v>
      </c>
      <c r="H33" s="20">
        <v>38588</v>
      </c>
      <c r="I33" s="90" t="s">
        <v>140</v>
      </c>
      <c r="J33" s="19">
        <v>240</v>
      </c>
      <c r="K33" s="19" t="s">
        <v>19</v>
      </c>
      <c r="L33" s="20">
        <f t="shared" si="212"/>
        <v>45893</v>
      </c>
      <c r="M33" s="15" t="s">
        <v>155</v>
      </c>
      <c r="P33" s="22">
        <f>+SUMPRODUCT(1*($BX$4:$ABA$4=$P$4)*($BX$1:$ABA$1=P$3)*($BX33:$ABA33))</f>
        <v>78570172.834560648</v>
      </c>
      <c r="Q33" s="22">
        <f>+SUMPRODUCT(1*($BX$4:$ABA$4=$Q$4)*($BX$1:$ABA$1=P$3)*($BX33:$ABA33))</f>
        <v>13371578.35366464</v>
      </c>
      <c r="R33" s="22">
        <f>+SUMPRODUCT(1*($BX$4:$ABA$4=$P$4)*($BX$1:$ABA$1=R$3)*($BX33:$ABA33))</f>
        <v>90312562.201877147</v>
      </c>
      <c r="S33" s="22">
        <f>+SUMPRODUCT(1*($BX$4:$ABA$4=$Q$4)*($BX$1:$ABA$1=R$3)*($BX33:$ABA33))</f>
        <v>13617555.932084205</v>
      </c>
      <c r="T33" s="22">
        <f>+SUMPRODUCT(1*($BX$4:$ABA$4=$P$4)*($BX$1:$ABA$1=T$3)*($BX33:$ABA33))</f>
        <v>100659868.64508653</v>
      </c>
      <c r="U33" s="22">
        <f>+SUMPRODUCT(1*($BX$4:$ABA$4=$Q$4)*($BX$1:$ABA$1=T$3)*($BX33:$ABA33))</f>
        <v>13221878.644872602</v>
      </c>
      <c r="V33" s="22">
        <f>+SUMPRODUCT(1*($BX$4:$ABA$4=$P$4)*($BX$1:$ABA$1=V$3)*($BX33:$ABA33))</f>
        <v>109658359.68432337</v>
      </c>
      <c r="W33" s="22">
        <f>+SUMPRODUCT(1*($BX$4:$ABA$4=$Q$4)*($BX$1:$ABA$1=V$3)*($BX33:$ABA33))</f>
        <v>12304985.987369798</v>
      </c>
      <c r="X33" s="22">
        <f>+SUMPRODUCT(1*($BX$4:$ABA$4=$P$4)*($BX$1:$ABA$1=X$3)*($BX33:$ABA33))</f>
        <v>117388804.75787438</v>
      </c>
      <c r="Y33" s="22">
        <f>+SUMPRODUCT(1*($BX$4:$ABA$4=$Q$4)*($BX$1:$ABA$1=X$3)*($BX33:$ABA33))</f>
        <v>10853297.0675172</v>
      </c>
      <c r="Z33" s="22">
        <f>+SUMPRODUCT(1*($BX$4:$ABA$4=$P$4)*($BX$1:$ABA$1=Z$3)*($BX33:$ABA33))</f>
        <v>125121529.4934874</v>
      </c>
      <c r="AA33" s="22">
        <f>+SUMPRODUCT(1*($BX$4:$ABA$4=$Q$4)*($BX$1:$ABA$1=Z$3)*($BX33:$ABA33))</f>
        <v>9131947.6139037255</v>
      </c>
      <c r="AB33" s="22">
        <f>+SUMPRODUCT(1*($BX$4:$ABA$4=$P$4)*($BX$1:$ABA$1=AB$3)*($BX33:$ABA33))</f>
        <v>133239275.59733172</v>
      </c>
      <c r="AC33" s="22">
        <f>+SUMPRODUCT(1*($BX$4:$ABA$4=$Q$4)*($BX$1:$ABA$1=AB$3)*($BX33:$ABA33))</f>
        <v>7130058.5477658659</v>
      </c>
      <c r="AD33" s="22">
        <f>+SUMPRODUCT(1*($BX$4:$ABA$4=$P$4)*($BX$1:$ABA$1=AD$3)*($BX33:$ABA33))</f>
        <v>141767888.85544428</v>
      </c>
      <c r="AE33" s="22">
        <f>+SUMPRODUCT(1*($BX$4:$ABA$4=$Q$4)*($BX$1:$ABA$1=AD$3)*($BX33:$ABA33))</f>
        <v>4837624.802634065</v>
      </c>
      <c r="AF33" s="22">
        <f>+SUMPRODUCT(1*($BX$4:$ABA$4=$P$4)*($BX$1:$ABA$1=AF$3)*($BX33:$ABA33))</f>
        <v>150666297.55736482</v>
      </c>
      <c r="AG33" s="22">
        <f>+SUMPRODUCT(1*($BX$4:$ABA$4=$Q$4)*($BX$1:$ABA$1=AF$3)*($BX33:$ABA33))</f>
        <v>2195396.6280358396</v>
      </c>
      <c r="AH33" s="22">
        <f>+SUMPRODUCT(1*($BX$4:$ABA$4=$P$4)*($BX$1:$ABA$1=AH$3)*($BX33:$ABA33))</f>
        <v>0</v>
      </c>
      <c r="AI33" s="22">
        <f>+SUMPRODUCT(1*($BX$4:$ABA$4=$Q$4)*($BX$1:$ABA$1=AH$3)*($BX33:$ABA33))</f>
        <v>0</v>
      </c>
      <c r="AJ33" s="22">
        <f>+SUMPRODUCT(1*($BX$4:$ABA$4=$P$4)*($BX$1:$ABA$1=AJ$3)*($BX33:$ABA33))</f>
        <v>0</v>
      </c>
      <c r="AK33" s="22">
        <f>+SUMPRODUCT(1*($BX$4:$ABA$4=$Q$4)*($BX$1:$ABA$1=AJ$3)*($BX33:$ABA33))</f>
        <v>0</v>
      </c>
      <c r="AL33" s="22">
        <f>+SUMPRODUCT(1*($BX$4:$ABA$4=$P$4)*($BX$1:$ABA$1=AL$3)*($BX33:$ABA33))</f>
        <v>0</v>
      </c>
      <c r="AM33" s="22">
        <f>+SUMPRODUCT(1*($BX$4:$ABA$4=$Q$4)*($BX$1:$ABA$1=AL$3)*($BX33:$ABA33))</f>
        <v>0</v>
      </c>
      <c r="AN33" s="22">
        <f>+SUMPRODUCT(1*($BX$4:$ABA$4=$P$4)*($BX$1:$ABA$1=AN$3)*($BX33:$ABA33))</f>
        <v>0</v>
      </c>
      <c r="AO33" s="22">
        <f>+SUMPRODUCT(1*($BX$4:$ABA$4=$Q$4)*($BX$1:$ABA$1=AN$3)*($BX33:$ABA33))</f>
        <v>0</v>
      </c>
      <c r="AP33" s="22">
        <f>+SUMPRODUCT(1*($BX$4:$ABA$4=$P$4)*($BX$1:$ABA$1=AP$3)*($BX33:$ABA33))</f>
        <v>0</v>
      </c>
      <c r="AQ33" s="22">
        <f>+SUMPRODUCT(1*($BX$4:$ABA$4=$Q$4)*($BX$1:$ABA$1=AP$3)*($BX33:$ABA33))</f>
        <v>0</v>
      </c>
      <c r="AR33" s="22">
        <f>+SUMPRODUCT(1*($BX$4:$ABA$4=$P$4)*($BX$1:$ABA$1=AR$3)*($BX33:$ABA33))</f>
        <v>0</v>
      </c>
      <c r="AS33" s="22">
        <f>+SUMPRODUCT(1*($BX$4:$ABA$4=$Q$4)*($BX$1:$ABA$1=AR$3)*($BX33:$ABA33))</f>
        <v>0</v>
      </c>
      <c r="AT33" s="22">
        <f>+SUMPRODUCT(1*($BX$4:$ABA$4=$P$4)*($BX$1:$ABA$1=AT$3)*($BX33:$ABA33))</f>
        <v>0</v>
      </c>
      <c r="AU33" s="22">
        <f>+SUMPRODUCT(1*($BX$4:$ABA$4=$Q$4)*($BX$1:$ABA$1=AT$3)*($BX33:$ABA33))</f>
        <v>0</v>
      </c>
      <c r="AV33" s="22">
        <f>+SUMPRODUCT(1*($BX$4:$ABA$4=$P$4)*($BX$1:$ABA$1=AV$3)*($BX33:$ABA33))</f>
        <v>0</v>
      </c>
      <c r="AW33" s="22">
        <f>+SUMPRODUCT(1*($BX$4:$ABA$4=$Q$4)*($BX$1:$ABA$1=AV$3)*($BX33:$ABA33))</f>
        <v>0</v>
      </c>
      <c r="AX33" s="22">
        <f>+SUMPRODUCT(1*($BX$4:$ABA$4=$P$4)*($BX$1:$ABA$1=AX$3)*($BX33:$ABA33))</f>
        <v>0</v>
      </c>
      <c r="AY33" s="22">
        <f>+SUMPRODUCT(1*($BX$4:$ABA$4=$Q$4)*($BX$1:$ABA$1=AX$3)*($BX33:$ABA33))</f>
        <v>0</v>
      </c>
      <c r="AZ33" s="22">
        <f>+SUMPRODUCT(1*($BX$4:$ABA$4=$P$4)*($BX$1:$ABA$1=AZ$3)*($BX33:$ABA33))</f>
        <v>0</v>
      </c>
      <c r="BA33" s="22">
        <f>+SUMPRODUCT(1*($BX$4:$ABA$4=$Q$4)*($BX$1:$ABA$1=AZ$3)*($BX33:$ABA33))</f>
        <v>0</v>
      </c>
      <c r="BB33" s="22">
        <f>+SUMPRODUCT(1*($BX$4:$ABA$4=$P$4)*($BX$1:$ABA$1=BB$3)*($BX33:$ABA33))</f>
        <v>0</v>
      </c>
      <c r="BC33" s="22">
        <f>+SUMPRODUCT(1*($BX$4:$ABA$4=$Q$4)*($BX$1:$ABA$1=BB$3)*($BX33:$ABA33))</f>
        <v>0</v>
      </c>
      <c r="BD33" s="22">
        <f>+SUMPRODUCT(1*($BX$4:$ABA$4=$P$4)*($BX$1:$ABA$1=BD$3)*($BX33:$ABA33))</f>
        <v>0</v>
      </c>
      <c r="BE33" s="22">
        <f>+SUMPRODUCT(1*($BX$4:$ABA$4=$Q$4)*($BX$1:$ABA$1=BD$3)*($BX33:$ABA33))</f>
        <v>0</v>
      </c>
      <c r="BF33" s="22">
        <f>+SUMPRODUCT(1*($BX$4:$ABA$4=$P$4)*($BX$1:$ABA$1=BF$3)*($BX33:$ABA33))</f>
        <v>0</v>
      </c>
      <c r="BG33" s="22">
        <f>+SUMPRODUCT(1*($BX$4:$ABA$4=$Q$4)*($BX$1:$ABA$1=BF$3)*($BX33:$ABA33))</f>
        <v>0</v>
      </c>
      <c r="BH33" s="22">
        <f>+SUMPRODUCT(1*($BX$4:$ABA$4=$P$4)*($BX$1:$ABA$1=BH$3)*($BX33:$ABA33))</f>
        <v>0</v>
      </c>
      <c r="BI33" s="22">
        <f>+SUMPRODUCT(1*($BX$4:$ABA$4=$Q$4)*($BX$1:$ABA$1=BH$3)*($BX33:$ABA33))</f>
        <v>0</v>
      </c>
      <c r="BJ33" s="22">
        <f>+SUMPRODUCT(1*($BX$4:$ABA$4=$P$4)*($BX$1:$ABA$1=BJ$3)*($BX33:$ABA33))</f>
        <v>0</v>
      </c>
      <c r="BK33" s="22">
        <f>+SUMPRODUCT(1*($BX$4:$ABA$4=$Q$4)*($BX$1:$ABA$1=BJ$3)*($BX33:$ABA33))</f>
        <v>0</v>
      </c>
      <c r="BL33" s="22">
        <f>+SUMPRODUCT(1*($BX$4:$ABA$4=$P$4)*($BX$1:$ABA$1=BL$3)*($BX33:$ABA33))</f>
        <v>0</v>
      </c>
      <c r="BM33" s="22">
        <f>+SUMPRODUCT(1*($BX$4:$ABA$4=$Q$4)*($BX$1:$ABA$1=BL$3)*($BX33:$ABA33))</f>
        <v>0</v>
      </c>
      <c r="BN33" s="22">
        <f>+SUMPRODUCT(1*($BX$4:$ABA$4=$P$4)*($BX$1:$ABA$1=BN$3)*($BX33:$ABA33))</f>
        <v>0</v>
      </c>
      <c r="BO33" s="22">
        <f>+SUMPRODUCT(1*($BX$4:$ABA$4=$Q$4)*($BX$1:$ABA$1=BN$3)*($BX33:$ABA33))</f>
        <v>0</v>
      </c>
      <c r="BP33" s="22">
        <f>+SUMPRODUCT(1*($BX$4:$ABA$4=$P$4)*($BX$1:$ABA$1=BP$3)*($BX33:$ABA33))</f>
        <v>0</v>
      </c>
      <c r="BQ33" s="22">
        <f>+SUMPRODUCT(1*($BX$4:$ABA$4=$Q$4)*($BX$1:$ABA$1=BP$3)*($BX33:$ABA33))</f>
        <v>0</v>
      </c>
      <c r="BR33" s="22">
        <f t="shared" si="213"/>
        <v>0</v>
      </c>
      <c r="BS33" s="22">
        <f t="shared" si="214"/>
        <v>0</v>
      </c>
      <c r="BT33" s="22">
        <f>+SUMPRODUCT(1*($BX$4:$ABA$4=$P$4)*($BX$1:$ABA$1=BT$3)*($BX33:$ABA33))</f>
        <v>0</v>
      </c>
      <c r="BU33" s="22">
        <f>+SUMPRODUCT(1*($BX$4:$ABA$4=$Q$4)*($BX$1:$ABA$1=BT$3)*($BX33:$ABA33))</f>
        <v>0</v>
      </c>
      <c r="BX33" s="23">
        <v>0</v>
      </c>
      <c r="BY33" s="23">
        <v>0</v>
      </c>
      <c r="BZ33" s="23">
        <v>6652252.546920361</v>
      </c>
      <c r="CA33" s="23">
        <v>37643348.315650001</v>
      </c>
      <c r="CB33" s="23">
        <v>0</v>
      </c>
      <c r="CC33" s="23">
        <v>0</v>
      </c>
      <c r="CD33" s="23">
        <v>0</v>
      </c>
      <c r="CE33" s="23">
        <v>0</v>
      </c>
      <c r="CF33" s="23">
        <v>0</v>
      </c>
      <c r="CG33" s="23">
        <v>0</v>
      </c>
      <c r="CH33" s="23">
        <v>0</v>
      </c>
      <c r="CI33" s="23">
        <v>0</v>
      </c>
      <c r="CJ33" s="23">
        <v>0</v>
      </c>
      <c r="CK33" s="23">
        <v>0</v>
      </c>
      <c r="CL33" s="23">
        <v>6719325.8067442803</v>
      </c>
      <c r="CM33" s="23">
        <v>40926824.518910646</v>
      </c>
      <c r="CN33" s="23">
        <v>0</v>
      </c>
      <c r="CO33" s="23">
        <v>0</v>
      </c>
      <c r="CP33" s="23">
        <v>0</v>
      </c>
      <c r="CQ33" s="23">
        <v>0</v>
      </c>
      <c r="CR33" s="23">
        <v>0</v>
      </c>
      <c r="CS33" s="23">
        <v>0</v>
      </c>
      <c r="CT33" s="23">
        <v>0</v>
      </c>
      <c r="CU33" s="23">
        <v>0</v>
      </c>
      <c r="CV33" s="23">
        <v>0</v>
      </c>
      <c r="CW33" s="23">
        <v>0</v>
      </c>
      <c r="CX33" s="23">
        <v>6871881.308891546</v>
      </c>
      <c r="CY33" s="23">
        <v>43746940.963992953</v>
      </c>
      <c r="CZ33" s="23">
        <v>0</v>
      </c>
      <c r="DA33" s="23">
        <v>0</v>
      </c>
      <c r="DB33" s="23">
        <v>0</v>
      </c>
      <c r="DC33" s="23">
        <v>0</v>
      </c>
      <c r="DD33" s="23">
        <v>0</v>
      </c>
      <c r="DE33" s="23">
        <v>0</v>
      </c>
      <c r="DF33" s="23">
        <v>0</v>
      </c>
      <c r="DG33" s="23">
        <v>0</v>
      </c>
      <c r="DH33" s="23">
        <v>0</v>
      </c>
      <c r="DI33" s="23">
        <v>0</v>
      </c>
      <c r="DJ33" s="23">
        <v>6745674.6231926586</v>
      </c>
      <c r="DK33" s="23">
        <v>46565621.237884194</v>
      </c>
      <c r="DL33" s="23">
        <v>0</v>
      </c>
      <c r="DM33" s="23">
        <v>0</v>
      </c>
      <c r="DN33" s="23">
        <v>0</v>
      </c>
      <c r="DO33" s="23">
        <v>0</v>
      </c>
      <c r="DP33" s="23">
        <v>0</v>
      </c>
      <c r="DQ33" s="23">
        <v>0</v>
      </c>
      <c r="DR33" s="23">
        <v>0</v>
      </c>
      <c r="DS33" s="23">
        <v>0</v>
      </c>
      <c r="DT33" s="23">
        <v>0</v>
      </c>
      <c r="DU33" s="23">
        <v>0</v>
      </c>
      <c r="DV33" s="23">
        <v>6748046.175272746</v>
      </c>
      <c r="DW33" s="23">
        <v>49095539.083572693</v>
      </c>
      <c r="DX33" s="23">
        <v>0</v>
      </c>
      <c r="DY33" s="23">
        <v>0</v>
      </c>
      <c r="DZ33" s="23">
        <v>0</v>
      </c>
      <c r="EA33" s="23">
        <v>0</v>
      </c>
      <c r="EB33" s="23">
        <v>0</v>
      </c>
      <c r="EC33" s="23">
        <v>0</v>
      </c>
      <c r="ED33" s="23">
        <v>0</v>
      </c>
      <c r="EE33" s="23">
        <v>0</v>
      </c>
      <c r="EF33" s="23">
        <v>0</v>
      </c>
      <c r="EG33" s="23">
        <v>0</v>
      </c>
      <c r="EH33" s="23">
        <v>6473832.4695998561</v>
      </c>
      <c r="EI33" s="23">
        <v>51564329.561513834</v>
      </c>
      <c r="EJ33" s="23">
        <v>0</v>
      </c>
      <c r="EK33" s="23">
        <v>0</v>
      </c>
      <c r="EL33" s="23">
        <v>0</v>
      </c>
      <c r="EM33" s="23">
        <v>0</v>
      </c>
      <c r="EN33" s="23">
        <v>0</v>
      </c>
      <c r="EO33" s="23">
        <v>0</v>
      </c>
      <c r="EP33" s="23">
        <v>0</v>
      </c>
      <c r="EQ33" s="23">
        <v>0</v>
      </c>
      <c r="ER33" s="23">
        <v>0</v>
      </c>
      <c r="ES33" s="23">
        <v>0</v>
      </c>
      <c r="ET33" s="23">
        <v>6337125.2037318349</v>
      </c>
      <c r="EU33" s="23">
        <v>53790188.31984055</v>
      </c>
      <c r="EV33" s="23">
        <v>0</v>
      </c>
      <c r="EW33" s="23">
        <v>0</v>
      </c>
      <c r="EX33" s="23">
        <v>0</v>
      </c>
      <c r="EY33" s="23">
        <v>0</v>
      </c>
      <c r="EZ33" s="23">
        <v>0</v>
      </c>
      <c r="FA33" s="23">
        <v>0</v>
      </c>
      <c r="FB33" s="23">
        <v>0</v>
      </c>
      <c r="FC33" s="23">
        <v>0</v>
      </c>
      <c r="FD33" s="23">
        <v>0</v>
      </c>
      <c r="FE33" s="23">
        <v>0</v>
      </c>
      <c r="FF33" s="23">
        <v>5967860.7836379623</v>
      </c>
      <c r="FG33" s="23">
        <v>55868171.364482813</v>
      </c>
      <c r="FH33" s="23">
        <v>0</v>
      </c>
      <c r="FI33" s="23">
        <v>0</v>
      </c>
      <c r="FJ33" s="23">
        <v>0</v>
      </c>
      <c r="FK33" s="23">
        <v>0</v>
      </c>
      <c r="FL33" s="23">
        <v>0</v>
      </c>
      <c r="FM33" s="23">
        <v>0</v>
      </c>
      <c r="FN33" s="23">
        <v>0</v>
      </c>
      <c r="FO33" s="23">
        <v>0</v>
      </c>
      <c r="FP33" s="23">
        <v>0</v>
      </c>
      <c r="FQ33" s="23">
        <v>0</v>
      </c>
      <c r="FR33" s="23">
        <v>5668781.5213754335</v>
      </c>
      <c r="FS33" s="23">
        <v>57740659.850667402</v>
      </c>
      <c r="FT33" s="23">
        <v>0</v>
      </c>
      <c r="FU33" s="23">
        <v>0</v>
      </c>
      <c r="FV33" s="23">
        <v>0</v>
      </c>
      <c r="FW33" s="23">
        <v>0</v>
      </c>
      <c r="FX33" s="23">
        <v>0</v>
      </c>
      <c r="FY33" s="23">
        <v>0</v>
      </c>
      <c r="FZ33" s="23">
        <v>0</v>
      </c>
      <c r="GA33" s="23">
        <v>0</v>
      </c>
      <c r="GB33" s="23">
        <v>0</v>
      </c>
      <c r="GC33" s="23">
        <v>0</v>
      </c>
      <c r="GD33" s="23">
        <v>5184515.5461417669</v>
      </c>
      <c r="GE33" s="23">
        <v>59648144.907206982</v>
      </c>
      <c r="GF33" s="23">
        <v>0</v>
      </c>
      <c r="GG33" s="23">
        <v>0</v>
      </c>
      <c r="GH33" s="23">
        <v>0</v>
      </c>
      <c r="GI33" s="23">
        <v>0</v>
      </c>
      <c r="GJ33" s="23">
        <v>0</v>
      </c>
      <c r="GK33" s="23">
        <v>0</v>
      </c>
      <c r="GL33" s="23">
        <v>0</v>
      </c>
      <c r="GM33" s="23">
        <v>0</v>
      </c>
      <c r="GN33" s="23">
        <v>0</v>
      </c>
      <c r="GO33" s="23">
        <v>0</v>
      </c>
      <c r="GP33" s="23">
        <v>4834918.7420246433</v>
      </c>
      <c r="GQ33" s="23">
        <v>61558951.742138542</v>
      </c>
      <c r="GR33" s="23">
        <v>0</v>
      </c>
      <c r="GS33" s="23">
        <v>0</v>
      </c>
      <c r="GT33" s="23">
        <v>0</v>
      </c>
      <c r="GU33" s="23">
        <v>0</v>
      </c>
      <c r="GV33" s="23">
        <v>0</v>
      </c>
      <c r="GW33" s="23">
        <v>0</v>
      </c>
      <c r="GX33" s="23">
        <v>0</v>
      </c>
      <c r="GY33" s="23">
        <v>0</v>
      </c>
      <c r="GZ33" s="23">
        <v>0</v>
      </c>
      <c r="HA33" s="23">
        <v>0</v>
      </c>
      <c r="HB33" s="23">
        <v>4297028.8718790822</v>
      </c>
      <c r="HC33" s="23">
        <v>63562577.751348861</v>
      </c>
      <c r="HD33" s="23">
        <v>0</v>
      </c>
      <c r="HE33" s="23">
        <v>0</v>
      </c>
      <c r="HF33" s="23">
        <v>0</v>
      </c>
      <c r="HG33" s="23">
        <v>0</v>
      </c>
      <c r="HH33" s="23">
        <v>0</v>
      </c>
      <c r="HI33" s="23">
        <v>0</v>
      </c>
      <c r="HJ33" s="23">
        <v>0</v>
      </c>
      <c r="HK33" s="23">
        <v>0</v>
      </c>
      <c r="HL33" s="23">
        <v>0</v>
      </c>
      <c r="HM33" s="23">
        <v>0</v>
      </c>
      <c r="HN33" s="23">
        <v>3862377.7507714927</v>
      </c>
      <c r="HO33" s="23">
        <v>65568540.92928344</v>
      </c>
      <c r="HP33" s="23">
        <v>0</v>
      </c>
      <c r="HQ33" s="23">
        <v>0</v>
      </c>
      <c r="HR33" s="23">
        <v>0</v>
      </c>
      <c r="HS33" s="23">
        <v>0</v>
      </c>
      <c r="HT33" s="23">
        <v>0</v>
      </c>
      <c r="HU33" s="23">
        <v>0</v>
      </c>
      <c r="HV33" s="23">
        <v>0</v>
      </c>
      <c r="HW33" s="23">
        <v>0</v>
      </c>
      <c r="HX33" s="23">
        <v>0</v>
      </c>
      <c r="HY33" s="23">
        <v>0</v>
      </c>
      <c r="HZ33" s="23">
        <v>3267680.7969943727</v>
      </c>
      <c r="IA33" s="23">
        <v>67670734.668048277</v>
      </c>
      <c r="IB33" s="23">
        <v>0</v>
      </c>
      <c r="IC33" s="23">
        <v>0</v>
      </c>
      <c r="ID33" s="23">
        <v>0</v>
      </c>
      <c r="IE33" s="23">
        <v>0</v>
      </c>
      <c r="IF33" s="23">
        <v>0</v>
      </c>
      <c r="IG33" s="23">
        <v>0</v>
      </c>
      <c r="IH33" s="23">
        <v>0</v>
      </c>
      <c r="II33" s="23">
        <v>0</v>
      </c>
      <c r="IJ33" s="23">
        <v>0</v>
      </c>
      <c r="IK33" s="23">
        <v>0</v>
      </c>
      <c r="IL33" s="23">
        <v>2740723.8953671246</v>
      </c>
      <c r="IM33" s="23">
        <v>69790662.063031912</v>
      </c>
      <c r="IN33" s="23">
        <v>0</v>
      </c>
      <c r="IO33" s="23">
        <v>0</v>
      </c>
      <c r="IP33" s="23">
        <v>0</v>
      </c>
      <c r="IQ33" s="23">
        <v>0</v>
      </c>
      <c r="IR33" s="23">
        <v>0</v>
      </c>
      <c r="IS33" s="23">
        <v>0</v>
      </c>
      <c r="IT33" s="23">
        <v>0</v>
      </c>
      <c r="IU33" s="23">
        <v>0</v>
      </c>
      <c r="IV33" s="23">
        <v>0</v>
      </c>
      <c r="IW33" s="23">
        <v>0</v>
      </c>
      <c r="IX33" s="23">
        <v>2096900.9072669405</v>
      </c>
      <c r="IY33" s="23">
        <v>71977226.79241237</v>
      </c>
      <c r="IZ33" s="23">
        <v>0</v>
      </c>
      <c r="JA33" s="23">
        <v>0</v>
      </c>
      <c r="JB33" s="23">
        <v>0</v>
      </c>
      <c r="JC33" s="23">
        <v>0</v>
      </c>
      <c r="JD33" s="23">
        <v>0</v>
      </c>
      <c r="JE33" s="23">
        <v>0</v>
      </c>
      <c r="JF33" s="23">
        <v>0</v>
      </c>
      <c r="JG33" s="23">
        <v>0</v>
      </c>
      <c r="JH33" s="23">
        <v>0</v>
      </c>
      <c r="JI33" s="23">
        <v>0</v>
      </c>
      <c r="JJ33" s="23">
        <v>1456893.1412244367</v>
      </c>
      <c r="JK33" s="23">
        <v>74197577.547317103</v>
      </c>
      <c r="JL33" s="23">
        <v>0</v>
      </c>
      <c r="JM33" s="23">
        <v>0</v>
      </c>
      <c r="JN33" s="23">
        <v>0</v>
      </c>
      <c r="JO33" s="23">
        <v>0</v>
      </c>
      <c r="JP33" s="23">
        <v>0</v>
      </c>
      <c r="JQ33" s="23">
        <v>0</v>
      </c>
      <c r="JR33" s="23">
        <v>0</v>
      </c>
      <c r="JS33" s="23">
        <v>0</v>
      </c>
      <c r="JT33" s="23">
        <v>0</v>
      </c>
      <c r="JU33" s="23">
        <v>0</v>
      </c>
      <c r="JV33" s="23">
        <v>738503.48681140272</v>
      </c>
      <c r="JW33" s="23">
        <v>76468720.010047704</v>
      </c>
      <c r="JX33" s="23">
        <v>0</v>
      </c>
      <c r="JY33" s="23">
        <v>0</v>
      </c>
      <c r="JZ33" s="23">
        <v>0</v>
      </c>
      <c r="KA33" s="23">
        <v>0</v>
      </c>
      <c r="KB33" s="23">
        <v>0</v>
      </c>
      <c r="KC33" s="23">
        <v>0</v>
      </c>
      <c r="KD33" s="23">
        <v>0</v>
      </c>
      <c r="KE33" s="23">
        <v>0</v>
      </c>
      <c r="KF33" s="23">
        <v>0</v>
      </c>
      <c r="KG33" s="23">
        <v>0</v>
      </c>
      <c r="KH33" s="23">
        <v>0</v>
      </c>
      <c r="KI33" s="23">
        <v>0</v>
      </c>
      <c r="KJ33" s="23">
        <v>0</v>
      </c>
      <c r="KK33" s="23">
        <v>0</v>
      </c>
      <c r="KL33" s="23">
        <v>0</v>
      </c>
      <c r="KM33" s="23">
        <v>0</v>
      </c>
      <c r="KN33" s="23">
        <v>0</v>
      </c>
      <c r="KO33" s="23">
        <v>0</v>
      </c>
      <c r="KP33" s="23">
        <v>0</v>
      </c>
      <c r="KQ33" s="23">
        <v>0</v>
      </c>
      <c r="KR33" s="23">
        <v>0</v>
      </c>
      <c r="KS33" s="23">
        <v>0</v>
      </c>
      <c r="KT33" s="23">
        <v>0</v>
      </c>
      <c r="KU33" s="23">
        <v>0</v>
      </c>
      <c r="KV33" s="23">
        <v>0</v>
      </c>
      <c r="KW33" s="23">
        <v>0</v>
      </c>
      <c r="KX33" s="23">
        <v>0</v>
      </c>
      <c r="KY33" s="23">
        <v>0</v>
      </c>
      <c r="KZ33" s="23">
        <v>0</v>
      </c>
      <c r="LA33" s="23">
        <v>0</v>
      </c>
      <c r="LB33" s="23">
        <v>0</v>
      </c>
      <c r="LC33" s="23">
        <v>0</v>
      </c>
      <c r="LD33" s="23">
        <v>0</v>
      </c>
      <c r="LE33" s="23">
        <v>0</v>
      </c>
      <c r="LF33" s="23">
        <v>0</v>
      </c>
      <c r="LG33" s="23">
        <v>0</v>
      </c>
      <c r="LH33" s="23">
        <v>0</v>
      </c>
      <c r="LI33" s="23">
        <v>0</v>
      </c>
      <c r="LJ33" s="23">
        <v>0</v>
      </c>
      <c r="LK33" s="23">
        <v>0</v>
      </c>
      <c r="LL33" s="23">
        <v>0</v>
      </c>
      <c r="LM33" s="23">
        <v>0</v>
      </c>
      <c r="LN33" s="23">
        <v>0</v>
      </c>
      <c r="LO33" s="23">
        <v>0</v>
      </c>
      <c r="LP33" s="23">
        <v>0</v>
      </c>
      <c r="LQ33" s="23">
        <v>0</v>
      </c>
      <c r="LR33" s="23">
        <v>0</v>
      </c>
      <c r="LS33" s="23">
        <v>0</v>
      </c>
      <c r="LT33" s="23">
        <v>0</v>
      </c>
      <c r="LU33" s="23">
        <v>0</v>
      </c>
      <c r="LV33" s="23">
        <v>0</v>
      </c>
      <c r="LW33" s="23">
        <v>0</v>
      </c>
      <c r="LX33" s="23">
        <v>0</v>
      </c>
      <c r="LY33" s="23">
        <v>0</v>
      </c>
      <c r="LZ33" s="23">
        <v>0</v>
      </c>
      <c r="MA33" s="23">
        <v>0</v>
      </c>
      <c r="MB33" s="23">
        <v>0</v>
      </c>
      <c r="MC33" s="23">
        <v>0</v>
      </c>
      <c r="MD33" s="23">
        <v>0</v>
      </c>
      <c r="ME33" s="23">
        <v>0</v>
      </c>
      <c r="MF33" s="23">
        <v>0</v>
      </c>
      <c r="MG33" s="23">
        <v>0</v>
      </c>
      <c r="MH33" s="23">
        <v>0</v>
      </c>
      <c r="MI33" s="23">
        <v>0</v>
      </c>
      <c r="MJ33" s="23">
        <v>0</v>
      </c>
      <c r="MK33" s="23">
        <v>0</v>
      </c>
      <c r="ML33" s="23">
        <v>0</v>
      </c>
      <c r="MM33" s="23">
        <v>0</v>
      </c>
      <c r="MN33" s="23">
        <v>0</v>
      </c>
      <c r="MO33" s="23">
        <v>0</v>
      </c>
      <c r="MP33" s="23">
        <v>0</v>
      </c>
      <c r="MQ33" s="23">
        <v>0</v>
      </c>
      <c r="MR33" s="23">
        <v>0</v>
      </c>
      <c r="MS33" s="23">
        <v>0</v>
      </c>
      <c r="MT33" s="23">
        <v>0</v>
      </c>
      <c r="MU33" s="23">
        <v>0</v>
      </c>
      <c r="MV33" s="23">
        <v>0</v>
      </c>
      <c r="MW33" s="23">
        <v>0</v>
      </c>
      <c r="MX33" s="23">
        <v>0</v>
      </c>
      <c r="MY33" s="23">
        <v>0</v>
      </c>
      <c r="MZ33" s="23">
        <v>0</v>
      </c>
      <c r="NA33" s="23">
        <v>0</v>
      </c>
      <c r="NB33" s="23">
        <v>0</v>
      </c>
      <c r="NC33" s="23">
        <v>0</v>
      </c>
      <c r="ND33" s="23">
        <v>0</v>
      </c>
      <c r="NE33" s="23">
        <v>0</v>
      </c>
      <c r="NF33" s="23">
        <v>0</v>
      </c>
      <c r="NG33" s="23">
        <v>0</v>
      </c>
      <c r="NH33" s="23">
        <v>0</v>
      </c>
      <c r="NI33" s="23">
        <v>0</v>
      </c>
      <c r="NJ33" s="23">
        <v>0</v>
      </c>
      <c r="NK33" s="23">
        <v>0</v>
      </c>
      <c r="NL33" s="23">
        <v>0</v>
      </c>
      <c r="NM33" s="23">
        <v>0</v>
      </c>
      <c r="NN33" s="23">
        <v>0</v>
      </c>
      <c r="NO33" s="23">
        <v>0</v>
      </c>
      <c r="NP33" s="23">
        <v>0</v>
      </c>
      <c r="NQ33" s="23">
        <v>0</v>
      </c>
      <c r="NR33" s="23">
        <v>0</v>
      </c>
      <c r="NS33" s="23">
        <v>0</v>
      </c>
      <c r="NT33" s="23">
        <v>0</v>
      </c>
      <c r="NU33" s="23">
        <v>0</v>
      </c>
      <c r="NV33" s="23">
        <v>0</v>
      </c>
      <c r="NW33" s="23">
        <v>0</v>
      </c>
      <c r="NX33" s="23">
        <v>0</v>
      </c>
      <c r="NY33" s="23">
        <v>0</v>
      </c>
      <c r="NZ33" s="23">
        <v>0</v>
      </c>
      <c r="OA33" s="23">
        <v>0</v>
      </c>
      <c r="OB33" s="23">
        <v>0</v>
      </c>
      <c r="OC33" s="23">
        <v>0</v>
      </c>
      <c r="OD33" s="23">
        <v>0</v>
      </c>
      <c r="OE33" s="23">
        <v>0</v>
      </c>
      <c r="OF33" s="23">
        <v>0</v>
      </c>
      <c r="OG33" s="23">
        <v>0</v>
      </c>
      <c r="OH33" s="23">
        <v>0</v>
      </c>
      <c r="OI33" s="23">
        <v>0</v>
      </c>
      <c r="OJ33" s="23">
        <v>0</v>
      </c>
      <c r="OK33" s="23">
        <v>0</v>
      </c>
      <c r="OL33" s="23">
        <v>0</v>
      </c>
      <c r="OM33" s="23">
        <v>0</v>
      </c>
      <c r="ON33" s="23">
        <v>0</v>
      </c>
      <c r="OO33" s="23">
        <v>0</v>
      </c>
      <c r="OP33" s="23">
        <v>0</v>
      </c>
      <c r="OQ33" s="23">
        <v>0</v>
      </c>
      <c r="OR33" s="23">
        <v>0</v>
      </c>
      <c r="OS33" s="23">
        <v>0</v>
      </c>
      <c r="OT33" s="23">
        <v>0</v>
      </c>
      <c r="OU33" s="23">
        <v>0</v>
      </c>
      <c r="OV33" s="23">
        <v>0</v>
      </c>
      <c r="OW33" s="23">
        <v>0</v>
      </c>
      <c r="OX33" s="23">
        <v>0</v>
      </c>
      <c r="OY33" s="23">
        <v>0</v>
      </c>
      <c r="OZ33" s="23">
        <v>0</v>
      </c>
      <c r="PA33" s="23">
        <v>0</v>
      </c>
      <c r="PB33" s="23">
        <v>0</v>
      </c>
      <c r="PC33" s="23">
        <v>0</v>
      </c>
      <c r="PD33" s="23">
        <v>0</v>
      </c>
      <c r="PE33" s="23">
        <v>0</v>
      </c>
      <c r="PF33" s="23">
        <v>0</v>
      </c>
      <c r="PG33" s="23">
        <v>0</v>
      </c>
      <c r="PH33" s="23">
        <v>0</v>
      </c>
      <c r="PI33" s="23">
        <v>0</v>
      </c>
      <c r="PJ33" s="23">
        <v>0</v>
      </c>
      <c r="PK33" s="23">
        <v>0</v>
      </c>
      <c r="PL33" s="23">
        <v>0</v>
      </c>
      <c r="PM33" s="23">
        <v>0</v>
      </c>
      <c r="PN33" s="23">
        <v>0</v>
      </c>
      <c r="PO33" s="23">
        <v>0</v>
      </c>
      <c r="PP33" s="23">
        <v>0</v>
      </c>
      <c r="PQ33" s="23">
        <v>0</v>
      </c>
      <c r="PR33" s="23">
        <v>0</v>
      </c>
      <c r="PS33" s="23">
        <v>0</v>
      </c>
      <c r="PT33" s="23">
        <v>0</v>
      </c>
      <c r="PU33" s="23">
        <v>0</v>
      </c>
      <c r="PV33" s="23">
        <v>0</v>
      </c>
      <c r="PW33" s="23">
        <v>0</v>
      </c>
      <c r="PX33" s="23">
        <v>0</v>
      </c>
      <c r="PY33" s="23">
        <v>0</v>
      </c>
      <c r="PZ33" s="23">
        <v>0</v>
      </c>
      <c r="QA33" s="23">
        <v>0</v>
      </c>
      <c r="QB33" s="23">
        <v>0</v>
      </c>
      <c r="QC33" s="23">
        <v>0</v>
      </c>
      <c r="QD33" s="23">
        <v>0</v>
      </c>
      <c r="QE33" s="23">
        <v>0</v>
      </c>
      <c r="QF33" s="23">
        <v>0</v>
      </c>
      <c r="QG33" s="23">
        <v>0</v>
      </c>
      <c r="QH33" s="23">
        <v>0</v>
      </c>
      <c r="QI33" s="23">
        <v>0</v>
      </c>
      <c r="QJ33" s="23">
        <v>0</v>
      </c>
      <c r="QK33" s="23">
        <v>0</v>
      </c>
      <c r="QL33" s="23">
        <v>0</v>
      </c>
      <c r="QM33" s="23">
        <v>0</v>
      </c>
      <c r="QN33" s="23">
        <v>0</v>
      </c>
      <c r="QO33" s="23">
        <v>0</v>
      </c>
      <c r="QP33" s="23">
        <v>0</v>
      </c>
      <c r="QQ33" s="23">
        <v>0</v>
      </c>
      <c r="QR33" s="23">
        <v>0</v>
      </c>
      <c r="QS33" s="23">
        <v>0</v>
      </c>
      <c r="QT33" s="23">
        <v>0</v>
      </c>
      <c r="QU33" s="23">
        <v>0</v>
      </c>
      <c r="QV33" s="23">
        <v>0</v>
      </c>
      <c r="QW33" s="23">
        <v>0</v>
      </c>
      <c r="QX33" s="23">
        <v>0</v>
      </c>
      <c r="QY33" s="23">
        <v>0</v>
      </c>
      <c r="QZ33" s="23">
        <v>0</v>
      </c>
      <c r="RA33" s="23">
        <v>0</v>
      </c>
      <c r="RB33" s="23">
        <v>0</v>
      </c>
      <c r="RC33" s="23">
        <v>0</v>
      </c>
      <c r="RD33" s="23">
        <v>0</v>
      </c>
      <c r="RE33" s="23">
        <v>0</v>
      </c>
      <c r="RF33" s="23">
        <v>0</v>
      </c>
      <c r="RG33" s="23">
        <v>0</v>
      </c>
      <c r="RH33" s="23">
        <v>0</v>
      </c>
      <c r="RI33" s="23">
        <v>0</v>
      </c>
      <c r="RJ33" s="23">
        <v>0</v>
      </c>
      <c r="RK33" s="23">
        <v>0</v>
      </c>
      <c r="RL33" s="23">
        <v>0</v>
      </c>
      <c r="RM33" s="23">
        <v>0</v>
      </c>
      <c r="RN33" s="23">
        <v>0</v>
      </c>
      <c r="RO33" s="23">
        <v>0</v>
      </c>
      <c r="RP33" s="23">
        <v>0</v>
      </c>
      <c r="RQ33" s="23">
        <v>0</v>
      </c>
      <c r="RR33" s="23">
        <v>0</v>
      </c>
      <c r="RS33" s="23">
        <v>0</v>
      </c>
      <c r="RT33" s="23">
        <v>0</v>
      </c>
      <c r="RU33" s="23">
        <v>0</v>
      </c>
      <c r="RV33" s="23">
        <v>0</v>
      </c>
      <c r="RW33" s="23">
        <v>0</v>
      </c>
      <c r="RX33" s="23">
        <v>0</v>
      </c>
      <c r="RY33" s="23">
        <v>0</v>
      </c>
      <c r="RZ33" s="23">
        <v>0</v>
      </c>
      <c r="SA33" s="23">
        <v>0</v>
      </c>
      <c r="SB33" s="23">
        <v>0</v>
      </c>
      <c r="SC33" s="23">
        <v>0</v>
      </c>
      <c r="SD33" s="23">
        <v>0</v>
      </c>
      <c r="SE33" s="23">
        <v>0</v>
      </c>
      <c r="SF33" s="23">
        <v>0</v>
      </c>
      <c r="SG33" s="23">
        <v>0</v>
      </c>
      <c r="SH33" s="23">
        <v>0</v>
      </c>
      <c r="SI33" s="23">
        <v>0</v>
      </c>
      <c r="SJ33" s="23">
        <v>0</v>
      </c>
      <c r="SK33" s="23">
        <v>0</v>
      </c>
      <c r="SL33" s="23">
        <v>0</v>
      </c>
      <c r="SM33" s="23">
        <v>0</v>
      </c>
      <c r="SN33" s="23">
        <v>0</v>
      </c>
      <c r="SO33" s="23">
        <v>0</v>
      </c>
      <c r="SP33" s="23">
        <v>0</v>
      </c>
      <c r="SQ33" s="23">
        <v>0</v>
      </c>
      <c r="SR33" s="23">
        <v>0</v>
      </c>
      <c r="SS33" s="23">
        <v>0</v>
      </c>
      <c r="ST33" s="23">
        <v>0</v>
      </c>
      <c r="SU33" s="23">
        <v>0</v>
      </c>
      <c r="SV33" s="23">
        <v>0</v>
      </c>
      <c r="SW33" s="23">
        <v>0</v>
      </c>
      <c r="SX33" s="23">
        <v>0</v>
      </c>
      <c r="SY33" s="23">
        <v>0</v>
      </c>
      <c r="SZ33" s="23">
        <v>0</v>
      </c>
      <c r="TA33" s="23">
        <v>0</v>
      </c>
      <c r="TB33" s="23">
        <v>0</v>
      </c>
      <c r="TC33" s="23">
        <v>0</v>
      </c>
      <c r="TD33" s="23">
        <v>0</v>
      </c>
      <c r="TE33" s="23">
        <v>0</v>
      </c>
      <c r="TF33" s="23">
        <v>0</v>
      </c>
      <c r="TG33" s="23">
        <v>0</v>
      </c>
      <c r="TH33" s="23">
        <v>0</v>
      </c>
      <c r="TI33" s="23">
        <v>0</v>
      </c>
      <c r="TJ33" s="23">
        <v>0</v>
      </c>
      <c r="TK33" s="23">
        <v>0</v>
      </c>
      <c r="TL33" s="23">
        <v>0</v>
      </c>
      <c r="TM33" s="23">
        <v>0</v>
      </c>
      <c r="TN33" s="23">
        <v>0</v>
      </c>
      <c r="TO33" s="23">
        <v>0</v>
      </c>
      <c r="TP33" s="23">
        <v>0</v>
      </c>
      <c r="TQ33" s="23">
        <v>0</v>
      </c>
      <c r="TR33" s="23">
        <v>0</v>
      </c>
      <c r="TS33" s="23">
        <v>0</v>
      </c>
      <c r="TT33" s="23">
        <v>0</v>
      </c>
      <c r="TU33" s="23">
        <v>0</v>
      </c>
      <c r="TV33" s="23">
        <v>0</v>
      </c>
      <c r="TW33" s="23">
        <v>0</v>
      </c>
      <c r="TX33" s="23">
        <v>0</v>
      </c>
      <c r="TY33" s="23">
        <v>0</v>
      </c>
      <c r="TZ33" s="23">
        <v>0</v>
      </c>
      <c r="UA33" s="23">
        <v>0</v>
      </c>
      <c r="UB33" s="23">
        <v>0</v>
      </c>
      <c r="UC33" s="23">
        <v>0</v>
      </c>
      <c r="UD33" s="23">
        <v>0</v>
      </c>
      <c r="UE33" s="23">
        <v>0</v>
      </c>
      <c r="UF33" s="23">
        <v>0</v>
      </c>
      <c r="UG33" s="23">
        <v>0</v>
      </c>
      <c r="UH33" s="23">
        <v>0</v>
      </c>
      <c r="UI33" s="23">
        <v>0</v>
      </c>
      <c r="UJ33" s="23">
        <v>0</v>
      </c>
      <c r="UK33" s="23">
        <v>0</v>
      </c>
      <c r="UL33" s="23">
        <v>0</v>
      </c>
      <c r="UM33" s="23">
        <v>0</v>
      </c>
      <c r="UN33" s="23">
        <v>0</v>
      </c>
      <c r="UO33" s="23">
        <v>0</v>
      </c>
      <c r="UP33" s="23">
        <v>0</v>
      </c>
      <c r="UQ33" s="23">
        <v>0</v>
      </c>
      <c r="UR33" s="23">
        <v>0</v>
      </c>
      <c r="US33" s="23">
        <v>0</v>
      </c>
      <c r="UT33" s="23">
        <v>0</v>
      </c>
      <c r="UU33" s="23">
        <v>0</v>
      </c>
      <c r="UV33" s="23">
        <v>0</v>
      </c>
      <c r="UW33" s="23">
        <v>0</v>
      </c>
      <c r="UX33" s="23">
        <v>0</v>
      </c>
      <c r="UY33" s="23">
        <v>0</v>
      </c>
      <c r="UZ33" s="23">
        <v>0</v>
      </c>
      <c r="VA33" s="23">
        <v>0</v>
      </c>
      <c r="VB33" s="23">
        <v>0</v>
      </c>
      <c r="VC33" s="23">
        <v>0</v>
      </c>
      <c r="VD33" s="23">
        <v>0</v>
      </c>
      <c r="VE33" s="23">
        <v>0</v>
      </c>
      <c r="VF33" s="23">
        <v>0</v>
      </c>
      <c r="VG33" s="23">
        <v>0</v>
      </c>
      <c r="VH33" s="23">
        <v>0</v>
      </c>
      <c r="VI33" s="23">
        <v>0</v>
      </c>
      <c r="VJ33" s="23">
        <v>0</v>
      </c>
      <c r="VK33" s="23">
        <v>0</v>
      </c>
      <c r="VL33" s="23">
        <v>0</v>
      </c>
      <c r="VM33" s="23">
        <v>0</v>
      </c>
      <c r="VN33" s="23">
        <v>0</v>
      </c>
      <c r="VO33" s="23">
        <v>0</v>
      </c>
      <c r="VP33" s="23">
        <v>0</v>
      </c>
      <c r="VQ33" s="23">
        <v>0</v>
      </c>
      <c r="VR33" s="23">
        <v>0</v>
      </c>
      <c r="VS33" s="23">
        <v>0</v>
      </c>
      <c r="VT33" s="23">
        <v>0</v>
      </c>
      <c r="VU33" s="23">
        <v>0</v>
      </c>
      <c r="VV33" s="23">
        <v>0</v>
      </c>
      <c r="VW33" s="23">
        <v>0</v>
      </c>
      <c r="VX33" s="23">
        <v>0</v>
      </c>
      <c r="VY33" s="23">
        <v>0</v>
      </c>
      <c r="VZ33" s="23">
        <v>0</v>
      </c>
      <c r="WA33" s="23">
        <v>0</v>
      </c>
      <c r="WB33" s="23">
        <v>0</v>
      </c>
      <c r="WC33" s="23">
        <v>0</v>
      </c>
      <c r="WD33" s="23">
        <v>0</v>
      </c>
      <c r="WE33" s="23">
        <v>0</v>
      </c>
      <c r="WF33" s="23">
        <v>0</v>
      </c>
      <c r="WG33" s="23">
        <v>0</v>
      </c>
      <c r="WH33" s="23">
        <v>0</v>
      </c>
      <c r="WI33" s="23">
        <v>0</v>
      </c>
      <c r="WJ33" s="23">
        <v>0</v>
      </c>
      <c r="WK33" s="23">
        <v>0</v>
      </c>
      <c r="WL33" s="23">
        <v>0</v>
      </c>
      <c r="WM33" s="23">
        <v>0</v>
      </c>
      <c r="WN33" s="23">
        <v>0</v>
      </c>
      <c r="WO33" s="23">
        <v>0</v>
      </c>
      <c r="WP33" s="23">
        <v>0</v>
      </c>
      <c r="WQ33" s="23">
        <v>0</v>
      </c>
      <c r="WR33" s="23">
        <v>0</v>
      </c>
      <c r="WS33" s="23">
        <v>0</v>
      </c>
      <c r="WT33" s="23">
        <v>0</v>
      </c>
      <c r="WU33" s="23">
        <v>0</v>
      </c>
      <c r="WV33" s="23">
        <v>0</v>
      </c>
      <c r="WW33" s="23">
        <v>0</v>
      </c>
      <c r="WX33" s="23">
        <v>0</v>
      </c>
      <c r="WY33" s="23">
        <v>0</v>
      </c>
      <c r="WZ33" s="23">
        <v>0</v>
      </c>
      <c r="XA33" s="23">
        <v>0</v>
      </c>
      <c r="XB33" s="23">
        <v>0</v>
      </c>
      <c r="XC33" s="23">
        <v>0</v>
      </c>
      <c r="XD33" s="23">
        <v>0</v>
      </c>
      <c r="XE33" s="23">
        <v>0</v>
      </c>
      <c r="XF33" s="23">
        <v>0</v>
      </c>
      <c r="XG33" s="23">
        <v>0</v>
      </c>
      <c r="XH33" s="23">
        <v>0</v>
      </c>
      <c r="XI33" s="23">
        <v>0</v>
      </c>
      <c r="XJ33" s="23">
        <v>0</v>
      </c>
      <c r="XK33" s="23">
        <v>0</v>
      </c>
      <c r="XL33" s="23">
        <v>0</v>
      </c>
      <c r="XM33" s="23">
        <v>0</v>
      </c>
      <c r="XN33" s="23">
        <v>0</v>
      </c>
      <c r="XO33" s="23">
        <v>0</v>
      </c>
      <c r="XP33" s="23">
        <v>0</v>
      </c>
      <c r="XQ33" s="23">
        <v>0</v>
      </c>
      <c r="XR33" s="23">
        <v>0</v>
      </c>
      <c r="XS33" s="23">
        <v>0</v>
      </c>
      <c r="XT33" s="23">
        <v>0</v>
      </c>
      <c r="XU33" s="23">
        <v>0</v>
      </c>
      <c r="XV33" s="23">
        <v>0</v>
      </c>
      <c r="XW33" s="23">
        <v>0</v>
      </c>
      <c r="XX33" s="23">
        <v>0</v>
      </c>
      <c r="XY33" s="23">
        <v>0</v>
      </c>
      <c r="XZ33" s="23">
        <v>0</v>
      </c>
      <c r="YA33" s="23">
        <v>0</v>
      </c>
      <c r="YB33" s="23">
        <v>0</v>
      </c>
      <c r="YC33" s="23">
        <v>0</v>
      </c>
      <c r="YD33" s="23">
        <v>0</v>
      </c>
      <c r="YE33" s="23">
        <v>0</v>
      </c>
      <c r="YF33" s="23">
        <v>0</v>
      </c>
      <c r="YG33" s="23">
        <v>0</v>
      </c>
      <c r="YH33" s="23">
        <v>0</v>
      </c>
      <c r="YI33" s="23">
        <v>0</v>
      </c>
      <c r="YJ33" s="23">
        <v>0</v>
      </c>
      <c r="YK33" s="23">
        <v>0</v>
      </c>
      <c r="YL33" s="23">
        <v>0</v>
      </c>
      <c r="YM33" s="23">
        <v>0</v>
      </c>
      <c r="YN33" s="23">
        <v>0</v>
      </c>
      <c r="YO33" s="23">
        <v>0</v>
      </c>
      <c r="YP33" s="23">
        <v>0</v>
      </c>
      <c r="YQ33" s="23">
        <v>0</v>
      </c>
      <c r="YR33" s="23">
        <v>0</v>
      </c>
      <c r="YS33" s="23">
        <v>0</v>
      </c>
      <c r="YT33" s="23">
        <v>0</v>
      </c>
      <c r="YU33" s="23">
        <v>0</v>
      </c>
      <c r="YV33" s="23">
        <v>0</v>
      </c>
      <c r="YW33" s="23">
        <v>0</v>
      </c>
      <c r="YX33" s="23">
        <v>0</v>
      </c>
      <c r="YY33" s="23">
        <v>0</v>
      </c>
      <c r="YZ33" s="23">
        <v>0</v>
      </c>
      <c r="ZA33" s="23">
        <v>0</v>
      </c>
      <c r="ZB33" s="23">
        <v>0</v>
      </c>
      <c r="ZC33" s="23">
        <v>0</v>
      </c>
      <c r="ZD33" s="23">
        <v>0</v>
      </c>
      <c r="ZE33" s="23">
        <v>0</v>
      </c>
      <c r="ZF33" s="23">
        <v>0</v>
      </c>
      <c r="ZG33" s="23">
        <v>0</v>
      </c>
      <c r="ZH33" s="23">
        <v>0</v>
      </c>
      <c r="ZI33" s="23">
        <v>0</v>
      </c>
      <c r="ZJ33" s="23">
        <v>0</v>
      </c>
      <c r="ZK33" s="23">
        <v>0</v>
      </c>
      <c r="ZL33" s="23">
        <v>0</v>
      </c>
      <c r="ZM33" s="23">
        <v>0</v>
      </c>
      <c r="ZN33" s="23">
        <v>0</v>
      </c>
      <c r="ZO33" s="23">
        <v>0</v>
      </c>
      <c r="ZP33" s="23">
        <v>0</v>
      </c>
      <c r="ZQ33" s="23">
        <v>0</v>
      </c>
      <c r="ZR33" s="23">
        <v>0</v>
      </c>
      <c r="ZS33" s="23">
        <v>0</v>
      </c>
      <c r="ZT33" s="23">
        <v>0</v>
      </c>
      <c r="ZU33" s="23">
        <v>0</v>
      </c>
      <c r="ZV33" s="23">
        <v>0</v>
      </c>
      <c r="ZW33" s="23">
        <v>0</v>
      </c>
      <c r="ZX33" s="23">
        <v>0</v>
      </c>
      <c r="ZY33" s="23">
        <v>0</v>
      </c>
      <c r="ZZ33" s="23">
        <v>0</v>
      </c>
      <c r="AAA33" s="23">
        <v>0</v>
      </c>
      <c r="AAB33" s="23">
        <v>0</v>
      </c>
      <c r="AAC33" s="23">
        <v>0</v>
      </c>
      <c r="AAD33" s="23">
        <v>0</v>
      </c>
      <c r="AAE33" s="23">
        <v>0</v>
      </c>
      <c r="AAF33" s="23">
        <v>0</v>
      </c>
      <c r="AAG33" s="23">
        <v>0</v>
      </c>
      <c r="AAH33" s="23">
        <v>0</v>
      </c>
      <c r="AAI33" s="23">
        <v>0</v>
      </c>
      <c r="AAJ33" s="23">
        <v>0</v>
      </c>
      <c r="AAK33" s="23">
        <v>0</v>
      </c>
      <c r="AAL33" s="23">
        <v>0</v>
      </c>
      <c r="AAM33" s="23">
        <v>0</v>
      </c>
      <c r="AAN33" s="23">
        <v>0</v>
      </c>
      <c r="AAO33" s="23">
        <v>0</v>
      </c>
      <c r="AAP33" s="23">
        <v>0</v>
      </c>
      <c r="AAQ33" s="23">
        <v>0</v>
      </c>
      <c r="AAR33" s="23">
        <v>0</v>
      </c>
      <c r="AAS33" s="23">
        <v>0</v>
      </c>
      <c r="AAT33" s="23">
        <v>0</v>
      </c>
      <c r="AAU33" s="23">
        <v>0</v>
      </c>
      <c r="AAV33" s="23">
        <v>0</v>
      </c>
      <c r="AAW33" s="23">
        <v>0</v>
      </c>
      <c r="AAX33" s="23">
        <v>0</v>
      </c>
      <c r="AAY33" s="23">
        <v>0</v>
      </c>
      <c r="AAZ33" s="23">
        <v>0</v>
      </c>
      <c r="ABA33" s="23">
        <v>0</v>
      </c>
      <c r="ABB33" s="23">
        <v>0</v>
      </c>
      <c r="ABC33" s="23">
        <v>0</v>
      </c>
      <c r="ABD33" s="23">
        <v>0</v>
      </c>
      <c r="ABE33" s="23">
        <v>0</v>
      </c>
      <c r="ABF33" s="23">
        <v>0</v>
      </c>
      <c r="ABG33" s="23">
        <v>0</v>
      </c>
      <c r="ABH33" s="23">
        <v>0</v>
      </c>
      <c r="ABI33" s="23">
        <v>0</v>
      </c>
      <c r="ABJ33" s="23">
        <v>0</v>
      </c>
      <c r="ABK33" s="23">
        <v>0</v>
      </c>
      <c r="ABL33" s="23">
        <v>0</v>
      </c>
      <c r="ABM33" s="23">
        <v>0</v>
      </c>
      <c r="ABN33" s="23">
        <v>0</v>
      </c>
      <c r="ABO33" s="23">
        <v>0</v>
      </c>
      <c r="ABP33" s="23">
        <v>0</v>
      </c>
      <c r="ABQ33" s="23">
        <v>0</v>
      </c>
      <c r="ABR33" s="23">
        <v>0</v>
      </c>
      <c r="ABS33" s="23">
        <v>0</v>
      </c>
      <c r="ABT33" s="23">
        <v>0</v>
      </c>
      <c r="ABU33" s="23">
        <v>0</v>
      </c>
      <c r="ABV33" s="23">
        <v>0</v>
      </c>
      <c r="ABW33" s="23">
        <v>0</v>
      </c>
    </row>
    <row r="34" spans="1:751" ht="15" customHeight="1" x14ac:dyDescent="0.25">
      <c r="A34" s="15" t="s">
        <v>59</v>
      </c>
      <c r="B34" s="15" t="s">
        <v>60</v>
      </c>
      <c r="C34" s="16">
        <f t="shared" si="211"/>
        <v>311.55282478217805</v>
      </c>
      <c r="D34" s="17"/>
      <c r="E34" s="18">
        <v>20.254640210000002</v>
      </c>
      <c r="F34" s="19" t="s">
        <v>46</v>
      </c>
      <c r="G34" s="29" t="s">
        <v>8</v>
      </c>
      <c r="H34" s="20">
        <v>42050</v>
      </c>
      <c r="I34" s="90" t="s">
        <v>140</v>
      </c>
      <c r="J34" s="19">
        <v>360</v>
      </c>
      <c r="K34" s="19" t="s">
        <v>19</v>
      </c>
      <c r="L34" s="20">
        <f t="shared" si="212"/>
        <v>53008</v>
      </c>
      <c r="M34" s="15" t="s">
        <v>155</v>
      </c>
      <c r="P34" s="22">
        <f>+SUMPRODUCT(1*($BX$4:$ABW$4=$P$4)*($BX$1:$ABW$1=P$3)*($BX34:$ABW34))</f>
        <v>0</v>
      </c>
      <c r="Q34" s="22">
        <f>+SUMPRODUCT(1*($BX$4:$ABW$4=$Q$4)*($BX$1:$ABW$1=P$3)*($BX34:$ABW34))</f>
        <v>5310286.4291785648</v>
      </c>
      <c r="R34" s="22">
        <f>+SUMPRODUCT(1*($BX$4:$ABW$4=$P$4)*($BX$1:$ABW$1=R$3)*($BX34:$ABW34))</f>
        <v>0</v>
      </c>
      <c r="S34" s="22">
        <f>+SUMPRODUCT(1*($BX$4:$ABW$4=$Q$4)*($BX$1:$ABW$1=R$3)*($BX34:$ABW34))</f>
        <v>9231971.7515274696</v>
      </c>
      <c r="T34" s="22">
        <f>+SUMPRODUCT(1*($BX$4:$ABW$4=$P$4)*($BX$1:$ABW$1=T$3)*($BX34:$ABW34))</f>
        <v>0</v>
      </c>
      <c r="U34" s="22">
        <f>+SUMPRODUCT(1*($BX$4:$ABW$4=$Q$4)*($BX$1:$ABW$1=T$3)*($BX34:$ABW34))</f>
        <v>10290264.258505229</v>
      </c>
      <c r="V34" s="22">
        <f>+SUMPRODUCT(1*($BX$4:$ABW$4=$P$4)*($BX$1:$ABW$1=V$3)*($BX34:$ABW34))</f>
        <v>0</v>
      </c>
      <c r="W34" s="22">
        <f>+SUMPRODUCT(1*($BX$4:$ABW$4=$Q$4)*($BX$1:$ABW$1=V$3)*($BX34:$ABW34))</f>
        <v>11241977.632832533</v>
      </c>
      <c r="X34" s="22">
        <f>+SUMPRODUCT(1*($BX$4:$ABW$4=$P$4)*($BX$1:$ABW$1=X$3)*($BX34:$ABW34))</f>
        <v>0</v>
      </c>
      <c r="Y34" s="22">
        <f>+SUMPRODUCT(1*($BX$4:$ABW$4=$Q$4)*($BX$1:$ABW$1=X$3)*($BX34:$ABW34))</f>
        <v>12001247.695076209</v>
      </c>
      <c r="Z34" s="22">
        <f>+SUMPRODUCT(1*($BX$4:$ABW$4=$P$4)*($BX$1:$ABW$1=Z$3)*($BX34:$ABW34))</f>
        <v>0</v>
      </c>
      <c r="AA34" s="22">
        <f>+SUMPRODUCT(1*($BX$4:$ABW$4=$Q$4)*($BX$1:$ABW$1=Z$3)*($BX34:$ABW34))</f>
        <v>12791827.822393127</v>
      </c>
      <c r="AB34" s="22">
        <f>+SUMPRODUCT(1*($BX$4:$ABW$4=$P$4)*($BX$1:$ABW$1=AB$3)*($BX34:$ABW34))</f>
        <v>0</v>
      </c>
      <c r="AC34" s="22">
        <f>+SUMPRODUCT(1*($BX$4:$ABW$4=$Q$4)*($BX$1:$ABW$1=AB$3)*($BX34:$ABW34))</f>
        <v>13621773.838272046</v>
      </c>
      <c r="AD34" s="22">
        <f>+SUMPRODUCT(1*($BX$4:$ABW$4=$P$4)*($BX$1:$ABW$1=AD$3)*($BX34:$ABW34))</f>
        <v>0</v>
      </c>
      <c r="AE34" s="22">
        <f>+SUMPRODUCT(1*($BX$4:$ABW$4=$Q$4)*($BX$1:$ABW$1=AD$3)*($BX34:$ABW34))</f>
        <v>14534068.858368604</v>
      </c>
      <c r="AF34" s="22">
        <f>+SUMPRODUCT(1*($BX$4:$ABW$4=$P$4)*($BX$1:$ABW$1=AF$3)*($BX34:$ABW34))</f>
        <v>15897510.751075145</v>
      </c>
      <c r="AG34" s="22">
        <f>+SUMPRODUCT(1*($BX$4:$ABW$4=$Q$4)*($BX$1:$ABW$1=AF$3)*($BX34:$ABW34))</f>
        <v>15403521.906701101</v>
      </c>
      <c r="AH34" s="22">
        <f>+SUMPRODUCT(1*($BX$4:$ABW$4=$P$4)*($BX$1:$ABW$1=AH$3)*($BX34:$ABW34))</f>
        <v>33258082.206801511</v>
      </c>
      <c r="AI34" s="22">
        <f>+SUMPRODUCT(1*($BX$4:$ABW$4=$Q$4)*($BX$1:$ABW$1=AH$3)*($BX34:$ABW34))</f>
        <v>15740515.976174207</v>
      </c>
      <c r="AJ34" s="22">
        <f>+SUMPRODUCT(1*($BX$4:$ABW$4=$P$4)*($BX$1:$ABW$1=AJ$3)*($BX34:$ABW34))</f>
        <v>35280062.013960704</v>
      </c>
      <c r="AK34" s="22">
        <f>+SUMPRODUCT(1*($BX$4:$ABW$4=$Q$4)*($BX$1:$ABW$1=AJ$3)*($BX34:$ABW34))</f>
        <v>15830050.80792794</v>
      </c>
      <c r="AL34" s="22">
        <f>+SUMPRODUCT(1*($BX$4:$ABW$4=$P$4)*($BX$1:$ABW$1=AL$3)*($BX34:$ABW34))</f>
        <v>37402308.399740823</v>
      </c>
      <c r="AM34" s="22">
        <f>+SUMPRODUCT(1*($BX$4:$ABW$4=$Q$4)*($BX$1:$ABW$1=AL$3)*($BX34:$ABW34))</f>
        <v>15906186.370247379</v>
      </c>
      <c r="AN34" s="22">
        <f>+SUMPRODUCT(1*($BX$4:$ABW$4=$P$4)*($BX$1:$ABW$1=AN$3)*($BX34:$ABW34))</f>
        <v>38618448.496428132</v>
      </c>
      <c r="AO34" s="22">
        <f>+SUMPRODUCT(1*($BX$4:$ABW$4=$Q$4)*($BX$1:$ABW$1=AN$3)*($BX34:$ABW34))</f>
        <v>15434249.746536521</v>
      </c>
      <c r="AP34" s="22">
        <f>+SUMPRODUCT(1*($BX$4:$ABW$4=$P$4)*($BX$1:$ABW$1=AP$3)*($BX34:$ABW34))</f>
        <v>38618448.496428132</v>
      </c>
      <c r="AQ34" s="22">
        <f>+SUMPRODUCT(1*($BX$4:$ABW$4=$Q$4)*($BX$1:$ABW$1=AP$3)*($BX34:$ABW34))</f>
        <v>14484569.848106679</v>
      </c>
      <c r="AR34" s="22">
        <f>+SUMPRODUCT(1*($BX$4:$ABW$4=$P$4)*($BX$1:$ABW$1=AR$3)*($BX34:$ABW34))</f>
        <v>38618448.496428132</v>
      </c>
      <c r="AS34" s="22">
        <f>+SUMPRODUCT(1*($BX$4:$ABW$4=$Q$4)*($BX$1:$ABW$1=AR$3)*($BX34:$ABW34))</f>
        <v>13534889.949676832</v>
      </c>
      <c r="AT34" s="22">
        <f>+SUMPRODUCT(1*($BX$4:$ABW$4=$P$4)*($BX$1:$ABW$1=AT$3)*($BX34:$ABW34))</f>
        <v>38618448.496428132</v>
      </c>
      <c r="AU34" s="22">
        <f>+SUMPRODUCT(1*($BX$4:$ABW$4=$Q$4)*($BX$1:$ABW$1=AT$3)*($BX34:$ABW34))</f>
        <v>12619034.2668075</v>
      </c>
      <c r="AV34" s="22">
        <f>+SUMPRODUCT(1*($BX$4:$ABW$4=$P$4)*($BX$1:$ABW$1=AV$3)*($BX34:$ABW34))</f>
        <v>38618448.496428132</v>
      </c>
      <c r="AW34" s="22">
        <f>+SUMPRODUCT(1*($BX$4:$ABW$4=$Q$4)*($BX$1:$ABW$1=AV$3)*($BX34:$ABW34))</f>
        <v>11635530.152817143</v>
      </c>
      <c r="AX34" s="22">
        <f>+SUMPRODUCT(1*($BX$4:$ABW$4=$P$4)*($BX$1:$ABW$1=AX$3)*($BX34:$ABW34))</f>
        <v>38618448.496428132</v>
      </c>
      <c r="AY34" s="22">
        <f>+SUMPRODUCT(1*($BX$4:$ABW$4=$Q$4)*($BX$1:$ABW$1=AX$3)*($BX34:$ABW34))</f>
        <v>10685850.2543873</v>
      </c>
      <c r="AZ34" s="22">
        <f>+SUMPRODUCT(1*($BX$4:$ABW$4=$P$4)*($BX$1:$ABW$1=AZ$3)*($BX34:$ABW34))</f>
        <v>38618448.496428132</v>
      </c>
      <c r="BA34" s="22">
        <f>+SUMPRODUCT(1*($BX$4:$ABW$4=$Q$4)*($BX$1:$ABW$1=AZ$3)*($BX34:$ABW34))</f>
        <v>9736170.3559574559</v>
      </c>
      <c r="BB34" s="22">
        <f>+SUMPRODUCT(1*($BX$4:$ABW$4=$P$4)*($BX$1:$ABW$1=BB$3)*($BX34:$ABW34))</f>
        <v>38618448.496428132</v>
      </c>
      <c r="BC34" s="22">
        <f>+SUMPRODUCT(1*($BX$4:$ABW$4=$Q$4)*($BX$1:$ABW$1=BB$3)*($BX34:$ABW34))</f>
        <v>8809907.222146431</v>
      </c>
      <c r="BD34" s="22">
        <f>+SUMPRODUCT(1*($BX$4:$ABW$4=$P$4)*($BX$1:$ABW$1=BD$3)*($BX34:$ABW34))</f>
        <v>38618448.496428132</v>
      </c>
      <c r="BE34" s="22">
        <f>+SUMPRODUCT(1*($BX$4:$ABW$4=$Q$4)*($BX$1:$ABW$1=BD$3)*($BX34:$ABW34))</f>
        <v>7836810.5590977715</v>
      </c>
      <c r="BF34" s="22">
        <f>+SUMPRODUCT(1*($BX$4:$ABW$4=$P$4)*($BX$1:$ABW$1=BF$3)*($BX34:$ABW34))</f>
        <v>38618448.49642814</v>
      </c>
      <c r="BG34" s="22">
        <f>+SUMPRODUCT(1*($BX$4:$ABW$4=$Q$4)*($BX$1:$ABW$1=BF$3)*($BX34:$ABW34))</f>
        <v>6887130.6606679279</v>
      </c>
      <c r="BH34" s="22">
        <f>+SUMPRODUCT(1*($BX$4:$ABW$4=$P$4)*($BX$1:$ABW$1=BH$3)*($BX34:$ABW34))</f>
        <v>38618448.496428147</v>
      </c>
      <c r="BI34" s="22">
        <f>+SUMPRODUCT(1*($BX$4:$ABW$4=$Q$4)*($BX$1:$ABW$1=BH$3)*($BX34:$ABW34))</f>
        <v>5937450.7622380862</v>
      </c>
      <c r="BJ34" s="22">
        <f>+SUMPRODUCT(1*($BX$4:$ABW$4=$P$4)*($BX$1:$ABW$1=BJ$3)*($BX34:$ABW34))</f>
        <v>38618448.496428147</v>
      </c>
      <c r="BK34" s="22">
        <f>+SUMPRODUCT(1*($BX$4:$ABW$4=$Q$4)*($BX$1:$ABW$1=BJ$3)*($BX34:$ABW34))</f>
        <v>5000780.1774853636</v>
      </c>
      <c r="BL34" s="22">
        <f>+SUMPRODUCT(1*($BX$4:$ABW$4=$P$4)*($BX$1:$ABW$1=BL$3)*($BX34:$ABW34))</f>
        <v>38618448.496428147</v>
      </c>
      <c r="BM34" s="22">
        <f>+SUMPRODUCT(1*($BX$4:$ABW$4=$Q$4)*($BX$1:$ABW$1=BL$3)*($BX34:$ABW34))</f>
        <v>4038090.965378399</v>
      </c>
      <c r="BN34" s="22">
        <f>+SUMPRODUCT(1*($BX$4:$ABW$4=$P$4)*($BX$1:$ABW$1=BN$3)*($BX34:$ABW34))</f>
        <v>38618448.496428147</v>
      </c>
      <c r="BO34" s="22">
        <f>+SUMPRODUCT(1*($BX$4:$ABW$4=$Q$4)*($BX$1:$ABW$1=BN$3)*($BX34:$ABW34))</f>
        <v>3088411.0669485559</v>
      </c>
      <c r="BP34" s="22">
        <f>+SUMPRODUCT(1*($BX$4:$ABW$4=$P$4)*($BX$1:$ABW$1=BP$3)*($BX34:$ABW34))</f>
        <v>38618448.496428147</v>
      </c>
      <c r="BQ34" s="22">
        <f>+SUMPRODUCT(1*($BX$4:$ABW$4=$Q$4)*($BX$1:$ABW$1=BP$3)*($BX34:$ABW34))</f>
        <v>2138731.1685187127</v>
      </c>
      <c r="BR34" s="22">
        <f t="shared" si="213"/>
        <v>38618448.496428147</v>
      </c>
      <c r="BS34" s="22">
        <f t="shared" si="214"/>
        <v>1191653.1328242938</v>
      </c>
      <c r="BT34" s="22">
        <f>+SUMPRODUCT(1*($BX$4:$ABW$4=$P$4)*($BX$1:$ABW$1=BT$3)*($BX34:$ABW34))</f>
        <v>19309224.248214073</v>
      </c>
      <c r="BU34" s="22">
        <f>+SUMPRODUCT(1*($BX$4:$ABW$4=$Q$4)*($BX$1:$ABW$1=BT$3)*($BX34:$ABW34))</f>
        <v>239371.37165902759</v>
      </c>
      <c r="BX34" s="23">
        <v>0</v>
      </c>
      <c r="BY34" s="23">
        <v>0</v>
      </c>
      <c r="BZ34" s="23">
        <v>1159967.4192901177</v>
      </c>
      <c r="CA34" s="23">
        <v>0</v>
      </c>
      <c r="CB34" s="23">
        <v>0</v>
      </c>
      <c r="CC34" s="23">
        <v>0</v>
      </c>
      <c r="CD34" s="23">
        <v>0</v>
      </c>
      <c r="CE34" s="23">
        <v>0</v>
      </c>
      <c r="CF34" s="23">
        <v>0</v>
      </c>
      <c r="CG34" s="23">
        <v>0</v>
      </c>
      <c r="CH34" s="23">
        <v>0</v>
      </c>
      <c r="CI34" s="23">
        <v>0</v>
      </c>
      <c r="CJ34" s="23">
        <v>0</v>
      </c>
      <c r="CK34" s="23">
        <v>0</v>
      </c>
      <c r="CL34" s="23">
        <v>4150319.0098884469</v>
      </c>
      <c r="CM34" s="23">
        <v>0</v>
      </c>
      <c r="CN34" s="23">
        <v>0</v>
      </c>
      <c r="CO34" s="23">
        <v>0</v>
      </c>
      <c r="CP34" s="23">
        <v>0</v>
      </c>
      <c r="CQ34" s="23">
        <v>0</v>
      </c>
      <c r="CR34" s="23">
        <v>0</v>
      </c>
      <c r="CS34" s="23">
        <v>0</v>
      </c>
      <c r="CT34" s="23">
        <v>0</v>
      </c>
      <c r="CU34" s="23">
        <v>0</v>
      </c>
      <c r="CV34" s="23">
        <v>0</v>
      </c>
      <c r="CW34" s="23">
        <v>0</v>
      </c>
      <c r="CX34" s="23">
        <v>4509832.0472472804</v>
      </c>
      <c r="CY34" s="23">
        <v>0</v>
      </c>
      <c r="CZ34" s="23">
        <v>0</v>
      </c>
      <c r="DA34" s="23">
        <v>0</v>
      </c>
      <c r="DB34" s="23">
        <v>0</v>
      </c>
      <c r="DC34" s="23">
        <v>0</v>
      </c>
      <c r="DD34" s="23">
        <v>0</v>
      </c>
      <c r="DE34" s="23">
        <v>0</v>
      </c>
      <c r="DF34" s="23">
        <v>0</v>
      </c>
      <c r="DG34" s="23">
        <v>0</v>
      </c>
      <c r="DH34" s="23">
        <v>0</v>
      </c>
      <c r="DI34" s="23">
        <v>0</v>
      </c>
      <c r="DJ34" s="23">
        <v>4722139.7042801902</v>
      </c>
      <c r="DK34" s="23">
        <v>0</v>
      </c>
      <c r="DL34" s="23">
        <v>0</v>
      </c>
      <c r="DM34" s="23">
        <v>0</v>
      </c>
      <c r="DN34" s="23">
        <v>0</v>
      </c>
      <c r="DO34" s="23">
        <v>0</v>
      </c>
      <c r="DP34" s="23">
        <v>0</v>
      </c>
      <c r="DQ34" s="23">
        <v>0</v>
      </c>
      <c r="DR34" s="23">
        <v>0</v>
      </c>
      <c r="DS34" s="23">
        <v>0</v>
      </c>
      <c r="DT34" s="23">
        <v>0</v>
      </c>
      <c r="DU34" s="23">
        <v>0</v>
      </c>
      <c r="DV34" s="23">
        <v>5061214.125079439</v>
      </c>
      <c r="DW34" s="23">
        <v>0</v>
      </c>
      <c r="DX34" s="23">
        <v>0</v>
      </c>
      <c r="DY34" s="23">
        <v>0</v>
      </c>
      <c r="DZ34" s="23">
        <v>0</v>
      </c>
      <c r="EA34" s="23">
        <v>0</v>
      </c>
      <c r="EB34" s="23">
        <v>0</v>
      </c>
      <c r="EC34" s="23">
        <v>0</v>
      </c>
      <c r="ED34" s="23">
        <v>0</v>
      </c>
      <c r="EE34" s="23">
        <v>0</v>
      </c>
      <c r="EF34" s="23">
        <v>0</v>
      </c>
      <c r="EG34" s="23">
        <v>0</v>
      </c>
      <c r="EH34" s="23">
        <v>5229050.1334257908</v>
      </c>
      <c r="EI34" s="23">
        <v>0</v>
      </c>
      <c r="EJ34" s="23">
        <v>0</v>
      </c>
      <c r="EK34" s="23">
        <v>0</v>
      </c>
      <c r="EL34" s="23">
        <v>0</v>
      </c>
      <c r="EM34" s="23">
        <v>0</v>
      </c>
      <c r="EN34" s="23">
        <v>0</v>
      </c>
      <c r="EO34" s="23">
        <v>0</v>
      </c>
      <c r="EP34" s="23">
        <v>0</v>
      </c>
      <c r="EQ34" s="23">
        <v>0</v>
      </c>
      <c r="ER34" s="23">
        <v>0</v>
      </c>
      <c r="ES34" s="23">
        <v>0</v>
      </c>
      <c r="ET34" s="23">
        <v>5545181.2119148821</v>
      </c>
      <c r="EU34" s="23">
        <v>0</v>
      </c>
      <c r="EV34" s="23">
        <v>0</v>
      </c>
      <c r="EW34" s="23">
        <v>0</v>
      </c>
      <c r="EX34" s="23">
        <v>0</v>
      </c>
      <c r="EY34" s="23">
        <v>0</v>
      </c>
      <c r="EZ34" s="23">
        <v>0</v>
      </c>
      <c r="FA34" s="23">
        <v>0</v>
      </c>
      <c r="FB34" s="23">
        <v>0</v>
      </c>
      <c r="FC34" s="23">
        <v>0</v>
      </c>
      <c r="FD34" s="23">
        <v>0</v>
      </c>
      <c r="FE34" s="23">
        <v>0</v>
      </c>
      <c r="FF34" s="23">
        <v>5696796.4209176507</v>
      </c>
      <c r="FG34" s="23">
        <v>0</v>
      </c>
      <c r="FH34" s="23">
        <v>0</v>
      </c>
      <c r="FI34" s="23">
        <v>0</v>
      </c>
      <c r="FJ34" s="23">
        <v>0</v>
      </c>
      <c r="FK34" s="23">
        <v>0</v>
      </c>
      <c r="FL34" s="23">
        <v>0</v>
      </c>
      <c r="FM34" s="23">
        <v>0</v>
      </c>
      <c r="FN34" s="23">
        <v>0</v>
      </c>
      <c r="FO34" s="23">
        <v>0</v>
      </c>
      <c r="FP34" s="23">
        <v>0</v>
      </c>
      <c r="FQ34" s="23">
        <v>0</v>
      </c>
      <c r="FR34" s="23">
        <v>5952431.7011805167</v>
      </c>
      <c r="FS34" s="23">
        <v>0</v>
      </c>
      <c r="FT34" s="23">
        <v>0</v>
      </c>
      <c r="FU34" s="23">
        <v>0</v>
      </c>
      <c r="FV34" s="23">
        <v>0</v>
      </c>
      <c r="FW34" s="23">
        <v>0</v>
      </c>
      <c r="FX34" s="23">
        <v>0</v>
      </c>
      <c r="FY34" s="23">
        <v>0</v>
      </c>
      <c r="FZ34" s="23">
        <v>0</v>
      </c>
      <c r="GA34" s="23">
        <v>0</v>
      </c>
      <c r="GB34" s="23">
        <v>0</v>
      </c>
      <c r="GC34" s="23">
        <v>0</v>
      </c>
      <c r="GD34" s="23">
        <v>6048815.9938956928</v>
      </c>
      <c r="GE34" s="23">
        <v>0</v>
      </c>
      <c r="GF34" s="23">
        <v>0</v>
      </c>
      <c r="GG34" s="23">
        <v>0</v>
      </c>
      <c r="GH34" s="23">
        <v>0</v>
      </c>
      <c r="GI34" s="23">
        <v>0</v>
      </c>
      <c r="GJ34" s="23">
        <v>0</v>
      </c>
      <c r="GK34" s="23">
        <v>0</v>
      </c>
      <c r="GL34" s="23">
        <v>0</v>
      </c>
      <c r="GM34" s="23">
        <v>0</v>
      </c>
      <c r="GN34" s="23">
        <v>0</v>
      </c>
      <c r="GO34" s="23">
        <v>0</v>
      </c>
      <c r="GP34" s="23">
        <v>6346055.9125756454</v>
      </c>
      <c r="GQ34" s="23">
        <v>0</v>
      </c>
      <c r="GR34" s="23">
        <v>0</v>
      </c>
      <c r="GS34" s="23">
        <v>0</v>
      </c>
      <c r="GT34" s="23">
        <v>0</v>
      </c>
      <c r="GU34" s="23">
        <v>0</v>
      </c>
      <c r="GV34" s="23">
        <v>0</v>
      </c>
      <c r="GW34" s="23">
        <v>0</v>
      </c>
      <c r="GX34" s="23">
        <v>0</v>
      </c>
      <c r="GY34" s="23">
        <v>0</v>
      </c>
      <c r="GZ34" s="23">
        <v>0</v>
      </c>
      <c r="HA34" s="23">
        <v>0</v>
      </c>
      <c r="HB34" s="23">
        <v>6445771.9098174823</v>
      </c>
      <c r="HC34" s="23">
        <v>0</v>
      </c>
      <c r="HD34" s="23">
        <v>0</v>
      </c>
      <c r="HE34" s="23">
        <v>0</v>
      </c>
      <c r="HF34" s="23">
        <v>0</v>
      </c>
      <c r="HG34" s="23">
        <v>0</v>
      </c>
      <c r="HH34" s="23">
        <v>0</v>
      </c>
      <c r="HI34" s="23">
        <v>0</v>
      </c>
      <c r="HJ34" s="23">
        <v>0</v>
      </c>
      <c r="HK34" s="23">
        <v>0</v>
      </c>
      <c r="HL34" s="23">
        <v>0</v>
      </c>
      <c r="HM34" s="23">
        <v>0</v>
      </c>
      <c r="HN34" s="23">
        <v>6759400.7868461814</v>
      </c>
      <c r="HO34" s="23">
        <v>0</v>
      </c>
      <c r="HP34" s="23">
        <v>0</v>
      </c>
      <c r="HQ34" s="23">
        <v>0</v>
      </c>
      <c r="HR34" s="23">
        <v>0</v>
      </c>
      <c r="HS34" s="23">
        <v>0</v>
      </c>
      <c r="HT34" s="23">
        <v>0</v>
      </c>
      <c r="HU34" s="23">
        <v>0</v>
      </c>
      <c r="HV34" s="23">
        <v>0</v>
      </c>
      <c r="HW34" s="23">
        <v>0</v>
      </c>
      <c r="HX34" s="23">
        <v>0</v>
      </c>
      <c r="HY34" s="23">
        <v>0</v>
      </c>
      <c r="HZ34" s="23">
        <v>6862373.0514258649</v>
      </c>
      <c r="IA34" s="23">
        <v>0</v>
      </c>
      <c r="IB34" s="23">
        <v>0</v>
      </c>
      <c r="IC34" s="23">
        <v>0</v>
      </c>
      <c r="ID34" s="23">
        <v>0</v>
      </c>
      <c r="IE34" s="23">
        <v>0</v>
      </c>
      <c r="IF34" s="23">
        <v>0</v>
      </c>
      <c r="IG34" s="23">
        <v>0</v>
      </c>
      <c r="IH34" s="23">
        <v>0</v>
      </c>
      <c r="II34" s="23">
        <v>0</v>
      </c>
      <c r="IJ34" s="23">
        <v>0</v>
      </c>
      <c r="IK34" s="23">
        <v>0</v>
      </c>
      <c r="IL34" s="23">
        <v>7194655.384693631</v>
      </c>
      <c r="IM34" s="23">
        <v>0</v>
      </c>
      <c r="IN34" s="23">
        <v>0</v>
      </c>
      <c r="IO34" s="23">
        <v>0</v>
      </c>
      <c r="IP34" s="23">
        <v>0</v>
      </c>
      <c r="IQ34" s="23">
        <v>0</v>
      </c>
      <c r="IR34" s="23">
        <v>0</v>
      </c>
      <c r="IS34" s="23">
        <v>0</v>
      </c>
      <c r="IT34" s="23">
        <v>0</v>
      </c>
      <c r="IU34" s="23">
        <v>0</v>
      </c>
      <c r="IV34" s="23">
        <v>0</v>
      </c>
      <c r="IW34" s="23">
        <v>0</v>
      </c>
      <c r="IX34" s="23">
        <v>7339413.4736749725</v>
      </c>
      <c r="IY34" s="23">
        <v>0</v>
      </c>
      <c r="IZ34" s="23">
        <v>0</v>
      </c>
      <c r="JA34" s="23">
        <v>0</v>
      </c>
      <c r="JB34" s="23">
        <v>0</v>
      </c>
      <c r="JC34" s="23">
        <v>0</v>
      </c>
      <c r="JD34" s="23">
        <v>0</v>
      </c>
      <c r="JE34" s="23">
        <v>0</v>
      </c>
      <c r="JF34" s="23">
        <v>0</v>
      </c>
      <c r="JG34" s="23">
        <v>0</v>
      </c>
      <c r="JH34" s="23">
        <v>0</v>
      </c>
      <c r="JI34" s="23">
        <v>0</v>
      </c>
      <c r="JJ34" s="23">
        <v>7648960.2627626546</v>
      </c>
      <c r="JK34" s="23">
        <v>0</v>
      </c>
      <c r="JL34" s="23">
        <v>0</v>
      </c>
      <c r="JM34" s="23">
        <v>0</v>
      </c>
      <c r="JN34" s="23">
        <v>0</v>
      </c>
      <c r="JO34" s="23">
        <v>0</v>
      </c>
      <c r="JP34" s="23">
        <v>0</v>
      </c>
      <c r="JQ34" s="23">
        <v>0</v>
      </c>
      <c r="JR34" s="23">
        <v>0</v>
      </c>
      <c r="JS34" s="23">
        <v>0</v>
      </c>
      <c r="JT34" s="23">
        <v>0</v>
      </c>
      <c r="JU34" s="23">
        <v>0</v>
      </c>
      <c r="JV34" s="23">
        <v>7754561.6439384464</v>
      </c>
      <c r="JW34" s="23">
        <v>15897510.751075145</v>
      </c>
      <c r="JX34" s="23">
        <v>0</v>
      </c>
      <c r="JY34" s="23">
        <v>0</v>
      </c>
      <c r="JZ34" s="23">
        <v>0</v>
      </c>
      <c r="KA34" s="23">
        <v>0</v>
      </c>
      <c r="KB34" s="23">
        <v>0</v>
      </c>
      <c r="KC34" s="23">
        <v>0</v>
      </c>
      <c r="KD34" s="23">
        <v>0</v>
      </c>
      <c r="KE34" s="23">
        <v>0</v>
      </c>
      <c r="KF34" s="23">
        <v>0</v>
      </c>
      <c r="KG34" s="23">
        <v>0</v>
      </c>
      <c r="KH34" s="23">
        <v>7919444.0285647679</v>
      </c>
      <c r="KI34" s="23">
        <v>16380332.176208952</v>
      </c>
      <c r="KJ34" s="23">
        <v>0</v>
      </c>
      <c r="KK34" s="23">
        <v>0</v>
      </c>
      <c r="KL34" s="23">
        <v>0</v>
      </c>
      <c r="KM34" s="23">
        <v>0</v>
      </c>
      <c r="KN34" s="23">
        <v>0</v>
      </c>
      <c r="KO34" s="23">
        <v>0</v>
      </c>
      <c r="KP34" s="23">
        <v>0</v>
      </c>
      <c r="KQ34" s="23">
        <v>0</v>
      </c>
      <c r="KR34" s="23">
        <v>0</v>
      </c>
      <c r="KS34" s="23">
        <v>0</v>
      </c>
      <c r="KT34" s="23">
        <v>7821071.9476094395</v>
      </c>
      <c r="KU34" s="23">
        <v>16877750.030592557</v>
      </c>
      <c r="KV34" s="23">
        <v>0</v>
      </c>
      <c r="KW34" s="23">
        <v>0</v>
      </c>
      <c r="KX34" s="23">
        <v>0</v>
      </c>
      <c r="KY34" s="23">
        <v>0</v>
      </c>
      <c r="KZ34" s="23">
        <v>0</v>
      </c>
      <c r="LA34" s="23">
        <v>0</v>
      </c>
      <c r="LB34" s="23">
        <v>0</v>
      </c>
      <c r="LC34" s="23">
        <v>0</v>
      </c>
      <c r="LD34" s="23">
        <v>0</v>
      </c>
      <c r="LE34" s="23">
        <v>0</v>
      </c>
      <c r="LF34" s="23">
        <v>7971084.4020816879</v>
      </c>
      <c r="LG34" s="23">
        <v>17378340.468776144</v>
      </c>
      <c r="LH34" s="23">
        <v>0</v>
      </c>
      <c r="LI34" s="23">
        <v>0</v>
      </c>
      <c r="LJ34" s="23">
        <v>0</v>
      </c>
      <c r="LK34" s="23">
        <v>0</v>
      </c>
      <c r="LL34" s="23">
        <v>0</v>
      </c>
      <c r="LM34" s="23">
        <v>0</v>
      </c>
      <c r="LN34" s="23">
        <v>0</v>
      </c>
      <c r="LO34" s="23">
        <v>0</v>
      </c>
      <c r="LP34" s="23">
        <v>0</v>
      </c>
      <c r="LQ34" s="23">
        <v>0</v>
      </c>
      <c r="LR34" s="23">
        <v>7858966.4058462521</v>
      </c>
      <c r="LS34" s="23">
        <v>17901721.545184556</v>
      </c>
      <c r="LT34" s="23">
        <v>0</v>
      </c>
      <c r="LU34" s="23">
        <v>0</v>
      </c>
      <c r="LV34" s="23">
        <v>0</v>
      </c>
      <c r="LW34" s="23">
        <v>0</v>
      </c>
      <c r="LX34" s="23">
        <v>0</v>
      </c>
      <c r="LY34" s="23">
        <v>0</v>
      </c>
      <c r="LZ34" s="23">
        <v>0</v>
      </c>
      <c r="MA34" s="23">
        <v>0</v>
      </c>
      <c r="MB34" s="23">
        <v>0</v>
      </c>
      <c r="MC34" s="23">
        <v>0</v>
      </c>
      <c r="MD34" s="23">
        <v>7995767.8692514617</v>
      </c>
      <c r="ME34" s="23">
        <v>18428277.814747445</v>
      </c>
      <c r="MF34" s="23">
        <v>0</v>
      </c>
      <c r="MG34" s="23">
        <v>0</v>
      </c>
      <c r="MH34" s="23">
        <v>0</v>
      </c>
      <c r="MI34" s="23">
        <v>0</v>
      </c>
      <c r="MJ34" s="23">
        <v>0</v>
      </c>
      <c r="MK34" s="23">
        <v>0</v>
      </c>
      <c r="ML34" s="23">
        <v>0</v>
      </c>
      <c r="MM34" s="23">
        <v>0</v>
      </c>
      <c r="MN34" s="23">
        <v>0</v>
      </c>
      <c r="MO34" s="23">
        <v>0</v>
      </c>
      <c r="MP34" s="23">
        <v>7910418.5009959172</v>
      </c>
      <c r="MQ34" s="23">
        <v>18974030.584993377</v>
      </c>
      <c r="MR34" s="23">
        <v>0</v>
      </c>
      <c r="MS34" s="23">
        <v>0</v>
      </c>
      <c r="MT34" s="23">
        <v>0</v>
      </c>
      <c r="MU34" s="23">
        <v>0</v>
      </c>
      <c r="MV34" s="23">
        <v>0</v>
      </c>
      <c r="MW34" s="23">
        <v>0</v>
      </c>
      <c r="MX34" s="23">
        <v>0</v>
      </c>
      <c r="MY34" s="23">
        <v>0</v>
      </c>
      <c r="MZ34" s="23">
        <v>0</v>
      </c>
      <c r="NA34" s="23">
        <v>0</v>
      </c>
      <c r="NB34" s="23">
        <v>7899255.2647479568</v>
      </c>
      <c r="NC34" s="23">
        <v>19309224.248214062</v>
      </c>
      <c r="ND34" s="23">
        <v>0</v>
      </c>
      <c r="NE34" s="23">
        <v>0</v>
      </c>
      <c r="NF34" s="23">
        <v>0</v>
      </c>
      <c r="NG34" s="23">
        <v>0</v>
      </c>
      <c r="NH34" s="23">
        <v>0</v>
      </c>
      <c r="NI34" s="23">
        <v>0</v>
      </c>
      <c r="NJ34" s="23">
        <v>0</v>
      </c>
      <c r="NK34" s="23">
        <v>0</v>
      </c>
      <c r="NL34" s="23">
        <v>0</v>
      </c>
      <c r="NM34" s="23">
        <v>0</v>
      </c>
      <c r="NN34" s="23">
        <v>7534994.4817885645</v>
      </c>
      <c r="NO34" s="23">
        <v>19309224.248214066</v>
      </c>
      <c r="NP34" s="23">
        <v>0</v>
      </c>
      <c r="NQ34" s="23">
        <v>0</v>
      </c>
      <c r="NR34" s="23">
        <v>0</v>
      </c>
      <c r="NS34" s="23">
        <v>0</v>
      </c>
      <c r="NT34" s="23">
        <v>0</v>
      </c>
      <c r="NU34" s="23">
        <v>0</v>
      </c>
      <c r="NV34" s="23">
        <v>0</v>
      </c>
      <c r="NW34" s="23">
        <v>0</v>
      </c>
      <c r="NX34" s="23">
        <v>0</v>
      </c>
      <c r="NY34" s="23">
        <v>0</v>
      </c>
      <c r="NZ34" s="23">
        <v>7420512.5214298982</v>
      </c>
      <c r="OA34" s="23">
        <v>19309224.248214066</v>
      </c>
      <c r="OB34" s="23">
        <v>0</v>
      </c>
      <c r="OC34" s="23">
        <v>0</v>
      </c>
      <c r="OD34" s="23">
        <v>0</v>
      </c>
      <c r="OE34" s="23">
        <v>0</v>
      </c>
      <c r="OF34" s="23">
        <v>0</v>
      </c>
      <c r="OG34" s="23">
        <v>0</v>
      </c>
      <c r="OH34" s="23">
        <v>0</v>
      </c>
      <c r="OI34" s="23">
        <v>0</v>
      </c>
      <c r="OJ34" s="23">
        <v>0</v>
      </c>
      <c r="OK34" s="23">
        <v>0</v>
      </c>
      <c r="OL34" s="23">
        <v>7064057.3266767794</v>
      </c>
      <c r="OM34" s="23">
        <v>19309224.248214066</v>
      </c>
      <c r="ON34" s="23">
        <v>0</v>
      </c>
      <c r="OO34" s="23">
        <v>0</v>
      </c>
      <c r="OP34" s="23">
        <v>0</v>
      </c>
      <c r="OQ34" s="23">
        <v>0</v>
      </c>
      <c r="OR34" s="23">
        <v>0</v>
      </c>
      <c r="OS34" s="23">
        <v>0</v>
      </c>
      <c r="OT34" s="23">
        <v>0</v>
      </c>
      <c r="OU34" s="23">
        <v>0</v>
      </c>
      <c r="OV34" s="23">
        <v>0</v>
      </c>
      <c r="OW34" s="23">
        <v>0</v>
      </c>
      <c r="OX34" s="23">
        <v>6941769.7781118397</v>
      </c>
      <c r="OY34" s="23">
        <v>19309224.248214062</v>
      </c>
      <c r="OZ34" s="23">
        <v>0</v>
      </c>
      <c r="PA34" s="23">
        <v>0</v>
      </c>
      <c r="PB34" s="23">
        <v>0</v>
      </c>
      <c r="PC34" s="23">
        <v>0</v>
      </c>
      <c r="PD34" s="23">
        <v>0</v>
      </c>
      <c r="PE34" s="23">
        <v>0</v>
      </c>
      <c r="PF34" s="23">
        <v>0</v>
      </c>
      <c r="PG34" s="23">
        <v>0</v>
      </c>
      <c r="PH34" s="23">
        <v>0</v>
      </c>
      <c r="PI34" s="23">
        <v>0</v>
      </c>
      <c r="PJ34" s="23">
        <v>6593120.1715649925</v>
      </c>
      <c r="PK34" s="23">
        <v>19309224.248214066</v>
      </c>
      <c r="PL34" s="23">
        <v>0</v>
      </c>
      <c r="PM34" s="23">
        <v>0</v>
      </c>
      <c r="PN34" s="23">
        <v>0</v>
      </c>
      <c r="PO34" s="23">
        <v>0</v>
      </c>
      <c r="PP34" s="23">
        <v>0</v>
      </c>
      <c r="PQ34" s="23">
        <v>0</v>
      </c>
      <c r="PR34" s="23">
        <v>0</v>
      </c>
      <c r="PS34" s="23">
        <v>0</v>
      </c>
      <c r="PT34" s="23">
        <v>0</v>
      </c>
      <c r="PU34" s="23">
        <v>0</v>
      </c>
      <c r="PV34" s="23">
        <v>6463027.0347937802</v>
      </c>
      <c r="PW34" s="23">
        <v>19309224.248214066</v>
      </c>
      <c r="PX34" s="23">
        <v>0</v>
      </c>
      <c r="PY34" s="23">
        <v>0</v>
      </c>
      <c r="PZ34" s="23">
        <v>0</v>
      </c>
      <c r="QA34" s="23">
        <v>0</v>
      </c>
      <c r="QB34" s="23">
        <v>0</v>
      </c>
      <c r="QC34" s="23">
        <v>0</v>
      </c>
      <c r="QD34" s="23">
        <v>0</v>
      </c>
      <c r="QE34" s="23">
        <v>0</v>
      </c>
      <c r="QF34" s="23">
        <v>0</v>
      </c>
      <c r="QG34" s="23">
        <v>0</v>
      </c>
      <c r="QH34" s="23">
        <v>6156007.232013721</v>
      </c>
      <c r="QI34" s="23">
        <v>19309224.248214066</v>
      </c>
      <c r="QJ34" s="23">
        <v>0</v>
      </c>
      <c r="QK34" s="23">
        <v>0</v>
      </c>
      <c r="QL34" s="23">
        <v>0</v>
      </c>
      <c r="QM34" s="23">
        <v>0</v>
      </c>
      <c r="QN34" s="23">
        <v>0</v>
      </c>
      <c r="QO34" s="23">
        <v>0</v>
      </c>
      <c r="QP34" s="23">
        <v>0</v>
      </c>
      <c r="QQ34" s="23">
        <v>0</v>
      </c>
      <c r="QR34" s="23">
        <v>0</v>
      </c>
      <c r="QS34" s="23">
        <v>0</v>
      </c>
      <c r="QT34" s="23">
        <v>5984284.2914757226</v>
      </c>
      <c r="QU34" s="23">
        <v>19309224.248214066</v>
      </c>
      <c r="QV34" s="23">
        <v>0</v>
      </c>
      <c r="QW34" s="23">
        <v>0</v>
      </c>
      <c r="QX34" s="23">
        <v>0</v>
      </c>
      <c r="QY34" s="23">
        <v>0</v>
      </c>
      <c r="QZ34" s="23">
        <v>0</v>
      </c>
      <c r="RA34" s="23">
        <v>0</v>
      </c>
      <c r="RB34" s="23">
        <v>0</v>
      </c>
      <c r="RC34" s="23">
        <v>0</v>
      </c>
      <c r="RD34" s="23">
        <v>0</v>
      </c>
      <c r="RE34" s="23">
        <v>0</v>
      </c>
      <c r="RF34" s="23">
        <v>5651245.8613414206</v>
      </c>
      <c r="RG34" s="23">
        <v>19309224.248214066</v>
      </c>
      <c r="RH34" s="23">
        <v>0</v>
      </c>
      <c r="RI34" s="23">
        <v>0</v>
      </c>
      <c r="RJ34" s="23">
        <v>0</v>
      </c>
      <c r="RK34" s="23">
        <v>0</v>
      </c>
      <c r="RL34" s="23">
        <v>0</v>
      </c>
      <c r="RM34" s="23">
        <v>0</v>
      </c>
      <c r="RN34" s="23">
        <v>0</v>
      </c>
      <c r="RO34" s="23">
        <v>0</v>
      </c>
      <c r="RP34" s="23">
        <v>0</v>
      </c>
      <c r="RQ34" s="23">
        <v>0</v>
      </c>
      <c r="RR34" s="23">
        <v>5505541.548157664</v>
      </c>
      <c r="RS34" s="23">
        <v>19309224.248214066</v>
      </c>
      <c r="RT34" s="23">
        <v>0</v>
      </c>
      <c r="RU34" s="23">
        <v>0</v>
      </c>
      <c r="RV34" s="23">
        <v>0</v>
      </c>
      <c r="RW34" s="23">
        <v>0</v>
      </c>
      <c r="RX34" s="23">
        <v>0</v>
      </c>
      <c r="RY34" s="23">
        <v>0</v>
      </c>
      <c r="RZ34" s="23">
        <v>0</v>
      </c>
      <c r="SA34" s="23">
        <v>0</v>
      </c>
      <c r="SB34" s="23">
        <v>0</v>
      </c>
      <c r="SC34" s="23">
        <v>0</v>
      </c>
      <c r="SD34" s="23">
        <v>5180308.7062296355</v>
      </c>
      <c r="SE34" s="23">
        <v>19309224.248214066</v>
      </c>
      <c r="SF34" s="23">
        <v>0</v>
      </c>
      <c r="SG34" s="23">
        <v>0</v>
      </c>
      <c r="SH34" s="23">
        <v>0</v>
      </c>
      <c r="SI34" s="23">
        <v>0</v>
      </c>
      <c r="SJ34" s="23">
        <v>0</v>
      </c>
      <c r="SK34" s="23">
        <v>0</v>
      </c>
      <c r="SL34" s="23">
        <v>0</v>
      </c>
      <c r="SM34" s="23">
        <v>0</v>
      </c>
      <c r="SN34" s="23">
        <v>0</v>
      </c>
      <c r="SO34" s="23">
        <v>0</v>
      </c>
      <c r="SP34" s="23">
        <v>5026798.8048396055</v>
      </c>
      <c r="SQ34" s="23">
        <v>19309224.248214066</v>
      </c>
      <c r="SR34" s="23">
        <v>0</v>
      </c>
      <c r="SS34" s="23">
        <v>0</v>
      </c>
      <c r="ST34" s="23">
        <v>0</v>
      </c>
      <c r="SU34" s="23">
        <v>0</v>
      </c>
      <c r="SV34" s="23">
        <v>0</v>
      </c>
      <c r="SW34" s="23">
        <v>0</v>
      </c>
      <c r="SX34" s="23">
        <v>0</v>
      </c>
      <c r="SY34" s="23">
        <v>0</v>
      </c>
      <c r="SZ34" s="23">
        <v>0</v>
      </c>
      <c r="TA34" s="23">
        <v>0</v>
      </c>
      <c r="TB34" s="23">
        <v>4709371.5511178495</v>
      </c>
      <c r="TC34" s="23">
        <v>19309224.248214066</v>
      </c>
      <c r="TD34" s="23">
        <v>0</v>
      </c>
      <c r="TE34" s="23">
        <v>0</v>
      </c>
      <c r="TF34" s="23">
        <v>0</v>
      </c>
      <c r="TG34" s="23">
        <v>0</v>
      </c>
      <c r="TH34" s="23">
        <v>0</v>
      </c>
      <c r="TI34" s="23">
        <v>0</v>
      </c>
      <c r="TJ34" s="23">
        <v>0</v>
      </c>
      <c r="TK34" s="23">
        <v>0</v>
      </c>
      <c r="TL34" s="23">
        <v>0</v>
      </c>
      <c r="TM34" s="23">
        <v>0</v>
      </c>
      <c r="TN34" s="23">
        <v>4548056.0615215478</v>
      </c>
      <c r="TO34" s="23">
        <v>19309224.248214066</v>
      </c>
      <c r="TP34" s="23">
        <v>0</v>
      </c>
      <c r="TQ34" s="23">
        <v>0</v>
      </c>
      <c r="TR34" s="23">
        <v>0</v>
      </c>
      <c r="TS34" s="23">
        <v>0</v>
      </c>
      <c r="TT34" s="23">
        <v>0</v>
      </c>
      <c r="TU34" s="23">
        <v>0</v>
      </c>
      <c r="TV34" s="23">
        <v>0</v>
      </c>
      <c r="TW34" s="23">
        <v>0</v>
      </c>
      <c r="TX34" s="23">
        <v>0</v>
      </c>
      <c r="TY34" s="23">
        <v>0</v>
      </c>
      <c r="TZ34" s="23">
        <v>4261851.1606248831</v>
      </c>
      <c r="UA34" s="23">
        <v>19309224.248214066</v>
      </c>
      <c r="UB34" s="23">
        <v>0</v>
      </c>
      <c r="UC34" s="23">
        <v>0</v>
      </c>
      <c r="UD34" s="23">
        <v>0</v>
      </c>
      <c r="UE34" s="23">
        <v>0</v>
      </c>
      <c r="UF34" s="23">
        <v>0</v>
      </c>
      <c r="UG34" s="23">
        <v>0</v>
      </c>
      <c r="UH34" s="23">
        <v>0</v>
      </c>
      <c r="UI34" s="23">
        <v>0</v>
      </c>
      <c r="UJ34" s="23">
        <v>0</v>
      </c>
      <c r="UK34" s="23">
        <v>0</v>
      </c>
      <c r="UL34" s="23">
        <v>4069313.3182034907</v>
      </c>
      <c r="UM34" s="23">
        <v>19309224.248214066</v>
      </c>
      <c r="UN34" s="23">
        <v>0</v>
      </c>
      <c r="UO34" s="23">
        <v>0</v>
      </c>
      <c r="UP34" s="23">
        <v>0</v>
      </c>
      <c r="UQ34" s="23">
        <v>0</v>
      </c>
      <c r="UR34" s="23">
        <v>0</v>
      </c>
      <c r="US34" s="23">
        <v>0</v>
      </c>
      <c r="UT34" s="23">
        <v>0</v>
      </c>
      <c r="UU34" s="23">
        <v>0</v>
      </c>
      <c r="UV34" s="23">
        <v>0</v>
      </c>
      <c r="UW34" s="23">
        <v>0</v>
      </c>
      <c r="UX34" s="23">
        <v>3767497.2408942808</v>
      </c>
      <c r="UY34" s="23">
        <v>19309224.248214066</v>
      </c>
      <c r="UZ34" s="23">
        <v>0</v>
      </c>
      <c r="VA34" s="23">
        <v>0</v>
      </c>
      <c r="VB34" s="23">
        <v>0</v>
      </c>
      <c r="VC34" s="23">
        <v>0</v>
      </c>
      <c r="VD34" s="23">
        <v>0</v>
      </c>
      <c r="VE34" s="23">
        <v>0</v>
      </c>
      <c r="VF34" s="23">
        <v>0</v>
      </c>
      <c r="VG34" s="23">
        <v>0</v>
      </c>
      <c r="VH34" s="23">
        <v>0</v>
      </c>
      <c r="VI34" s="23">
        <v>0</v>
      </c>
      <c r="VJ34" s="23">
        <v>3590570.5748854331</v>
      </c>
      <c r="VK34" s="23">
        <v>19309224.248214066</v>
      </c>
      <c r="VL34" s="23">
        <v>0</v>
      </c>
      <c r="VM34" s="23">
        <v>0</v>
      </c>
      <c r="VN34" s="23">
        <v>0</v>
      </c>
      <c r="VO34" s="23">
        <v>0</v>
      </c>
      <c r="VP34" s="23">
        <v>0</v>
      </c>
      <c r="VQ34" s="23">
        <v>0</v>
      </c>
      <c r="VR34" s="23">
        <v>0</v>
      </c>
      <c r="VS34" s="23">
        <v>0</v>
      </c>
      <c r="VT34" s="23">
        <v>0</v>
      </c>
      <c r="VU34" s="23">
        <v>0</v>
      </c>
      <c r="VV34" s="23">
        <v>3296560.0857824953</v>
      </c>
      <c r="VW34" s="23">
        <v>19309224.248214073</v>
      </c>
      <c r="VX34" s="23">
        <v>0</v>
      </c>
      <c r="VY34" s="23">
        <v>0</v>
      </c>
      <c r="VZ34" s="23">
        <v>0</v>
      </c>
      <c r="WA34" s="23">
        <v>0</v>
      </c>
      <c r="WB34" s="23">
        <v>0</v>
      </c>
      <c r="WC34" s="23">
        <v>0</v>
      </c>
      <c r="WD34" s="23">
        <v>0</v>
      </c>
      <c r="WE34" s="23">
        <v>0</v>
      </c>
      <c r="WF34" s="23">
        <v>0</v>
      </c>
      <c r="WG34" s="23">
        <v>0</v>
      </c>
      <c r="WH34" s="23">
        <v>3111827.8315673759</v>
      </c>
      <c r="WI34" s="23">
        <v>19309224.248214073</v>
      </c>
      <c r="WJ34" s="23">
        <v>0</v>
      </c>
      <c r="WK34" s="23">
        <v>0</v>
      </c>
      <c r="WL34" s="23">
        <v>0</v>
      </c>
      <c r="WM34" s="23">
        <v>0</v>
      </c>
      <c r="WN34" s="23">
        <v>0</v>
      </c>
      <c r="WO34" s="23">
        <v>0</v>
      </c>
      <c r="WP34" s="23">
        <v>0</v>
      </c>
      <c r="WQ34" s="23">
        <v>0</v>
      </c>
      <c r="WR34" s="23">
        <v>0</v>
      </c>
      <c r="WS34" s="23">
        <v>0</v>
      </c>
      <c r="WT34" s="23">
        <v>2825622.9306707103</v>
      </c>
      <c r="WU34" s="23">
        <v>19309224.248214073</v>
      </c>
      <c r="WV34" s="23">
        <v>0</v>
      </c>
      <c r="WW34" s="23">
        <v>0</v>
      </c>
      <c r="WX34" s="23">
        <v>0</v>
      </c>
      <c r="WY34" s="23">
        <v>0</v>
      </c>
      <c r="WZ34" s="23">
        <v>0</v>
      </c>
      <c r="XA34" s="23">
        <v>0</v>
      </c>
      <c r="XB34" s="23">
        <v>0</v>
      </c>
      <c r="XC34" s="23">
        <v>0</v>
      </c>
      <c r="XD34" s="23">
        <v>0</v>
      </c>
      <c r="XE34" s="23">
        <v>0</v>
      </c>
      <c r="XF34" s="23">
        <v>2633085.0882493174</v>
      </c>
      <c r="XG34" s="23">
        <v>19309224.248214073</v>
      </c>
      <c r="XH34" s="23">
        <v>0</v>
      </c>
      <c r="XI34" s="23">
        <v>0</v>
      </c>
      <c r="XJ34" s="23">
        <v>0</v>
      </c>
      <c r="XK34" s="23">
        <v>0</v>
      </c>
      <c r="XL34" s="23">
        <v>0</v>
      </c>
      <c r="XM34" s="23">
        <v>0</v>
      </c>
      <c r="XN34" s="23">
        <v>0</v>
      </c>
      <c r="XO34" s="23">
        <v>0</v>
      </c>
      <c r="XP34" s="23">
        <v>0</v>
      </c>
      <c r="XQ34" s="23">
        <v>0</v>
      </c>
      <c r="XR34" s="23">
        <v>2367695.0892360462</v>
      </c>
      <c r="XS34" s="23">
        <v>19309224.248214073</v>
      </c>
      <c r="XT34" s="23">
        <v>0</v>
      </c>
      <c r="XU34" s="23">
        <v>0</v>
      </c>
      <c r="XV34" s="23">
        <v>0</v>
      </c>
      <c r="XW34" s="23">
        <v>0</v>
      </c>
      <c r="XX34" s="23">
        <v>0</v>
      </c>
      <c r="XY34" s="23">
        <v>0</v>
      </c>
      <c r="XZ34" s="23">
        <v>0</v>
      </c>
      <c r="YA34" s="23">
        <v>0</v>
      </c>
      <c r="YB34" s="23">
        <v>0</v>
      </c>
      <c r="YC34" s="23">
        <v>0</v>
      </c>
      <c r="YD34" s="23">
        <v>2154342.3449312593</v>
      </c>
      <c r="YE34" s="23">
        <v>19309224.248214073</v>
      </c>
      <c r="YF34" s="23">
        <v>0</v>
      </c>
      <c r="YG34" s="23">
        <v>0</v>
      </c>
      <c r="YH34" s="23">
        <v>0</v>
      </c>
      <c r="YI34" s="23">
        <v>0</v>
      </c>
      <c r="YJ34" s="23">
        <v>0</v>
      </c>
      <c r="YK34" s="23">
        <v>0</v>
      </c>
      <c r="YL34" s="23">
        <v>0</v>
      </c>
      <c r="YM34" s="23">
        <v>0</v>
      </c>
      <c r="YN34" s="23">
        <v>0</v>
      </c>
      <c r="YO34" s="23">
        <v>0</v>
      </c>
      <c r="YP34" s="23">
        <v>1883748.6204471395</v>
      </c>
      <c r="YQ34" s="23">
        <v>19309224.248214073</v>
      </c>
      <c r="YR34" s="23">
        <v>0</v>
      </c>
      <c r="YS34" s="23">
        <v>0</v>
      </c>
      <c r="YT34" s="23">
        <v>0</v>
      </c>
      <c r="YU34" s="23">
        <v>0</v>
      </c>
      <c r="YV34" s="23">
        <v>0</v>
      </c>
      <c r="YW34" s="23">
        <v>0</v>
      </c>
      <c r="YX34" s="23">
        <v>0</v>
      </c>
      <c r="YY34" s="23">
        <v>0</v>
      </c>
      <c r="YZ34" s="23">
        <v>0</v>
      </c>
      <c r="ZA34" s="23">
        <v>0</v>
      </c>
      <c r="ZB34" s="23">
        <v>1675599.6016132014</v>
      </c>
      <c r="ZC34" s="23">
        <v>19309224.248214073</v>
      </c>
      <c r="ZD34" s="23">
        <v>0</v>
      </c>
      <c r="ZE34" s="23">
        <v>0</v>
      </c>
      <c r="ZF34" s="23">
        <v>0</v>
      </c>
      <c r="ZG34" s="23">
        <v>0</v>
      </c>
      <c r="ZH34" s="23">
        <v>0</v>
      </c>
      <c r="ZI34" s="23">
        <v>0</v>
      </c>
      <c r="ZJ34" s="23">
        <v>0</v>
      </c>
      <c r="ZK34" s="23">
        <v>0</v>
      </c>
      <c r="ZL34" s="23">
        <v>0</v>
      </c>
      <c r="ZM34" s="23">
        <v>0</v>
      </c>
      <c r="ZN34" s="23">
        <v>1412811.4653353544</v>
      </c>
      <c r="ZO34" s="23">
        <v>19309224.248214073</v>
      </c>
      <c r="ZP34" s="23">
        <v>0</v>
      </c>
      <c r="ZQ34" s="23">
        <v>0</v>
      </c>
      <c r="ZR34" s="23">
        <v>0</v>
      </c>
      <c r="ZS34" s="23">
        <v>0</v>
      </c>
      <c r="ZT34" s="23">
        <v>0</v>
      </c>
      <c r="ZU34" s="23">
        <v>0</v>
      </c>
      <c r="ZV34" s="23">
        <v>0</v>
      </c>
      <c r="ZW34" s="23">
        <v>0</v>
      </c>
      <c r="ZX34" s="23">
        <v>0</v>
      </c>
      <c r="ZY34" s="23">
        <v>0</v>
      </c>
      <c r="ZZ34" s="23">
        <v>1196856.8582951433</v>
      </c>
      <c r="AAA34" s="23">
        <v>19309224.248214073</v>
      </c>
      <c r="AAB34" s="23">
        <v>0</v>
      </c>
      <c r="AAC34" s="23">
        <v>0</v>
      </c>
      <c r="AAD34" s="23">
        <v>0</v>
      </c>
      <c r="AAE34" s="23">
        <v>0</v>
      </c>
      <c r="AAF34" s="23">
        <v>0</v>
      </c>
      <c r="AAG34" s="23">
        <v>0</v>
      </c>
      <c r="AAH34" s="23">
        <v>0</v>
      </c>
      <c r="AAI34" s="23">
        <v>0</v>
      </c>
      <c r="AAJ34" s="23">
        <v>0</v>
      </c>
      <c r="AAK34" s="23">
        <v>0</v>
      </c>
      <c r="AAL34" s="23">
        <v>941874.31022356916</v>
      </c>
      <c r="AAM34" s="23">
        <v>19309224.248214077</v>
      </c>
      <c r="AAN34" s="23">
        <v>0</v>
      </c>
      <c r="AAO34" s="23">
        <v>0</v>
      </c>
      <c r="AAP34" s="23">
        <v>0</v>
      </c>
      <c r="AAQ34" s="23">
        <v>0</v>
      </c>
      <c r="AAR34" s="23">
        <v>0</v>
      </c>
      <c r="AAS34" s="23">
        <v>0</v>
      </c>
      <c r="AAT34" s="23">
        <v>0</v>
      </c>
      <c r="AAU34" s="23">
        <v>0</v>
      </c>
      <c r="AAV34" s="23">
        <v>0</v>
      </c>
      <c r="AAW34" s="23">
        <v>0</v>
      </c>
      <c r="AAX34" s="23">
        <v>718114.11497708561</v>
      </c>
      <c r="AAY34" s="23">
        <v>19309224.248214073</v>
      </c>
      <c r="AAZ34" s="23">
        <v>0</v>
      </c>
      <c r="ABA34" s="23">
        <v>0</v>
      </c>
      <c r="ABB34" s="23">
        <v>0</v>
      </c>
      <c r="ABC34" s="23">
        <v>0</v>
      </c>
      <c r="ABD34" s="23">
        <v>0</v>
      </c>
      <c r="ABE34" s="23">
        <v>0</v>
      </c>
      <c r="ABF34" s="23">
        <v>0</v>
      </c>
      <c r="ABG34" s="23">
        <v>0</v>
      </c>
      <c r="ABH34" s="23">
        <v>0</v>
      </c>
      <c r="ABI34" s="23">
        <v>0</v>
      </c>
      <c r="ABJ34" s="23">
        <v>473539.01784720813</v>
      </c>
      <c r="ABK34" s="23">
        <v>19309224.248214077</v>
      </c>
      <c r="ABL34" s="23">
        <v>0</v>
      </c>
      <c r="ABM34" s="23">
        <v>0</v>
      </c>
      <c r="ABN34" s="23">
        <v>0</v>
      </c>
      <c r="ABO34" s="23">
        <v>0</v>
      </c>
      <c r="ABP34" s="23">
        <v>0</v>
      </c>
      <c r="ABQ34" s="23">
        <v>0</v>
      </c>
      <c r="ABR34" s="23">
        <v>0</v>
      </c>
      <c r="ABS34" s="23">
        <v>0</v>
      </c>
      <c r="ABT34" s="23">
        <v>0</v>
      </c>
      <c r="ABU34" s="23">
        <v>0</v>
      </c>
      <c r="ABV34" s="23">
        <v>239371.37165902759</v>
      </c>
      <c r="ABW34" s="23">
        <v>19309224.248214073</v>
      </c>
    </row>
    <row r="35" spans="1:751" ht="15" customHeight="1" x14ac:dyDescent="0.25">
      <c r="A35" s="15" t="s">
        <v>67</v>
      </c>
      <c r="B35" s="15" t="s">
        <v>68</v>
      </c>
      <c r="C35" s="16">
        <f t="shared" si="211"/>
        <v>111.66927493615599</v>
      </c>
      <c r="D35" s="17"/>
      <c r="E35" s="18">
        <v>7.2598314199999994</v>
      </c>
      <c r="F35" s="19" t="s">
        <v>46</v>
      </c>
      <c r="G35" s="29" t="s">
        <v>8</v>
      </c>
      <c r="H35" s="27">
        <v>40852</v>
      </c>
      <c r="I35" s="90" t="s">
        <v>140</v>
      </c>
      <c r="J35" s="26">
        <v>252</v>
      </c>
      <c r="K35" s="19" t="s">
        <v>19</v>
      </c>
      <c r="L35" s="20">
        <f t="shared" si="212"/>
        <v>48523</v>
      </c>
      <c r="M35" s="15" t="s">
        <v>155</v>
      </c>
      <c r="P35" s="22">
        <f t="shared" ref="P35:P40" si="215">+SUMPRODUCT(1*($BX$4:$ABA$4=$P$4)*($BX$1:$ABA$1=P$3)*($BX35:$ABA35))</f>
        <v>7611586.3381161643</v>
      </c>
      <c r="Q35" s="22">
        <f t="shared" ref="Q35:Q40" si="216">+SUMPRODUCT(1*($BX$4:$ABA$4=$Q$4)*($BX$1:$ABA$1=P$3)*($BX35:$ABA35))</f>
        <v>3640043.9296295396</v>
      </c>
      <c r="R35" s="22">
        <f t="shared" ref="R35:R40" si="217">+SUMPRODUCT(1*($BX$4:$ABA$4=$P$4)*($BX$1:$ABA$1=R$3)*($BX35:$ABA35))</f>
        <v>8663626.6442335285</v>
      </c>
      <c r="S35" s="22">
        <f t="shared" ref="S35:S40" si="218">+SUMPRODUCT(1*($BX$4:$ABA$4=$Q$4)*($BX$1:$ABA$1=R$3)*($BX35:$ABA35))</f>
        <v>3985370.3341513891</v>
      </c>
      <c r="T35" s="22">
        <f t="shared" ref="T35:T40" si="219">+SUMPRODUCT(1*($BX$4:$ABA$4=$P$4)*($BX$1:$ABA$1=T$3)*($BX35:$ABA35))</f>
        <v>9598521.5572054442</v>
      </c>
      <c r="U35" s="22">
        <f t="shared" ref="U35:U40" si="220">+SUMPRODUCT(1*($BX$4:$ABA$4=$Q$4)*($BX$1:$ABA$1=T$3)*($BX35:$ABA35))</f>
        <v>4116146.7682731021</v>
      </c>
      <c r="V35" s="22">
        <f t="shared" ref="V35:V40" si="221">+SUMPRODUCT(1*($BX$4:$ABA$4=$P$4)*($BX$1:$ABA$1=V$3)*($BX35:$ABA35))</f>
        <v>10401748.285825703</v>
      </c>
      <c r="W35" s="22">
        <f t="shared" ref="W35:W40" si="222">+SUMPRODUCT(1*($BX$4:$ABA$4=$Q$4)*($BX$1:$ABA$1=V$3)*($BX35:$ABA35))</f>
        <v>4147592.0261477036</v>
      </c>
      <c r="X35" s="22">
        <f t="shared" ref="X35:X40" si="223">+SUMPRODUCT(1*($BX$4:$ABA$4=$P$4)*($BX$1:$ABA$1=X$3)*($BX35:$ABA35))</f>
        <v>11111540.999648854</v>
      </c>
      <c r="Y35" s="22">
        <f t="shared" ref="Y35:Y40" si="224">+SUMPRODUCT(1*($BX$4:$ABA$4=$Q$4)*($BX$1:$ABA$1=X$3)*($BX35:$ABA35))</f>
        <v>4071853.5270993169</v>
      </c>
      <c r="Z35" s="22">
        <f t="shared" ref="Z35:Z40" si="225">+SUMPRODUCT(1*($BX$4:$ABA$4=$P$4)*($BX$1:$ABA$1=Z$3)*($BX35:$ABA35))</f>
        <v>11840717.167035524</v>
      </c>
      <c r="AA35" s="22">
        <f t="shared" ref="AA35:AA40" si="226">+SUMPRODUCT(1*($BX$4:$ABA$4=$Q$4)*($BX$1:$ABA$1=Z$3)*($BX35:$ABA35))</f>
        <v>3969603.2673549824</v>
      </c>
      <c r="AB35" s="22">
        <f t="shared" ref="AB35:AB40" si="227">+SUMPRODUCT(1*($BX$4:$ABA$4=$P$4)*($BX$1:$ABA$1=AB$3)*($BX35:$ABA35))</f>
        <v>12605978.889162431</v>
      </c>
      <c r="AC35" s="22">
        <f t="shared" ref="AC35:AC40" si="228">+SUMPRODUCT(1*($BX$4:$ABA$4=$Q$4)*($BX$1:$ABA$1=AB$3)*($BX35:$ABA35))</f>
        <v>3832822.1634615036</v>
      </c>
      <c r="AD35" s="22">
        <f t="shared" ref="AD35:AD40" si="229">+SUMPRODUCT(1*($BX$4:$ABA$4=$P$4)*($BX$1:$ABA$1=AD$3)*($BX35:$ABA35))</f>
        <v>13409739.756871901</v>
      </c>
      <c r="AE35" s="22">
        <f t="shared" ref="AE35:AE40" si="230">+SUMPRODUCT(1*($BX$4:$ABA$4=$Q$4)*($BX$1:$ABA$1=AD$3)*($BX35:$ABA35))</f>
        <v>3668958.7858950282</v>
      </c>
      <c r="AF35" s="22">
        <f t="shared" ref="AF35:AF40" si="231">+SUMPRODUCT(1*($BX$4:$ABA$4=$P$4)*($BX$1:$ABA$1=AF$3)*($BX35:$ABA35))</f>
        <v>14246478.908885481</v>
      </c>
      <c r="AG35" s="22">
        <f t="shared" ref="AG35:AG40" si="232">+SUMPRODUCT(1*($BX$4:$ABA$4=$Q$4)*($BX$1:$ABA$1=AF$3)*($BX35:$ABA35))</f>
        <v>3442582.2652226556</v>
      </c>
      <c r="AH35" s="22">
        <f t="shared" ref="AH35:AH40" si="233">+SUMPRODUCT(1*($BX$4:$ABA$4=$P$4)*($BX$1:$ABA$1=AH$3)*($BX35:$ABA35))</f>
        <v>15123162.117471315</v>
      </c>
      <c r="AI35" s="22">
        <f t="shared" ref="AI35:AI40" si="234">+SUMPRODUCT(1*($BX$4:$ABA$4=$Q$4)*($BX$1:$ABA$1=AH$3)*($BX35:$ABA35))</f>
        <v>3182545.9962427439</v>
      </c>
      <c r="AJ35" s="22">
        <f t="shared" ref="AJ35:AJ40" si="235">+SUMPRODUCT(1*($BX$4:$ABA$4=$P$4)*($BX$1:$ABA$1=AJ$3)*($BX35:$ABA35))</f>
        <v>16040656.461685877</v>
      </c>
      <c r="AK35" s="22">
        <f t="shared" ref="AK35:AK40" si="236">+SUMPRODUCT(1*($BX$4:$ABA$4=$Q$4)*($BX$1:$ABA$1=AJ$3)*($BX35:$ABA35))</f>
        <v>2875127.7758513261</v>
      </c>
      <c r="AL35" s="22">
        <f t="shared" ref="AL35:AL40" si="237">+SUMPRODUCT(1*($BX$4:$ABA$4=$P$4)*($BX$1:$ABA$1=AL$3)*($BX35:$ABA35))</f>
        <v>16993901.940079834</v>
      </c>
      <c r="AM35" s="22">
        <f t="shared" ref="AM35:AM40" si="238">+SUMPRODUCT(1*($BX$4:$ABA$4=$Q$4)*($BX$1:$ABA$1=AL$3)*($BX35:$ABA35))</f>
        <v>2522961.3894402115</v>
      </c>
      <c r="AN35" s="22">
        <f t="shared" ref="AN35:AN40" si="239">+SUMPRODUCT(1*($BX$4:$ABA$4=$P$4)*($BX$1:$ABA$1=AN$3)*($BX35:$ABA35))</f>
        <v>17302419.762895018</v>
      </c>
      <c r="AO35" s="22">
        <f t="shared" ref="AO35:AO40" si="240">+SUMPRODUCT(1*($BX$4:$ABA$4=$Q$4)*($BX$1:$ABA$1=AN$3)*($BX35:$ABA35))</f>
        <v>2023238.8460356253</v>
      </c>
      <c r="AP35" s="22">
        <f t="shared" ref="AP35:AP40" si="241">+SUMPRODUCT(1*($BX$4:$ABA$4=$P$4)*($BX$1:$ABA$1=AP$3)*($BX35:$ABA35))</f>
        <v>17302419.762895018</v>
      </c>
      <c r="AQ35" s="22">
        <f t="shared" ref="AQ35:AQ40" si="242">+SUMPRODUCT(1*($BX$4:$ABA$4=$Q$4)*($BX$1:$ABA$1=AP$3)*($BX35:$ABA35))</f>
        <v>1483412.6927399728</v>
      </c>
      <c r="AR35" s="22">
        <f t="shared" ref="AR35:AR40" si="243">+SUMPRODUCT(1*($BX$4:$ABA$4=$P$4)*($BX$1:$ABA$1=AR$3)*($BX35:$ABA35))</f>
        <v>17302419.762895018</v>
      </c>
      <c r="AS35" s="22">
        <f t="shared" ref="AS35:AS40" si="244">+SUMPRODUCT(1*($BX$4:$ABA$4=$Q$4)*($BX$1:$ABA$1=AR$3)*($BX35:$ABA35))</f>
        <v>943586.53944432025</v>
      </c>
      <c r="AT35" s="22">
        <f t="shared" ref="AT35:AT40" si="245">+SUMPRODUCT(1*($BX$4:$ABA$4=$P$4)*($BX$1:$ABA$1=AT$3)*($BX35:$ABA35))</f>
        <v>17302419.762895018</v>
      </c>
      <c r="AU35" s="22">
        <f t="shared" ref="AU35:AU40" si="246">+SUMPRODUCT(1*($BX$4:$ABA$4=$Q$4)*($BX$1:$ABA$1=AT$3)*($BX35:$ABA35))</f>
        <v>405239.36191112152</v>
      </c>
      <c r="AV35" s="22">
        <f t="shared" ref="AV35:AV40" si="247">+SUMPRODUCT(1*($BX$4:$ABA$4=$P$4)*($BX$1:$ABA$1=AV$3)*($BX35:$ABA35))</f>
        <v>0</v>
      </c>
      <c r="AW35" s="22">
        <f t="shared" ref="AW35:AW40" si="248">+SUMPRODUCT(1*($BX$4:$ABA$4=$Q$4)*($BX$1:$ABA$1=AV$3)*($BX35:$ABA35))</f>
        <v>0</v>
      </c>
      <c r="AX35" s="22">
        <f t="shared" ref="AX35:AX40" si="249">+SUMPRODUCT(1*($BX$4:$ABA$4=$P$4)*($BX$1:$ABA$1=AX$3)*($BX35:$ABA35))</f>
        <v>0</v>
      </c>
      <c r="AY35" s="22">
        <f t="shared" ref="AY35:AY40" si="250">+SUMPRODUCT(1*($BX$4:$ABA$4=$Q$4)*($BX$1:$ABA$1=AX$3)*($BX35:$ABA35))</f>
        <v>0</v>
      </c>
      <c r="AZ35" s="22">
        <f t="shared" ref="AZ35:AZ40" si="251">+SUMPRODUCT(1*($BX$4:$ABA$4=$P$4)*($BX$1:$ABA$1=AZ$3)*($BX35:$ABA35))</f>
        <v>0</v>
      </c>
      <c r="BA35" s="22">
        <f t="shared" ref="BA35:BA40" si="252">+SUMPRODUCT(1*($BX$4:$ABA$4=$Q$4)*($BX$1:$ABA$1=AZ$3)*($BX35:$ABA35))</f>
        <v>0</v>
      </c>
      <c r="BB35" s="22">
        <f t="shared" ref="BB35:BB40" si="253">+SUMPRODUCT(1*($BX$4:$ABA$4=$P$4)*($BX$1:$ABA$1=BB$3)*($BX35:$ABA35))</f>
        <v>0</v>
      </c>
      <c r="BC35" s="22">
        <f t="shared" ref="BC35:BC40" si="254">+SUMPRODUCT(1*($BX$4:$ABA$4=$Q$4)*($BX$1:$ABA$1=BB$3)*($BX35:$ABA35))</f>
        <v>0</v>
      </c>
      <c r="BD35" s="22">
        <f t="shared" ref="BD35:BD40" si="255">+SUMPRODUCT(1*($BX$4:$ABA$4=$P$4)*($BX$1:$ABA$1=BD$3)*($BX35:$ABA35))</f>
        <v>0</v>
      </c>
      <c r="BE35" s="22">
        <f t="shared" ref="BE35:BE40" si="256">+SUMPRODUCT(1*($BX$4:$ABA$4=$Q$4)*($BX$1:$ABA$1=BD$3)*($BX35:$ABA35))</f>
        <v>0</v>
      </c>
      <c r="BF35" s="22">
        <f t="shared" ref="BF35:BF40" si="257">+SUMPRODUCT(1*($BX$4:$ABA$4=$P$4)*($BX$1:$ABA$1=BF$3)*($BX35:$ABA35))</f>
        <v>0</v>
      </c>
      <c r="BG35" s="22">
        <f t="shared" ref="BG35:BG40" si="258">+SUMPRODUCT(1*($BX$4:$ABA$4=$Q$4)*($BX$1:$ABA$1=BF$3)*($BX35:$ABA35))</f>
        <v>0</v>
      </c>
      <c r="BH35" s="22">
        <f t="shared" ref="BH35:BH40" si="259">+SUMPRODUCT(1*($BX$4:$ABA$4=$P$4)*($BX$1:$ABA$1=BH$3)*($BX35:$ABA35))</f>
        <v>0</v>
      </c>
      <c r="BI35" s="22">
        <f t="shared" ref="BI35:BI40" si="260">+SUMPRODUCT(1*($BX$4:$ABA$4=$Q$4)*($BX$1:$ABA$1=BH$3)*($BX35:$ABA35))</f>
        <v>0</v>
      </c>
      <c r="BJ35" s="22">
        <f t="shared" ref="BJ35:BJ40" si="261">+SUMPRODUCT(1*($BX$4:$ABA$4=$P$4)*($BX$1:$ABA$1=BJ$3)*($BX35:$ABA35))</f>
        <v>0</v>
      </c>
      <c r="BK35" s="22">
        <f t="shared" ref="BK35:BK40" si="262">+SUMPRODUCT(1*($BX$4:$ABA$4=$Q$4)*($BX$1:$ABA$1=BJ$3)*($BX35:$ABA35))</f>
        <v>0</v>
      </c>
      <c r="BL35" s="22">
        <f t="shared" ref="BL35:BL40" si="263">+SUMPRODUCT(1*($BX$4:$ABA$4=$P$4)*($BX$1:$ABA$1=BL$3)*($BX35:$ABA35))</f>
        <v>0</v>
      </c>
      <c r="BM35" s="22">
        <f t="shared" ref="BM35:BM40" si="264">+SUMPRODUCT(1*($BX$4:$ABA$4=$Q$4)*($BX$1:$ABA$1=BL$3)*($BX35:$ABA35))</f>
        <v>0</v>
      </c>
      <c r="BN35" s="22">
        <f t="shared" ref="BN35:BN40" si="265">+SUMPRODUCT(1*($BX$4:$ABA$4=$P$4)*($BX$1:$ABA$1=BN$3)*($BX35:$ABA35))</f>
        <v>0</v>
      </c>
      <c r="BO35" s="22">
        <f t="shared" ref="BO35:BO40" si="266">+SUMPRODUCT(1*($BX$4:$ABA$4=$Q$4)*($BX$1:$ABA$1=BN$3)*($BX35:$ABA35))</f>
        <v>0</v>
      </c>
      <c r="BP35" s="22">
        <f t="shared" ref="BP35:BP40" si="267">+SUMPRODUCT(1*($BX$4:$ABA$4=$P$4)*($BX$1:$ABA$1=BP$3)*($BX35:$ABA35))</f>
        <v>0</v>
      </c>
      <c r="BQ35" s="22">
        <f t="shared" ref="BQ35:BQ40" si="268">+SUMPRODUCT(1*($BX$4:$ABA$4=$Q$4)*($BX$1:$ABA$1=BP$3)*($BX35:$ABA35))</f>
        <v>0</v>
      </c>
      <c r="BR35" s="22">
        <f t="shared" si="213"/>
        <v>0</v>
      </c>
      <c r="BS35" s="22">
        <f t="shared" si="214"/>
        <v>0</v>
      </c>
      <c r="BT35" s="22">
        <f t="shared" ref="BT35:BT40" si="269">+SUMPRODUCT(1*($BX$4:$ABA$4=$P$4)*($BX$1:$ABA$1=BT$3)*($BX35:$ABA35))</f>
        <v>0</v>
      </c>
      <c r="BU35" s="22">
        <f t="shared" ref="BU35:BU40" si="270">+SUMPRODUCT(1*($BX$4:$ABA$4=$Q$4)*($BX$1:$ABA$1=BT$3)*($BX35:$ABA35))</f>
        <v>0</v>
      </c>
      <c r="BX35" s="23">
        <v>0</v>
      </c>
      <c r="BY35" s="23">
        <v>0</v>
      </c>
      <c r="BZ35" s="23">
        <v>0</v>
      </c>
      <c r="CA35" s="23">
        <v>0</v>
      </c>
      <c r="CB35" s="23">
        <v>0</v>
      </c>
      <c r="CC35" s="23">
        <v>0</v>
      </c>
      <c r="CD35" s="23">
        <v>0</v>
      </c>
      <c r="CE35" s="23">
        <v>0</v>
      </c>
      <c r="CF35" s="23">
        <v>1715993.339921603</v>
      </c>
      <c r="CG35" s="23">
        <v>3665353.0701781125</v>
      </c>
      <c r="CH35" s="23">
        <v>0</v>
      </c>
      <c r="CI35" s="23">
        <v>0</v>
      </c>
      <c r="CJ35" s="23">
        <v>0</v>
      </c>
      <c r="CK35" s="23">
        <v>0</v>
      </c>
      <c r="CL35" s="23">
        <v>0</v>
      </c>
      <c r="CM35" s="23">
        <v>0</v>
      </c>
      <c r="CN35" s="23">
        <v>0</v>
      </c>
      <c r="CO35" s="23">
        <v>0</v>
      </c>
      <c r="CP35" s="23">
        <v>0</v>
      </c>
      <c r="CQ35" s="23">
        <v>0</v>
      </c>
      <c r="CR35" s="23">
        <v>1924050.5897079366</v>
      </c>
      <c r="CS35" s="23">
        <v>3946233.2679380518</v>
      </c>
      <c r="CT35" s="23">
        <v>0</v>
      </c>
      <c r="CU35" s="23">
        <v>0</v>
      </c>
      <c r="CV35" s="23">
        <v>0</v>
      </c>
      <c r="CW35" s="23">
        <v>0</v>
      </c>
      <c r="CX35" s="23">
        <v>0</v>
      </c>
      <c r="CY35" s="23">
        <v>0</v>
      </c>
      <c r="CZ35" s="23">
        <v>0</v>
      </c>
      <c r="DA35" s="23">
        <v>0</v>
      </c>
      <c r="DB35" s="23">
        <v>0</v>
      </c>
      <c r="DC35" s="23">
        <v>0</v>
      </c>
      <c r="DD35" s="23">
        <v>1952463.3128640987</v>
      </c>
      <c r="DE35" s="23">
        <v>4206576.9315638589</v>
      </c>
      <c r="DF35" s="23">
        <v>0</v>
      </c>
      <c r="DG35" s="23">
        <v>0</v>
      </c>
      <c r="DH35" s="23">
        <v>0</v>
      </c>
      <c r="DI35" s="23">
        <v>0</v>
      </c>
      <c r="DJ35" s="23">
        <v>0</v>
      </c>
      <c r="DK35" s="23">
        <v>0</v>
      </c>
      <c r="DL35" s="23">
        <v>0</v>
      </c>
      <c r="DM35" s="23">
        <v>0</v>
      </c>
      <c r="DN35" s="23">
        <v>0</v>
      </c>
      <c r="DO35" s="23">
        <v>0</v>
      </c>
      <c r="DP35" s="23">
        <v>2032907.0212872901</v>
      </c>
      <c r="DQ35" s="23">
        <v>4457049.7126696687</v>
      </c>
      <c r="DR35" s="23">
        <v>0</v>
      </c>
      <c r="DS35" s="23">
        <v>0</v>
      </c>
      <c r="DT35" s="23">
        <v>0</v>
      </c>
      <c r="DU35" s="23">
        <v>0</v>
      </c>
      <c r="DV35" s="23">
        <v>0</v>
      </c>
      <c r="DW35" s="23">
        <v>0</v>
      </c>
      <c r="DX35" s="23">
        <v>0</v>
      </c>
      <c r="DY35" s="23">
        <v>0</v>
      </c>
      <c r="DZ35" s="23">
        <v>0</v>
      </c>
      <c r="EA35" s="23">
        <v>0</v>
      </c>
      <c r="EB35" s="23">
        <v>2031796.9183728695</v>
      </c>
      <c r="EC35" s="23">
        <v>4690179.608034132</v>
      </c>
      <c r="ED35" s="23">
        <v>0</v>
      </c>
      <c r="EE35" s="23">
        <v>0</v>
      </c>
      <c r="EF35" s="23">
        <v>0</v>
      </c>
      <c r="EG35" s="23">
        <v>0</v>
      </c>
      <c r="EH35" s="23">
        <v>0</v>
      </c>
      <c r="EI35" s="23">
        <v>0</v>
      </c>
      <c r="EJ35" s="23">
        <v>0</v>
      </c>
      <c r="EK35" s="23">
        <v>0</v>
      </c>
      <c r="EL35" s="23">
        <v>0</v>
      </c>
      <c r="EM35" s="23">
        <v>0</v>
      </c>
      <c r="EN35" s="23">
        <v>2084349.8499002324</v>
      </c>
      <c r="EO35" s="23">
        <v>4908341.9491713122</v>
      </c>
      <c r="EP35" s="23">
        <v>0</v>
      </c>
      <c r="EQ35" s="23">
        <v>0</v>
      </c>
      <c r="ER35" s="23">
        <v>0</v>
      </c>
      <c r="ES35" s="23">
        <v>0</v>
      </c>
      <c r="ET35" s="23">
        <v>0</v>
      </c>
      <c r="EU35" s="23">
        <v>0</v>
      </c>
      <c r="EV35" s="23">
        <v>0</v>
      </c>
      <c r="EW35" s="23">
        <v>0</v>
      </c>
      <c r="EX35" s="23">
        <v>0</v>
      </c>
      <c r="EY35" s="23">
        <v>0</v>
      </c>
      <c r="EZ35" s="23">
        <v>2066247.5422935244</v>
      </c>
      <c r="FA35" s="23">
        <v>5108382.3626711341</v>
      </c>
      <c r="FB35" s="23">
        <v>0</v>
      </c>
      <c r="FC35" s="23">
        <v>0</v>
      </c>
      <c r="FD35" s="23">
        <v>0</v>
      </c>
      <c r="FE35" s="23">
        <v>0</v>
      </c>
      <c r="FF35" s="23">
        <v>0</v>
      </c>
      <c r="FG35" s="23">
        <v>0</v>
      </c>
      <c r="FH35" s="23">
        <v>0</v>
      </c>
      <c r="FI35" s="23">
        <v>0</v>
      </c>
      <c r="FJ35" s="23">
        <v>0</v>
      </c>
      <c r="FK35" s="23">
        <v>0</v>
      </c>
      <c r="FL35" s="23">
        <v>2081344.483854179</v>
      </c>
      <c r="FM35" s="23">
        <v>5293365.9231545702</v>
      </c>
      <c r="FN35" s="23">
        <v>0</v>
      </c>
      <c r="FO35" s="23">
        <v>0</v>
      </c>
      <c r="FP35" s="23">
        <v>0</v>
      </c>
      <c r="FQ35" s="23">
        <v>0</v>
      </c>
      <c r="FR35" s="23">
        <v>0</v>
      </c>
      <c r="FS35" s="23">
        <v>0</v>
      </c>
      <c r="FT35" s="23">
        <v>0</v>
      </c>
      <c r="FU35" s="23">
        <v>0</v>
      </c>
      <c r="FV35" s="23">
        <v>0</v>
      </c>
      <c r="FW35" s="23">
        <v>0</v>
      </c>
      <c r="FX35" s="23">
        <v>2029801.871970189</v>
      </c>
      <c r="FY35" s="23">
        <v>5466503.2981666755</v>
      </c>
      <c r="FZ35" s="23">
        <v>0</v>
      </c>
      <c r="GA35" s="23">
        <v>0</v>
      </c>
      <c r="GB35" s="23">
        <v>0</v>
      </c>
      <c r="GC35" s="23">
        <v>0</v>
      </c>
      <c r="GD35" s="23">
        <v>0</v>
      </c>
      <c r="GE35" s="23">
        <v>0</v>
      </c>
      <c r="GF35" s="23">
        <v>0</v>
      </c>
      <c r="GG35" s="23">
        <v>0</v>
      </c>
      <c r="GH35" s="23">
        <v>0</v>
      </c>
      <c r="GI35" s="23">
        <v>0</v>
      </c>
      <c r="GJ35" s="23">
        <v>2042051.6551291281</v>
      </c>
      <c r="GK35" s="23">
        <v>5645037.7014821777</v>
      </c>
      <c r="GL35" s="23">
        <v>0</v>
      </c>
      <c r="GM35" s="23">
        <v>0</v>
      </c>
      <c r="GN35" s="23">
        <v>0</v>
      </c>
      <c r="GO35" s="23">
        <v>0</v>
      </c>
      <c r="GP35" s="23">
        <v>0</v>
      </c>
      <c r="GQ35" s="23">
        <v>0</v>
      </c>
      <c r="GR35" s="23">
        <v>0</v>
      </c>
      <c r="GS35" s="23">
        <v>0</v>
      </c>
      <c r="GT35" s="23">
        <v>0</v>
      </c>
      <c r="GU35" s="23">
        <v>0</v>
      </c>
      <c r="GV35" s="23">
        <v>1983225.5322530239</v>
      </c>
      <c r="GW35" s="23">
        <v>5826619.1405636361</v>
      </c>
      <c r="GX35" s="23">
        <v>0</v>
      </c>
      <c r="GY35" s="23">
        <v>0</v>
      </c>
      <c r="GZ35" s="23">
        <v>0</v>
      </c>
      <c r="HA35" s="23">
        <v>0</v>
      </c>
      <c r="HB35" s="23">
        <v>0</v>
      </c>
      <c r="HC35" s="23">
        <v>0</v>
      </c>
      <c r="HD35" s="23">
        <v>0</v>
      </c>
      <c r="HE35" s="23">
        <v>0</v>
      </c>
      <c r="HF35" s="23">
        <v>0</v>
      </c>
      <c r="HG35" s="23">
        <v>0</v>
      </c>
      <c r="HH35" s="23">
        <v>1986377.7351019585</v>
      </c>
      <c r="HI35" s="23">
        <v>6014098.0264718877</v>
      </c>
      <c r="HJ35" s="23">
        <v>0</v>
      </c>
      <c r="HK35" s="23">
        <v>0</v>
      </c>
      <c r="HL35" s="23">
        <v>0</v>
      </c>
      <c r="HM35" s="23">
        <v>0</v>
      </c>
      <c r="HN35" s="23">
        <v>0</v>
      </c>
      <c r="HO35" s="23">
        <v>0</v>
      </c>
      <c r="HP35" s="23">
        <v>0</v>
      </c>
      <c r="HQ35" s="23">
        <v>0</v>
      </c>
      <c r="HR35" s="23">
        <v>0</v>
      </c>
      <c r="HS35" s="23">
        <v>0</v>
      </c>
      <c r="HT35" s="23">
        <v>1919911.7529584249</v>
      </c>
      <c r="HU35" s="23">
        <v>6204666.9982142188</v>
      </c>
      <c r="HV35" s="23">
        <v>0</v>
      </c>
      <c r="HW35" s="23">
        <v>0</v>
      </c>
      <c r="HX35" s="23">
        <v>0</v>
      </c>
      <c r="HY35" s="23">
        <v>0</v>
      </c>
      <c r="HZ35" s="23">
        <v>0</v>
      </c>
      <c r="IA35" s="23">
        <v>0</v>
      </c>
      <c r="IB35" s="23">
        <v>0</v>
      </c>
      <c r="IC35" s="23">
        <v>0</v>
      </c>
      <c r="ID35" s="23">
        <v>0</v>
      </c>
      <c r="IE35" s="23">
        <v>0</v>
      </c>
      <c r="IF35" s="23">
        <v>1912910.410503079</v>
      </c>
      <c r="IG35" s="23">
        <v>6401311.8909482118</v>
      </c>
      <c r="IH35" s="23">
        <v>0</v>
      </c>
      <c r="II35" s="23">
        <v>0</v>
      </c>
      <c r="IJ35" s="23">
        <v>0</v>
      </c>
      <c r="IK35" s="23">
        <v>0</v>
      </c>
      <c r="IL35" s="23">
        <v>0</v>
      </c>
      <c r="IM35" s="23">
        <v>0</v>
      </c>
      <c r="IN35" s="23">
        <v>0</v>
      </c>
      <c r="IO35" s="23">
        <v>0</v>
      </c>
      <c r="IP35" s="23">
        <v>0</v>
      </c>
      <c r="IQ35" s="23">
        <v>0</v>
      </c>
      <c r="IR35" s="23">
        <v>1848909.0117673569</v>
      </c>
      <c r="IS35" s="23">
        <v>6602637.085845652</v>
      </c>
      <c r="IT35" s="23">
        <v>0</v>
      </c>
      <c r="IU35" s="23">
        <v>0</v>
      </c>
      <c r="IV35" s="23">
        <v>0</v>
      </c>
      <c r="IW35" s="23">
        <v>0</v>
      </c>
      <c r="IX35" s="23">
        <v>0</v>
      </c>
      <c r="IY35" s="23">
        <v>0</v>
      </c>
      <c r="IZ35" s="23">
        <v>0</v>
      </c>
      <c r="JA35" s="23">
        <v>0</v>
      </c>
      <c r="JB35" s="23">
        <v>0</v>
      </c>
      <c r="JC35" s="23">
        <v>0</v>
      </c>
      <c r="JD35" s="23">
        <v>1820049.7741276713</v>
      </c>
      <c r="JE35" s="23">
        <v>6807102.6710262494</v>
      </c>
      <c r="JF35" s="23">
        <v>0</v>
      </c>
      <c r="JG35" s="23">
        <v>0</v>
      </c>
      <c r="JH35" s="23">
        <v>0</v>
      </c>
      <c r="JI35" s="23">
        <v>0</v>
      </c>
      <c r="JJ35" s="23">
        <v>0</v>
      </c>
      <c r="JK35" s="23">
        <v>0</v>
      </c>
      <c r="JL35" s="23">
        <v>0</v>
      </c>
      <c r="JM35" s="23">
        <v>0</v>
      </c>
      <c r="JN35" s="23">
        <v>0</v>
      </c>
      <c r="JO35" s="23">
        <v>0</v>
      </c>
      <c r="JP35" s="23">
        <v>1736838.4869246499</v>
      </c>
      <c r="JQ35" s="23">
        <v>7016275.8710252922</v>
      </c>
      <c r="JR35" s="23">
        <v>0</v>
      </c>
      <c r="JS35" s="23">
        <v>0</v>
      </c>
      <c r="JT35" s="23">
        <v>0</v>
      </c>
      <c r="JU35" s="23">
        <v>0</v>
      </c>
      <c r="JV35" s="23">
        <v>0</v>
      </c>
      <c r="JW35" s="23">
        <v>0</v>
      </c>
      <c r="JX35" s="23">
        <v>0</v>
      </c>
      <c r="JY35" s="23">
        <v>0</v>
      </c>
      <c r="JZ35" s="23">
        <v>0</v>
      </c>
      <c r="KA35" s="23">
        <v>0</v>
      </c>
      <c r="KB35" s="23">
        <v>1705743.7782980055</v>
      </c>
      <c r="KC35" s="23">
        <v>7230203.0378601886</v>
      </c>
      <c r="KD35" s="23">
        <v>0</v>
      </c>
      <c r="KE35" s="23">
        <v>0</v>
      </c>
      <c r="KF35" s="23">
        <v>0</v>
      </c>
      <c r="KG35" s="23">
        <v>0</v>
      </c>
      <c r="KH35" s="23">
        <v>0</v>
      </c>
      <c r="KI35" s="23">
        <v>0</v>
      </c>
      <c r="KJ35" s="23">
        <v>0</v>
      </c>
      <c r="KK35" s="23">
        <v>0</v>
      </c>
      <c r="KL35" s="23">
        <v>0</v>
      </c>
      <c r="KM35" s="23">
        <v>0</v>
      </c>
      <c r="KN35" s="23">
        <v>1613446.7722595239</v>
      </c>
      <c r="KO35" s="23">
        <v>7448928.5912336176</v>
      </c>
      <c r="KP35" s="23">
        <v>0</v>
      </c>
      <c r="KQ35" s="23">
        <v>0</v>
      </c>
      <c r="KR35" s="23">
        <v>0</v>
      </c>
      <c r="KS35" s="23">
        <v>0</v>
      </c>
      <c r="KT35" s="23">
        <v>0</v>
      </c>
      <c r="KU35" s="23">
        <v>0</v>
      </c>
      <c r="KV35" s="23">
        <v>0</v>
      </c>
      <c r="KW35" s="23">
        <v>0</v>
      </c>
      <c r="KX35" s="23">
        <v>0</v>
      </c>
      <c r="KY35" s="23">
        <v>0</v>
      </c>
      <c r="KZ35" s="23">
        <v>1569099.2239832203</v>
      </c>
      <c r="LA35" s="23">
        <v>7674233.5262376973</v>
      </c>
      <c r="LB35" s="23">
        <v>0</v>
      </c>
      <c r="LC35" s="23">
        <v>0</v>
      </c>
      <c r="LD35" s="23">
        <v>0</v>
      </c>
      <c r="LE35" s="23">
        <v>0</v>
      </c>
      <c r="LF35" s="23">
        <v>0</v>
      </c>
      <c r="LG35" s="23">
        <v>0</v>
      </c>
      <c r="LH35" s="23">
        <v>0</v>
      </c>
      <c r="LI35" s="23">
        <v>0</v>
      </c>
      <c r="LJ35" s="23">
        <v>0</v>
      </c>
      <c r="LK35" s="23">
        <v>0</v>
      </c>
      <c r="LL35" s="23">
        <v>1467204.194285861</v>
      </c>
      <c r="LM35" s="23">
        <v>7902718.5751688667</v>
      </c>
      <c r="LN35" s="23">
        <v>0</v>
      </c>
      <c r="LO35" s="23">
        <v>0</v>
      </c>
      <c r="LP35" s="23">
        <v>0</v>
      </c>
      <c r="LQ35" s="23">
        <v>0</v>
      </c>
      <c r="LR35" s="23">
        <v>0</v>
      </c>
      <c r="LS35" s="23">
        <v>0</v>
      </c>
      <c r="LT35" s="23">
        <v>0</v>
      </c>
      <c r="LU35" s="23">
        <v>0</v>
      </c>
      <c r="LV35" s="23">
        <v>0</v>
      </c>
      <c r="LW35" s="23">
        <v>0</v>
      </c>
      <c r="LX35" s="23">
        <v>1407923.5815654653</v>
      </c>
      <c r="LY35" s="23">
        <v>8137937.8865170097</v>
      </c>
      <c r="LZ35" s="23">
        <v>0</v>
      </c>
      <c r="MA35" s="23">
        <v>0</v>
      </c>
      <c r="MB35" s="23">
        <v>0</v>
      </c>
      <c r="MC35" s="23">
        <v>0</v>
      </c>
      <c r="MD35" s="23">
        <v>0</v>
      </c>
      <c r="ME35" s="23">
        <v>0</v>
      </c>
      <c r="MF35" s="23">
        <v>0</v>
      </c>
      <c r="MG35" s="23">
        <v>0</v>
      </c>
      <c r="MH35" s="23">
        <v>0</v>
      </c>
      <c r="MI35" s="23">
        <v>0</v>
      </c>
      <c r="MJ35" s="23">
        <v>1303394.0226314371</v>
      </c>
      <c r="MK35" s="23">
        <v>8378188.2547732666</v>
      </c>
      <c r="ML35" s="23">
        <v>0</v>
      </c>
      <c r="MM35" s="23">
        <v>0</v>
      </c>
      <c r="MN35" s="23">
        <v>0</v>
      </c>
      <c r="MO35" s="23">
        <v>0</v>
      </c>
      <c r="MP35" s="23">
        <v>0</v>
      </c>
      <c r="MQ35" s="23">
        <v>0</v>
      </c>
      <c r="MR35" s="23">
        <v>0</v>
      </c>
      <c r="MS35" s="23">
        <v>0</v>
      </c>
      <c r="MT35" s="23">
        <v>0</v>
      </c>
      <c r="MU35" s="23">
        <v>0</v>
      </c>
      <c r="MV35" s="23">
        <v>1219567.3668087742</v>
      </c>
      <c r="MW35" s="23">
        <v>8615713.6853065677</v>
      </c>
      <c r="MX35" s="23">
        <v>0</v>
      </c>
      <c r="MY35" s="23">
        <v>0</v>
      </c>
      <c r="MZ35" s="23">
        <v>0</v>
      </c>
      <c r="NA35" s="23">
        <v>0</v>
      </c>
      <c r="NB35" s="23">
        <v>0</v>
      </c>
      <c r="NC35" s="23">
        <v>0</v>
      </c>
      <c r="ND35" s="23">
        <v>0</v>
      </c>
      <c r="NE35" s="23">
        <v>0</v>
      </c>
      <c r="NF35" s="23">
        <v>0</v>
      </c>
      <c r="NG35" s="23">
        <v>0</v>
      </c>
      <c r="NH35" s="23">
        <v>1070778.4520165843</v>
      </c>
      <c r="NI35" s="23">
        <v>8651209.6907828115</v>
      </c>
      <c r="NJ35" s="23">
        <v>0</v>
      </c>
      <c r="NK35" s="23">
        <v>0</v>
      </c>
      <c r="NL35" s="23">
        <v>0</v>
      </c>
      <c r="NM35" s="23">
        <v>0</v>
      </c>
      <c r="NN35" s="23">
        <v>0</v>
      </c>
      <c r="NO35" s="23">
        <v>0</v>
      </c>
      <c r="NP35" s="23">
        <v>0</v>
      </c>
      <c r="NQ35" s="23">
        <v>0</v>
      </c>
      <c r="NR35" s="23">
        <v>0</v>
      </c>
      <c r="NS35" s="23">
        <v>0</v>
      </c>
      <c r="NT35" s="23">
        <v>952460.39401904109</v>
      </c>
      <c r="NU35" s="23">
        <v>8651210.0721122064</v>
      </c>
      <c r="NV35" s="23">
        <v>0</v>
      </c>
      <c r="NW35" s="23">
        <v>0</v>
      </c>
      <c r="NX35" s="23">
        <v>0</v>
      </c>
      <c r="NY35" s="23">
        <v>0</v>
      </c>
      <c r="NZ35" s="23">
        <v>0</v>
      </c>
      <c r="OA35" s="23">
        <v>0</v>
      </c>
      <c r="OB35" s="23">
        <v>0</v>
      </c>
      <c r="OC35" s="23">
        <v>0</v>
      </c>
      <c r="OD35" s="23">
        <v>0</v>
      </c>
      <c r="OE35" s="23">
        <v>0</v>
      </c>
      <c r="OF35" s="23">
        <v>803083.83901243878</v>
      </c>
      <c r="OG35" s="23">
        <v>8651209.6907828115</v>
      </c>
      <c r="OH35" s="23">
        <v>0</v>
      </c>
      <c r="OI35" s="23">
        <v>0</v>
      </c>
      <c r="OJ35" s="23">
        <v>0</v>
      </c>
      <c r="OK35" s="23">
        <v>0</v>
      </c>
      <c r="OL35" s="23">
        <v>0</v>
      </c>
      <c r="OM35" s="23">
        <v>0</v>
      </c>
      <c r="ON35" s="23">
        <v>0</v>
      </c>
      <c r="OO35" s="23">
        <v>0</v>
      </c>
      <c r="OP35" s="23">
        <v>0</v>
      </c>
      <c r="OQ35" s="23">
        <v>0</v>
      </c>
      <c r="OR35" s="23">
        <v>680328.85372753406</v>
      </c>
      <c r="OS35" s="23">
        <v>8651210.0721122064</v>
      </c>
      <c r="OT35" s="23">
        <v>0</v>
      </c>
      <c r="OU35" s="23">
        <v>0</v>
      </c>
      <c r="OV35" s="23">
        <v>0</v>
      </c>
      <c r="OW35" s="23">
        <v>0</v>
      </c>
      <c r="OX35" s="23">
        <v>0</v>
      </c>
      <c r="OY35" s="23">
        <v>0</v>
      </c>
      <c r="OZ35" s="23">
        <v>0</v>
      </c>
      <c r="PA35" s="23">
        <v>0</v>
      </c>
      <c r="PB35" s="23">
        <v>0</v>
      </c>
      <c r="PC35" s="23">
        <v>0</v>
      </c>
      <c r="PD35" s="23">
        <v>535389.22600829322</v>
      </c>
      <c r="PE35" s="23">
        <v>8651209.6907828115</v>
      </c>
      <c r="PF35" s="23">
        <v>0</v>
      </c>
      <c r="PG35" s="23">
        <v>0</v>
      </c>
      <c r="PH35" s="23">
        <v>0</v>
      </c>
      <c r="PI35" s="23">
        <v>0</v>
      </c>
      <c r="PJ35" s="23">
        <v>0</v>
      </c>
      <c r="PK35" s="23">
        <v>0</v>
      </c>
      <c r="PL35" s="23">
        <v>0</v>
      </c>
      <c r="PM35" s="23">
        <v>0</v>
      </c>
      <c r="PN35" s="23">
        <v>0</v>
      </c>
      <c r="PO35" s="23">
        <v>0</v>
      </c>
      <c r="PP35" s="23">
        <v>408197.31343602703</v>
      </c>
      <c r="PQ35" s="23">
        <v>8651210.0721122064</v>
      </c>
      <c r="PR35" s="23">
        <v>0</v>
      </c>
      <c r="PS35" s="23">
        <v>0</v>
      </c>
      <c r="PT35" s="23">
        <v>0</v>
      </c>
      <c r="PU35" s="23">
        <v>0</v>
      </c>
      <c r="PV35" s="23">
        <v>0</v>
      </c>
      <c r="PW35" s="23">
        <v>0</v>
      </c>
      <c r="PX35" s="23">
        <v>0</v>
      </c>
      <c r="PY35" s="23">
        <v>0</v>
      </c>
      <c r="PZ35" s="23">
        <v>0</v>
      </c>
      <c r="QA35" s="23">
        <v>0</v>
      </c>
      <c r="QB35" s="23">
        <v>269173.58876660158</v>
      </c>
      <c r="QC35" s="23">
        <v>8651209.6907828115</v>
      </c>
      <c r="QD35" s="23">
        <v>0</v>
      </c>
      <c r="QE35" s="23">
        <v>0</v>
      </c>
      <c r="QF35" s="23">
        <v>0</v>
      </c>
      <c r="QG35" s="23">
        <v>0</v>
      </c>
      <c r="QH35" s="23">
        <v>0</v>
      </c>
      <c r="QI35" s="23">
        <v>0</v>
      </c>
      <c r="QJ35" s="23">
        <v>0</v>
      </c>
      <c r="QK35" s="23">
        <v>0</v>
      </c>
      <c r="QL35" s="23">
        <v>0</v>
      </c>
      <c r="QM35" s="23">
        <v>0</v>
      </c>
      <c r="QN35" s="23">
        <v>136065.77314451998</v>
      </c>
      <c r="QO35" s="23">
        <v>8651210.0721122064</v>
      </c>
      <c r="QP35" s="23">
        <v>0</v>
      </c>
      <c r="QQ35" s="23">
        <v>0</v>
      </c>
      <c r="QR35" s="23">
        <v>0</v>
      </c>
      <c r="QS35" s="23">
        <v>0</v>
      </c>
      <c r="QT35" s="23">
        <v>0</v>
      </c>
      <c r="QU35" s="23">
        <v>0</v>
      </c>
      <c r="QV35" s="23">
        <v>0</v>
      </c>
      <c r="QW35" s="23">
        <v>0</v>
      </c>
      <c r="QX35" s="23">
        <v>0</v>
      </c>
      <c r="QY35" s="23">
        <v>0</v>
      </c>
      <c r="QZ35" s="23">
        <v>0</v>
      </c>
      <c r="RA35" s="23">
        <v>0</v>
      </c>
      <c r="RB35" s="23">
        <v>0</v>
      </c>
      <c r="RC35" s="23">
        <v>0</v>
      </c>
      <c r="RD35" s="23">
        <v>0</v>
      </c>
      <c r="RE35" s="23">
        <v>0</v>
      </c>
      <c r="RF35" s="23">
        <v>0</v>
      </c>
      <c r="RG35" s="23">
        <v>0</v>
      </c>
      <c r="RH35" s="23">
        <v>0</v>
      </c>
      <c r="RI35" s="23">
        <v>0</v>
      </c>
      <c r="RJ35" s="23">
        <v>0</v>
      </c>
      <c r="RK35" s="23">
        <v>0</v>
      </c>
      <c r="RL35" s="23">
        <v>0</v>
      </c>
      <c r="RM35" s="23">
        <v>0</v>
      </c>
      <c r="RN35" s="23">
        <v>0</v>
      </c>
      <c r="RO35" s="23">
        <v>0</v>
      </c>
      <c r="RP35" s="23">
        <v>0</v>
      </c>
      <c r="RQ35" s="23">
        <v>0</v>
      </c>
      <c r="RR35" s="23">
        <v>0</v>
      </c>
      <c r="RS35" s="23">
        <v>0</v>
      </c>
      <c r="RT35" s="23">
        <v>0</v>
      </c>
      <c r="RU35" s="23">
        <v>0</v>
      </c>
      <c r="RV35" s="23">
        <v>0</v>
      </c>
      <c r="RW35" s="23">
        <v>0</v>
      </c>
      <c r="RX35" s="23">
        <v>0</v>
      </c>
      <c r="RY35" s="23">
        <v>0</v>
      </c>
      <c r="RZ35" s="23">
        <v>0</v>
      </c>
      <c r="SA35" s="23">
        <v>0</v>
      </c>
      <c r="SB35" s="23">
        <v>0</v>
      </c>
      <c r="SC35" s="23">
        <v>0</v>
      </c>
      <c r="SD35" s="23">
        <v>0</v>
      </c>
      <c r="SE35" s="23">
        <v>0</v>
      </c>
      <c r="SF35" s="23">
        <v>0</v>
      </c>
      <c r="SG35" s="23">
        <v>0</v>
      </c>
      <c r="SH35" s="23">
        <v>0</v>
      </c>
      <c r="SI35" s="23">
        <v>0</v>
      </c>
      <c r="SJ35" s="23">
        <v>0</v>
      </c>
      <c r="SK35" s="23">
        <v>0</v>
      </c>
      <c r="SL35" s="23">
        <v>0</v>
      </c>
      <c r="SM35" s="23">
        <v>0</v>
      </c>
      <c r="SN35" s="23">
        <v>0</v>
      </c>
      <c r="SO35" s="23">
        <v>0</v>
      </c>
      <c r="SP35" s="23">
        <v>0</v>
      </c>
      <c r="SQ35" s="23">
        <v>0</v>
      </c>
      <c r="SR35" s="23">
        <v>0</v>
      </c>
      <c r="SS35" s="23">
        <v>0</v>
      </c>
      <c r="ST35" s="23">
        <v>0</v>
      </c>
      <c r="SU35" s="23">
        <v>0</v>
      </c>
      <c r="SV35" s="23">
        <v>0</v>
      </c>
      <c r="SW35" s="23">
        <v>0</v>
      </c>
      <c r="SX35" s="23">
        <v>0</v>
      </c>
      <c r="SY35" s="23">
        <v>0</v>
      </c>
      <c r="SZ35" s="23">
        <v>0</v>
      </c>
      <c r="TA35" s="23">
        <v>0</v>
      </c>
      <c r="TB35" s="23">
        <v>0</v>
      </c>
      <c r="TC35" s="23">
        <v>0</v>
      </c>
      <c r="TD35" s="23">
        <v>0</v>
      </c>
      <c r="TE35" s="23">
        <v>0</v>
      </c>
      <c r="TF35" s="23">
        <v>0</v>
      </c>
      <c r="TG35" s="23">
        <v>0</v>
      </c>
      <c r="TH35" s="23">
        <v>0</v>
      </c>
      <c r="TI35" s="23">
        <v>0</v>
      </c>
      <c r="TJ35" s="23">
        <v>0</v>
      </c>
      <c r="TK35" s="23">
        <v>0</v>
      </c>
      <c r="TL35" s="23">
        <v>0</v>
      </c>
      <c r="TM35" s="23">
        <v>0</v>
      </c>
      <c r="TN35" s="23">
        <v>0</v>
      </c>
      <c r="TO35" s="23">
        <v>0</v>
      </c>
      <c r="TP35" s="23">
        <v>0</v>
      </c>
      <c r="TQ35" s="23">
        <v>0</v>
      </c>
      <c r="TR35" s="23">
        <v>0</v>
      </c>
      <c r="TS35" s="23">
        <v>0</v>
      </c>
      <c r="TT35" s="23">
        <v>0</v>
      </c>
      <c r="TU35" s="23">
        <v>0</v>
      </c>
      <c r="TV35" s="23">
        <v>0</v>
      </c>
      <c r="TW35" s="23">
        <v>0</v>
      </c>
      <c r="TX35" s="23">
        <v>0</v>
      </c>
      <c r="TY35" s="23">
        <v>0</v>
      </c>
      <c r="TZ35" s="23">
        <v>0</v>
      </c>
      <c r="UA35" s="23">
        <v>0</v>
      </c>
      <c r="UB35" s="23">
        <v>0</v>
      </c>
      <c r="UC35" s="23">
        <v>0</v>
      </c>
      <c r="UD35" s="23">
        <v>0</v>
      </c>
      <c r="UE35" s="23">
        <v>0</v>
      </c>
      <c r="UF35" s="23">
        <v>0</v>
      </c>
      <c r="UG35" s="23">
        <v>0</v>
      </c>
      <c r="UH35" s="23">
        <v>0</v>
      </c>
      <c r="UI35" s="23">
        <v>0</v>
      </c>
      <c r="UJ35" s="23">
        <v>0</v>
      </c>
      <c r="UK35" s="23">
        <v>0</v>
      </c>
      <c r="UL35" s="23">
        <v>0</v>
      </c>
      <c r="UM35" s="23">
        <v>0</v>
      </c>
      <c r="UN35" s="23">
        <v>0</v>
      </c>
      <c r="UO35" s="23">
        <v>0</v>
      </c>
      <c r="UP35" s="23">
        <v>0</v>
      </c>
      <c r="UQ35" s="23">
        <v>0</v>
      </c>
      <c r="UR35" s="23">
        <v>0</v>
      </c>
      <c r="US35" s="23">
        <v>0</v>
      </c>
      <c r="UT35" s="23">
        <v>0</v>
      </c>
      <c r="UU35" s="23">
        <v>0</v>
      </c>
      <c r="UV35" s="23">
        <v>0</v>
      </c>
      <c r="UW35" s="23">
        <v>0</v>
      </c>
      <c r="UX35" s="23">
        <v>0</v>
      </c>
      <c r="UY35" s="23">
        <v>0</v>
      </c>
      <c r="UZ35" s="23">
        <v>0</v>
      </c>
      <c r="VA35" s="23">
        <v>0</v>
      </c>
      <c r="VB35" s="23">
        <v>0</v>
      </c>
      <c r="VC35" s="23">
        <v>0</v>
      </c>
      <c r="VD35" s="23">
        <v>0</v>
      </c>
      <c r="VE35" s="23">
        <v>0</v>
      </c>
      <c r="VF35" s="23">
        <v>0</v>
      </c>
      <c r="VG35" s="23">
        <v>0</v>
      </c>
      <c r="VH35" s="23">
        <v>0</v>
      </c>
      <c r="VI35" s="23">
        <v>0</v>
      </c>
      <c r="VJ35" s="23">
        <v>0</v>
      </c>
      <c r="VK35" s="23">
        <v>0</v>
      </c>
      <c r="VL35" s="23">
        <v>0</v>
      </c>
      <c r="VM35" s="23">
        <v>0</v>
      </c>
      <c r="VN35" s="23">
        <v>0</v>
      </c>
      <c r="VO35" s="23">
        <v>0</v>
      </c>
      <c r="VP35" s="23">
        <v>0</v>
      </c>
      <c r="VQ35" s="23">
        <v>0</v>
      </c>
      <c r="VR35" s="23">
        <v>0</v>
      </c>
      <c r="VS35" s="23">
        <v>0</v>
      </c>
      <c r="VT35" s="23">
        <v>0</v>
      </c>
      <c r="VU35" s="23">
        <v>0</v>
      </c>
      <c r="VV35" s="23">
        <v>0</v>
      </c>
      <c r="VW35" s="23">
        <v>0</v>
      </c>
      <c r="VX35" s="23">
        <v>0</v>
      </c>
      <c r="VY35" s="23">
        <v>0</v>
      </c>
      <c r="VZ35" s="23">
        <v>0</v>
      </c>
      <c r="WA35" s="23">
        <v>0</v>
      </c>
      <c r="WB35" s="23">
        <v>0</v>
      </c>
      <c r="WC35" s="23">
        <v>0</v>
      </c>
      <c r="WD35" s="23">
        <v>0</v>
      </c>
      <c r="WE35" s="23">
        <v>0</v>
      </c>
      <c r="WF35" s="23">
        <v>0</v>
      </c>
      <c r="WG35" s="23">
        <v>0</v>
      </c>
      <c r="WH35" s="23">
        <v>0</v>
      </c>
      <c r="WI35" s="23">
        <v>0</v>
      </c>
      <c r="WJ35" s="23">
        <v>0</v>
      </c>
      <c r="WK35" s="23">
        <v>0</v>
      </c>
      <c r="WL35" s="23">
        <v>0</v>
      </c>
      <c r="WM35" s="23">
        <v>0</v>
      </c>
      <c r="WN35" s="23">
        <v>0</v>
      </c>
      <c r="WO35" s="23">
        <v>0</v>
      </c>
      <c r="WP35" s="23">
        <v>0</v>
      </c>
      <c r="WQ35" s="23">
        <v>0</v>
      </c>
      <c r="WR35" s="23">
        <v>0</v>
      </c>
      <c r="WS35" s="23">
        <v>0</v>
      </c>
      <c r="WT35" s="23">
        <v>0</v>
      </c>
      <c r="WU35" s="23">
        <v>0</v>
      </c>
      <c r="WV35" s="23">
        <v>0</v>
      </c>
      <c r="WW35" s="23">
        <v>0</v>
      </c>
      <c r="WX35" s="23">
        <v>0</v>
      </c>
      <c r="WY35" s="23">
        <v>0</v>
      </c>
      <c r="WZ35" s="23">
        <v>0</v>
      </c>
      <c r="XA35" s="23">
        <v>0</v>
      </c>
      <c r="XB35" s="23">
        <v>0</v>
      </c>
      <c r="XC35" s="23">
        <v>0</v>
      </c>
      <c r="XD35" s="23">
        <v>0</v>
      </c>
      <c r="XE35" s="23">
        <v>0</v>
      </c>
      <c r="XF35" s="23">
        <v>0</v>
      </c>
      <c r="XG35" s="23">
        <v>0</v>
      </c>
      <c r="XH35" s="23">
        <v>0</v>
      </c>
      <c r="XI35" s="23">
        <v>0</v>
      </c>
      <c r="XJ35" s="23">
        <v>0</v>
      </c>
      <c r="XK35" s="23">
        <v>0</v>
      </c>
      <c r="XL35" s="23">
        <v>0</v>
      </c>
      <c r="XM35" s="23">
        <v>0</v>
      </c>
      <c r="XN35" s="23">
        <v>0</v>
      </c>
      <c r="XO35" s="23">
        <v>0</v>
      </c>
      <c r="XP35" s="23">
        <v>0</v>
      </c>
      <c r="XQ35" s="23">
        <v>0</v>
      </c>
      <c r="XR35" s="23">
        <v>0</v>
      </c>
      <c r="XS35" s="23">
        <v>0</v>
      </c>
      <c r="XT35" s="23">
        <v>0</v>
      </c>
      <c r="XU35" s="23">
        <v>0</v>
      </c>
      <c r="XV35" s="23">
        <v>0</v>
      </c>
      <c r="XW35" s="23">
        <v>0</v>
      </c>
      <c r="XX35" s="23">
        <v>0</v>
      </c>
      <c r="XY35" s="23">
        <v>0</v>
      </c>
      <c r="XZ35" s="23">
        <v>0</v>
      </c>
      <c r="YA35" s="23">
        <v>0</v>
      </c>
      <c r="YB35" s="23">
        <v>0</v>
      </c>
      <c r="YC35" s="23">
        <v>0</v>
      </c>
      <c r="YD35" s="23">
        <v>0</v>
      </c>
      <c r="YE35" s="23">
        <v>0</v>
      </c>
      <c r="YF35" s="23">
        <v>0</v>
      </c>
      <c r="YG35" s="23">
        <v>0</v>
      </c>
      <c r="YH35" s="23">
        <v>0</v>
      </c>
      <c r="YI35" s="23">
        <v>0</v>
      </c>
      <c r="YJ35" s="23">
        <v>0</v>
      </c>
      <c r="YK35" s="23">
        <v>0</v>
      </c>
      <c r="YL35" s="23">
        <v>0</v>
      </c>
      <c r="YM35" s="23">
        <v>0</v>
      </c>
      <c r="YN35" s="23">
        <v>0</v>
      </c>
      <c r="YO35" s="23">
        <v>0</v>
      </c>
      <c r="YP35" s="23">
        <v>0</v>
      </c>
      <c r="YQ35" s="23">
        <v>0</v>
      </c>
      <c r="YR35" s="23">
        <v>0</v>
      </c>
      <c r="YS35" s="23">
        <v>0</v>
      </c>
      <c r="YT35" s="23">
        <v>0</v>
      </c>
      <c r="YU35" s="23">
        <v>0</v>
      </c>
      <c r="YV35" s="23">
        <v>0</v>
      </c>
      <c r="YW35" s="23">
        <v>0</v>
      </c>
      <c r="YX35" s="23">
        <v>0</v>
      </c>
      <c r="YY35" s="23">
        <v>0</v>
      </c>
      <c r="YZ35" s="23">
        <v>0</v>
      </c>
      <c r="ZA35" s="23">
        <v>0</v>
      </c>
      <c r="ZB35" s="23">
        <v>0</v>
      </c>
      <c r="ZC35" s="23">
        <v>0</v>
      </c>
      <c r="ZD35" s="23">
        <v>0</v>
      </c>
      <c r="ZE35" s="23">
        <v>0</v>
      </c>
      <c r="ZF35" s="23">
        <v>0</v>
      </c>
      <c r="ZG35" s="23">
        <v>0</v>
      </c>
      <c r="ZH35" s="23">
        <v>0</v>
      </c>
      <c r="ZI35" s="23">
        <v>0</v>
      </c>
      <c r="ZJ35" s="23">
        <v>0</v>
      </c>
      <c r="ZK35" s="23">
        <v>0</v>
      </c>
      <c r="ZL35" s="23">
        <v>0</v>
      </c>
      <c r="ZM35" s="23">
        <v>0</v>
      </c>
      <c r="ZN35" s="23">
        <v>0</v>
      </c>
      <c r="ZO35" s="23">
        <v>0</v>
      </c>
      <c r="ZP35" s="23">
        <v>0</v>
      </c>
      <c r="ZQ35" s="23">
        <v>0</v>
      </c>
      <c r="ZR35" s="23">
        <v>0</v>
      </c>
      <c r="ZS35" s="23">
        <v>0</v>
      </c>
      <c r="ZT35" s="23">
        <v>0</v>
      </c>
      <c r="ZU35" s="23">
        <v>0</v>
      </c>
      <c r="ZV35" s="23">
        <v>0</v>
      </c>
      <c r="ZW35" s="23">
        <v>0</v>
      </c>
      <c r="ZX35" s="23">
        <v>0</v>
      </c>
      <c r="ZY35" s="23">
        <v>0</v>
      </c>
      <c r="ZZ35" s="23">
        <v>0</v>
      </c>
      <c r="AAA35" s="23">
        <v>0</v>
      </c>
      <c r="AAB35" s="23">
        <v>0</v>
      </c>
      <c r="AAC35" s="23">
        <v>0</v>
      </c>
      <c r="AAD35" s="23">
        <v>0</v>
      </c>
      <c r="AAE35" s="23">
        <v>0</v>
      </c>
      <c r="AAF35" s="23">
        <v>0</v>
      </c>
      <c r="AAG35" s="23">
        <v>0</v>
      </c>
      <c r="AAH35" s="23">
        <v>0</v>
      </c>
      <c r="AAI35" s="23">
        <v>0</v>
      </c>
      <c r="AAJ35" s="23">
        <v>0</v>
      </c>
      <c r="AAK35" s="23">
        <v>0</v>
      </c>
      <c r="AAL35" s="23">
        <v>0</v>
      </c>
      <c r="AAM35" s="23">
        <v>0</v>
      </c>
      <c r="AAN35" s="23">
        <v>0</v>
      </c>
      <c r="AAO35" s="23">
        <v>0</v>
      </c>
      <c r="AAP35" s="23">
        <v>0</v>
      </c>
      <c r="AAQ35" s="23">
        <v>0</v>
      </c>
      <c r="AAR35" s="23">
        <v>0</v>
      </c>
      <c r="AAS35" s="23">
        <v>0</v>
      </c>
      <c r="AAT35" s="23">
        <v>0</v>
      </c>
      <c r="AAU35" s="23">
        <v>0</v>
      </c>
      <c r="AAV35" s="23">
        <v>0</v>
      </c>
      <c r="AAW35" s="23">
        <v>0</v>
      </c>
      <c r="AAX35" s="23">
        <v>0</v>
      </c>
      <c r="AAY35" s="23">
        <v>0</v>
      </c>
      <c r="AAZ35" s="23">
        <v>0</v>
      </c>
      <c r="ABA35" s="23">
        <v>0</v>
      </c>
      <c r="ABB35" s="23">
        <v>0</v>
      </c>
      <c r="ABC35" s="23">
        <v>0</v>
      </c>
      <c r="ABD35" s="23">
        <v>0</v>
      </c>
      <c r="ABE35" s="23">
        <v>0</v>
      </c>
      <c r="ABF35" s="23">
        <v>0</v>
      </c>
      <c r="ABG35" s="23">
        <v>0</v>
      </c>
      <c r="ABH35" s="23">
        <v>0</v>
      </c>
      <c r="ABI35" s="23">
        <v>0</v>
      </c>
      <c r="ABJ35" s="23">
        <v>0</v>
      </c>
      <c r="ABK35" s="23">
        <v>0</v>
      </c>
      <c r="ABL35" s="23">
        <v>0</v>
      </c>
      <c r="ABM35" s="23">
        <v>0</v>
      </c>
      <c r="ABN35" s="23">
        <v>0</v>
      </c>
      <c r="ABO35" s="23">
        <v>0</v>
      </c>
      <c r="ABP35" s="23">
        <v>0</v>
      </c>
      <c r="ABQ35" s="23">
        <v>0</v>
      </c>
      <c r="ABR35" s="23">
        <v>0</v>
      </c>
      <c r="ABS35" s="23">
        <v>0</v>
      </c>
      <c r="ABT35" s="23">
        <v>0</v>
      </c>
      <c r="ABU35" s="23">
        <v>0</v>
      </c>
      <c r="ABV35" s="23">
        <v>0</v>
      </c>
      <c r="ABW35" s="23">
        <v>0</v>
      </c>
    </row>
    <row r="36" spans="1:751" ht="15" customHeight="1" x14ac:dyDescent="0.25">
      <c r="A36" s="15" t="s">
        <v>61</v>
      </c>
      <c r="B36" s="15" t="s">
        <v>62</v>
      </c>
      <c r="C36" s="16">
        <f t="shared" si="211"/>
        <v>106.33861047245797</v>
      </c>
      <c r="D36" s="17"/>
      <c r="E36" s="18">
        <v>6.9132748099999981</v>
      </c>
      <c r="F36" s="19" t="s">
        <v>46</v>
      </c>
      <c r="G36" s="29" t="s">
        <v>8</v>
      </c>
      <c r="H36" s="20">
        <v>39431</v>
      </c>
      <c r="I36" s="90" t="s">
        <v>140</v>
      </c>
      <c r="J36" s="19">
        <v>132</v>
      </c>
      <c r="K36" s="19" t="s">
        <v>19</v>
      </c>
      <c r="L36" s="20">
        <f t="shared" si="212"/>
        <v>43449</v>
      </c>
      <c r="M36" s="15" t="s">
        <v>155</v>
      </c>
      <c r="P36" s="22">
        <f t="shared" si="215"/>
        <v>58684178.727575019</v>
      </c>
      <c r="Q36" s="22">
        <f t="shared" si="216"/>
        <v>5408474.110397296</v>
      </c>
      <c r="R36" s="22">
        <f t="shared" si="217"/>
        <v>66610108.205148533</v>
      </c>
      <c r="S36" s="22">
        <f t="shared" si="218"/>
        <v>2618075.6826075446</v>
      </c>
      <c r="T36" s="22">
        <f t="shared" si="219"/>
        <v>0</v>
      </c>
      <c r="U36" s="22">
        <f t="shared" si="220"/>
        <v>0</v>
      </c>
      <c r="V36" s="22">
        <f t="shared" si="221"/>
        <v>0</v>
      </c>
      <c r="W36" s="22">
        <f t="shared" si="222"/>
        <v>0</v>
      </c>
      <c r="X36" s="22">
        <f t="shared" si="223"/>
        <v>0</v>
      </c>
      <c r="Y36" s="22">
        <f t="shared" si="224"/>
        <v>0</v>
      </c>
      <c r="Z36" s="22">
        <f t="shared" si="225"/>
        <v>0</v>
      </c>
      <c r="AA36" s="22">
        <f t="shared" si="226"/>
        <v>0</v>
      </c>
      <c r="AB36" s="22">
        <f t="shared" si="227"/>
        <v>0</v>
      </c>
      <c r="AC36" s="22">
        <f t="shared" si="228"/>
        <v>0</v>
      </c>
      <c r="AD36" s="22">
        <f t="shared" si="229"/>
        <v>0</v>
      </c>
      <c r="AE36" s="22">
        <f t="shared" si="230"/>
        <v>0</v>
      </c>
      <c r="AF36" s="22">
        <f t="shared" si="231"/>
        <v>0</v>
      </c>
      <c r="AG36" s="22">
        <f t="shared" si="232"/>
        <v>0</v>
      </c>
      <c r="AH36" s="22">
        <f t="shared" si="233"/>
        <v>0</v>
      </c>
      <c r="AI36" s="22">
        <f t="shared" si="234"/>
        <v>0</v>
      </c>
      <c r="AJ36" s="22">
        <f t="shared" si="235"/>
        <v>0</v>
      </c>
      <c r="AK36" s="22">
        <f t="shared" si="236"/>
        <v>0</v>
      </c>
      <c r="AL36" s="22">
        <f t="shared" si="237"/>
        <v>0</v>
      </c>
      <c r="AM36" s="22">
        <f t="shared" si="238"/>
        <v>0</v>
      </c>
      <c r="AN36" s="22">
        <f t="shared" si="239"/>
        <v>0</v>
      </c>
      <c r="AO36" s="22">
        <f t="shared" si="240"/>
        <v>0</v>
      </c>
      <c r="AP36" s="22">
        <f t="shared" si="241"/>
        <v>0</v>
      </c>
      <c r="AQ36" s="22">
        <f t="shared" si="242"/>
        <v>0</v>
      </c>
      <c r="AR36" s="22">
        <f t="shared" si="243"/>
        <v>0</v>
      </c>
      <c r="AS36" s="22">
        <f t="shared" si="244"/>
        <v>0</v>
      </c>
      <c r="AT36" s="22">
        <f t="shared" si="245"/>
        <v>0</v>
      </c>
      <c r="AU36" s="22">
        <f t="shared" si="246"/>
        <v>0</v>
      </c>
      <c r="AV36" s="22">
        <f t="shared" si="247"/>
        <v>0</v>
      </c>
      <c r="AW36" s="22">
        <f t="shared" si="248"/>
        <v>0</v>
      </c>
      <c r="AX36" s="22">
        <f t="shared" si="249"/>
        <v>0</v>
      </c>
      <c r="AY36" s="22">
        <f t="shared" si="250"/>
        <v>0</v>
      </c>
      <c r="AZ36" s="22">
        <f t="shared" si="251"/>
        <v>0</v>
      </c>
      <c r="BA36" s="22">
        <f t="shared" si="252"/>
        <v>0</v>
      </c>
      <c r="BB36" s="22">
        <f t="shared" si="253"/>
        <v>0</v>
      </c>
      <c r="BC36" s="22">
        <f t="shared" si="254"/>
        <v>0</v>
      </c>
      <c r="BD36" s="22">
        <f t="shared" si="255"/>
        <v>0</v>
      </c>
      <c r="BE36" s="22">
        <f t="shared" si="256"/>
        <v>0</v>
      </c>
      <c r="BF36" s="22">
        <f t="shared" si="257"/>
        <v>0</v>
      </c>
      <c r="BG36" s="22">
        <f t="shared" si="258"/>
        <v>0</v>
      </c>
      <c r="BH36" s="22">
        <f t="shared" si="259"/>
        <v>0</v>
      </c>
      <c r="BI36" s="22">
        <f t="shared" si="260"/>
        <v>0</v>
      </c>
      <c r="BJ36" s="22">
        <f t="shared" si="261"/>
        <v>0</v>
      </c>
      <c r="BK36" s="22">
        <f t="shared" si="262"/>
        <v>0</v>
      </c>
      <c r="BL36" s="22">
        <f t="shared" si="263"/>
        <v>0</v>
      </c>
      <c r="BM36" s="22">
        <f t="shared" si="264"/>
        <v>0</v>
      </c>
      <c r="BN36" s="22">
        <f t="shared" si="265"/>
        <v>0</v>
      </c>
      <c r="BO36" s="22">
        <f t="shared" si="266"/>
        <v>0</v>
      </c>
      <c r="BP36" s="22">
        <f t="shared" si="267"/>
        <v>0</v>
      </c>
      <c r="BQ36" s="22">
        <f t="shared" si="268"/>
        <v>0</v>
      </c>
      <c r="BR36" s="22">
        <f t="shared" si="213"/>
        <v>0</v>
      </c>
      <c r="BS36" s="22">
        <f t="shared" si="214"/>
        <v>0</v>
      </c>
      <c r="BT36" s="22">
        <f t="shared" si="269"/>
        <v>0</v>
      </c>
      <c r="BU36" s="22">
        <f t="shared" si="270"/>
        <v>0</v>
      </c>
      <c r="BX36" s="23">
        <v>0</v>
      </c>
      <c r="BY36" s="23">
        <v>0</v>
      </c>
      <c r="BZ36" s="23">
        <v>0</v>
      </c>
      <c r="CA36" s="23">
        <v>0</v>
      </c>
      <c r="CB36" s="23">
        <v>0</v>
      </c>
      <c r="CC36" s="23">
        <v>0</v>
      </c>
      <c r="CD36" s="23">
        <v>0</v>
      </c>
      <c r="CE36" s="23">
        <v>0</v>
      </c>
      <c r="CF36" s="23">
        <v>0</v>
      </c>
      <c r="CG36" s="23">
        <v>0</v>
      </c>
      <c r="CH36" s="23">
        <v>2988545.2496838449</v>
      </c>
      <c r="CI36" s="23">
        <v>28298625.778554674</v>
      </c>
      <c r="CJ36" s="23">
        <v>0</v>
      </c>
      <c r="CK36" s="23">
        <v>0</v>
      </c>
      <c r="CL36" s="23">
        <v>0</v>
      </c>
      <c r="CM36" s="23">
        <v>0</v>
      </c>
      <c r="CN36" s="23">
        <v>0</v>
      </c>
      <c r="CO36" s="23">
        <v>0</v>
      </c>
      <c r="CP36" s="23">
        <v>0</v>
      </c>
      <c r="CQ36" s="23">
        <v>0</v>
      </c>
      <c r="CR36" s="23">
        <v>0</v>
      </c>
      <c r="CS36" s="23">
        <v>0</v>
      </c>
      <c r="CT36" s="23">
        <v>2419928.8607134507</v>
      </c>
      <c r="CU36" s="23">
        <v>30385552.949020348</v>
      </c>
      <c r="CV36" s="23">
        <v>0</v>
      </c>
      <c r="CW36" s="23">
        <v>0</v>
      </c>
      <c r="CX36" s="23">
        <v>0</v>
      </c>
      <c r="CY36" s="23">
        <v>0</v>
      </c>
      <c r="CZ36" s="23">
        <v>0</v>
      </c>
      <c r="DA36" s="23">
        <v>0</v>
      </c>
      <c r="DB36" s="23">
        <v>0</v>
      </c>
      <c r="DC36" s="23">
        <v>0</v>
      </c>
      <c r="DD36" s="23">
        <v>0</v>
      </c>
      <c r="DE36" s="23">
        <v>0</v>
      </c>
      <c r="DF36" s="23">
        <v>1708954.3250151651</v>
      </c>
      <c r="DG36" s="23">
        <v>32364281.003424324</v>
      </c>
      <c r="DH36" s="23">
        <v>0</v>
      </c>
      <c r="DI36" s="23">
        <v>0</v>
      </c>
      <c r="DJ36" s="23">
        <v>0</v>
      </c>
      <c r="DK36" s="23">
        <v>0</v>
      </c>
      <c r="DL36" s="23">
        <v>0</v>
      </c>
      <c r="DM36" s="23">
        <v>0</v>
      </c>
      <c r="DN36" s="23">
        <v>0</v>
      </c>
      <c r="DO36" s="23">
        <v>0</v>
      </c>
      <c r="DP36" s="23">
        <v>0</v>
      </c>
      <c r="DQ36" s="23">
        <v>0</v>
      </c>
      <c r="DR36" s="23">
        <v>909121.35759237956</v>
      </c>
      <c r="DS36" s="23">
        <v>34245827.201724209</v>
      </c>
      <c r="DT36" s="23">
        <v>0</v>
      </c>
      <c r="DU36" s="23">
        <v>0</v>
      </c>
      <c r="DV36" s="23">
        <v>0</v>
      </c>
      <c r="DW36" s="23">
        <v>0</v>
      </c>
      <c r="DX36" s="23">
        <v>0</v>
      </c>
      <c r="DY36" s="23">
        <v>0</v>
      </c>
      <c r="DZ36" s="23">
        <v>0</v>
      </c>
      <c r="EA36" s="23">
        <v>0</v>
      </c>
      <c r="EB36" s="23">
        <v>0</v>
      </c>
      <c r="EC36" s="23">
        <v>0</v>
      </c>
      <c r="ED36" s="23">
        <v>0</v>
      </c>
      <c r="EE36" s="23">
        <v>0</v>
      </c>
      <c r="EF36" s="23">
        <v>0</v>
      </c>
      <c r="EG36" s="23">
        <v>0</v>
      </c>
      <c r="EH36" s="23">
        <v>0</v>
      </c>
      <c r="EI36" s="23">
        <v>0</v>
      </c>
      <c r="EJ36" s="23">
        <v>0</v>
      </c>
      <c r="EK36" s="23">
        <v>0</v>
      </c>
      <c r="EL36" s="23">
        <v>0</v>
      </c>
      <c r="EM36" s="23">
        <v>0</v>
      </c>
      <c r="EN36" s="23">
        <v>0</v>
      </c>
      <c r="EO36" s="23">
        <v>0</v>
      </c>
      <c r="EP36" s="23">
        <v>0</v>
      </c>
      <c r="EQ36" s="23">
        <v>0</v>
      </c>
      <c r="ER36" s="23">
        <v>0</v>
      </c>
      <c r="ES36" s="23">
        <v>0</v>
      </c>
      <c r="ET36" s="23">
        <v>0</v>
      </c>
      <c r="EU36" s="23">
        <v>0</v>
      </c>
      <c r="EV36" s="23">
        <v>0</v>
      </c>
      <c r="EW36" s="23">
        <v>0</v>
      </c>
      <c r="EX36" s="23">
        <v>0</v>
      </c>
      <c r="EY36" s="23">
        <v>0</v>
      </c>
      <c r="EZ36" s="23">
        <v>0</v>
      </c>
      <c r="FA36" s="23">
        <v>0</v>
      </c>
      <c r="FB36" s="23">
        <v>0</v>
      </c>
      <c r="FC36" s="23">
        <v>0</v>
      </c>
      <c r="FD36" s="23">
        <v>0</v>
      </c>
      <c r="FE36" s="23">
        <v>0</v>
      </c>
      <c r="FF36" s="23">
        <v>0</v>
      </c>
      <c r="FG36" s="23">
        <v>0</v>
      </c>
      <c r="FH36" s="23">
        <v>0</v>
      </c>
      <c r="FI36" s="23">
        <v>0</v>
      </c>
      <c r="FJ36" s="23">
        <v>0</v>
      </c>
      <c r="FK36" s="23">
        <v>0</v>
      </c>
      <c r="FL36" s="23">
        <v>0</v>
      </c>
      <c r="FM36" s="23">
        <v>0</v>
      </c>
      <c r="FN36" s="23">
        <v>0</v>
      </c>
      <c r="FO36" s="23">
        <v>0</v>
      </c>
      <c r="FP36" s="23">
        <v>0</v>
      </c>
      <c r="FQ36" s="23">
        <v>0</v>
      </c>
      <c r="FR36" s="23">
        <v>0</v>
      </c>
      <c r="FS36" s="23">
        <v>0</v>
      </c>
      <c r="FT36" s="23">
        <v>0</v>
      </c>
      <c r="FU36" s="23">
        <v>0</v>
      </c>
      <c r="FV36" s="23">
        <v>0</v>
      </c>
      <c r="FW36" s="23">
        <v>0</v>
      </c>
      <c r="FX36" s="23">
        <v>0</v>
      </c>
      <c r="FY36" s="23">
        <v>0</v>
      </c>
      <c r="FZ36" s="23">
        <v>0</v>
      </c>
      <c r="GA36" s="23">
        <v>0</v>
      </c>
      <c r="GB36" s="23">
        <v>0</v>
      </c>
      <c r="GC36" s="23">
        <v>0</v>
      </c>
      <c r="GD36" s="23">
        <v>0</v>
      </c>
      <c r="GE36" s="23">
        <v>0</v>
      </c>
      <c r="GF36" s="23">
        <v>0</v>
      </c>
      <c r="GG36" s="23">
        <v>0</v>
      </c>
      <c r="GH36" s="23">
        <v>0</v>
      </c>
      <c r="GI36" s="23">
        <v>0</v>
      </c>
      <c r="GJ36" s="23">
        <v>0</v>
      </c>
      <c r="GK36" s="23">
        <v>0</v>
      </c>
      <c r="GL36" s="23">
        <v>0</v>
      </c>
      <c r="GM36" s="23">
        <v>0</v>
      </c>
      <c r="GN36" s="23">
        <v>0</v>
      </c>
      <c r="GO36" s="23">
        <v>0</v>
      </c>
      <c r="GP36" s="23">
        <v>0</v>
      </c>
      <c r="GQ36" s="23">
        <v>0</v>
      </c>
      <c r="GR36" s="23">
        <v>0</v>
      </c>
      <c r="GS36" s="23">
        <v>0</v>
      </c>
      <c r="GT36" s="23">
        <v>0</v>
      </c>
      <c r="GU36" s="23">
        <v>0</v>
      </c>
      <c r="GV36" s="23">
        <v>0</v>
      </c>
      <c r="GW36" s="23">
        <v>0</v>
      </c>
      <c r="GX36" s="23">
        <v>0</v>
      </c>
      <c r="GY36" s="23">
        <v>0</v>
      </c>
      <c r="GZ36" s="23">
        <v>0</v>
      </c>
      <c r="HA36" s="23">
        <v>0</v>
      </c>
      <c r="HB36" s="23">
        <v>0</v>
      </c>
      <c r="HC36" s="23">
        <v>0</v>
      </c>
      <c r="HD36" s="23">
        <v>0</v>
      </c>
      <c r="HE36" s="23">
        <v>0</v>
      </c>
      <c r="HF36" s="23">
        <v>0</v>
      </c>
      <c r="HG36" s="23">
        <v>0</v>
      </c>
      <c r="HH36" s="23">
        <v>0</v>
      </c>
      <c r="HI36" s="23">
        <v>0</v>
      </c>
      <c r="HJ36" s="23">
        <v>0</v>
      </c>
      <c r="HK36" s="23">
        <v>0</v>
      </c>
      <c r="HL36" s="23">
        <v>0</v>
      </c>
      <c r="HM36" s="23">
        <v>0</v>
      </c>
      <c r="HN36" s="23">
        <v>0</v>
      </c>
      <c r="HO36" s="23">
        <v>0</v>
      </c>
      <c r="HP36" s="23">
        <v>0</v>
      </c>
      <c r="HQ36" s="23">
        <v>0</v>
      </c>
      <c r="HR36" s="23">
        <v>0</v>
      </c>
      <c r="HS36" s="23">
        <v>0</v>
      </c>
      <c r="HT36" s="23">
        <v>0</v>
      </c>
      <c r="HU36" s="23">
        <v>0</v>
      </c>
      <c r="HV36" s="23">
        <v>0</v>
      </c>
      <c r="HW36" s="23">
        <v>0</v>
      </c>
      <c r="HX36" s="23">
        <v>0</v>
      </c>
      <c r="HY36" s="23">
        <v>0</v>
      </c>
      <c r="HZ36" s="23">
        <v>0</v>
      </c>
      <c r="IA36" s="23">
        <v>0</v>
      </c>
      <c r="IB36" s="23">
        <v>0</v>
      </c>
      <c r="IC36" s="23">
        <v>0</v>
      </c>
      <c r="ID36" s="23">
        <v>0</v>
      </c>
      <c r="IE36" s="23">
        <v>0</v>
      </c>
      <c r="IF36" s="23">
        <v>0</v>
      </c>
      <c r="IG36" s="23">
        <v>0</v>
      </c>
      <c r="IH36" s="23">
        <v>0</v>
      </c>
      <c r="II36" s="23">
        <v>0</v>
      </c>
      <c r="IJ36" s="23">
        <v>0</v>
      </c>
      <c r="IK36" s="23">
        <v>0</v>
      </c>
      <c r="IL36" s="23">
        <v>0</v>
      </c>
      <c r="IM36" s="23">
        <v>0</v>
      </c>
      <c r="IN36" s="23">
        <v>0</v>
      </c>
      <c r="IO36" s="23">
        <v>0</v>
      </c>
      <c r="IP36" s="23">
        <v>0</v>
      </c>
      <c r="IQ36" s="23">
        <v>0</v>
      </c>
      <c r="IR36" s="23">
        <v>0</v>
      </c>
      <c r="IS36" s="23">
        <v>0</v>
      </c>
      <c r="IT36" s="23">
        <v>0</v>
      </c>
      <c r="IU36" s="23">
        <v>0</v>
      </c>
      <c r="IV36" s="23">
        <v>0</v>
      </c>
      <c r="IW36" s="23">
        <v>0</v>
      </c>
      <c r="IX36" s="23">
        <v>0</v>
      </c>
      <c r="IY36" s="23">
        <v>0</v>
      </c>
      <c r="IZ36" s="23">
        <v>0</v>
      </c>
      <c r="JA36" s="23">
        <v>0</v>
      </c>
      <c r="JB36" s="23">
        <v>0</v>
      </c>
      <c r="JC36" s="23">
        <v>0</v>
      </c>
      <c r="JD36" s="23">
        <v>0</v>
      </c>
      <c r="JE36" s="23">
        <v>0</v>
      </c>
      <c r="JF36" s="23">
        <v>0</v>
      </c>
      <c r="JG36" s="23">
        <v>0</v>
      </c>
      <c r="JH36" s="23">
        <v>0</v>
      </c>
      <c r="JI36" s="23">
        <v>0</v>
      </c>
      <c r="JJ36" s="23">
        <v>0</v>
      </c>
      <c r="JK36" s="23">
        <v>0</v>
      </c>
      <c r="JL36" s="23">
        <v>0</v>
      </c>
      <c r="JM36" s="23">
        <v>0</v>
      </c>
      <c r="JN36" s="23">
        <v>0</v>
      </c>
      <c r="JO36" s="23">
        <v>0</v>
      </c>
      <c r="JP36" s="23">
        <v>0</v>
      </c>
      <c r="JQ36" s="23">
        <v>0</v>
      </c>
      <c r="JR36" s="23">
        <v>0</v>
      </c>
      <c r="JS36" s="23">
        <v>0</v>
      </c>
      <c r="JT36" s="23">
        <v>0</v>
      </c>
      <c r="JU36" s="23">
        <v>0</v>
      </c>
      <c r="JV36" s="23">
        <v>0</v>
      </c>
      <c r="JW36" s="23">
        <v>0</v>
      </c>
      <c r="JX36" s="23">
        <v>0</v>
      </c>
      <c r="JY36" s="23">
        <v>0</v>
      </c>
      <c r="JZ36" s="23">
        <v>0</v>
      </c>
      <c r="KA36" s="23">
        <v>0</v>
      </c>
      <c r="KB36" s="23">
        <v>0</v>
      </c>
      <c r="KC36" s="23">
        <v>0</v>
      </c>
      <c r="KD36" s="23">
        <v>0</v>
      </c>
      <c r="KE36" s="23">
        <v>0</v>
      </c>
      <c r="KF36" s="23">
        <v>0</v>
      </c>
      <c r="KG36" s="23">
        <v>0</v>
      </c>
      <c r="KH36" s="23">
        <v>0</v>
      </c>
      <c r="KI36" s="23">
        <v>0</v>
      </c>
      <c r="KJ36" s="23">
        <v>0</v>
      </c>
      <c r="KK36" s="23">
        <v>0</v>
      </c>
      <c r="KL36" s="23">
        <v>0</v>
      </c>
      <c r="KM36" s="23">
        <v>0</v>
      </c>
      <c r="KN36" s="23">
        <v>0</v>
      </c>
      <c r="KO36" s="23">
        <v>0</v>
      </c>
      <c r="KP36" s="23">
        <v>0</v>
      </c>
      <c r="KQ36" s="23">
        <v>0</v>
      </c>
      <c r="KR36" s="23">
        <v>0</v>
      </c>
      <c r="KS36" s="23">
        <v>0</v>
      </c>
      <c r="KT36" s="23">
        <v>0</v>
      </c>
      <c r="KU36" s="23">
        <v>0</v>
      </c>
      <c r="KV36" s="23">
        <v>0</v>
      </c>
      <c r="KW36" s="23">
        <v>0</v>
      </c>
      <c r="KX36" s="23">
        <v>0</v>
      </c>
      <c r="KY36" s="23">
        <v>0</v>
      </c>
      <c r="KZ36" s="23">
        <v>0</v>
      </c>
      <c r="LA36" s="23">
        <v>0</v>
      </c>
      <c r="LB36" s="23">
        <v>0</v>
      </c>
      <c r="LC36" s="23">
        <v>0</v>
      </c>
      <c r="LD36" s="23">
        <v>0</v>
      </c>
      <c r="LE36" s="23">
        <v>0</v>
      </c>
      <c r="LF36" s="23">
        <v>0</v>
      </c>
      <c r="LG36" s="23">
        <v>0</v>
      </c>
      <c r="LH36" s="23">
        <v>0</v>
      </c>
      <c r="LI36" s="23">
        <v>0</v>
      </c>
      <c r="LJ36" s="23">
        <v>0</v>
      </c>
      <c r="LK36" s="23">
        <v>0</v>
      </c>
      <c r="LL36" s="23">
        <v>0</v>
      </c>
      <c r="LM36" s="23">
        <v>0</v>
      </c>
      <c r="LN36" s="23">
        <v>0</v>
      </c>
      <c r="LO36" s="23">
        <v>0</v>
      </c>
      <c r="LP36" s="23">
        <v>0</v>
      </c>
      <c r="LQ36" s="23">
        <v>0</v>
      </c>
      <c r="LR36" s="23">
        <v>0</v>
      </c>
      <c r="LS36" s="23">
        <v>0</v>
      </c>
      <c r="LT36" s="23">
        <v>0</v>
      </c>
      <c r="LU36" s="23">
        <v>0</v>
      </c>
      <c r="LV36" s="23">
        <v>0</v>
      </c>
      <c r="LW36" s="23">
        <v>0</v>
      </c>
      <c r="LX36" s="23">
        <v>0</v>
      </c>
      <c r="LY36" s="23">
        <v>0</v>
      </c>
      <c r="LZ36" s="23">
        <v>0</v>
      </c>
      <c r="MA36" s="23">
        <v>0</v>
      </c>
      <c r="MB36" s="23">
        <v>0</v>
      </c>
      <c r="MC36" s="23">
        <v>0</v>
      </c>
      <c r="MD36" s="23">
        <v>0</v>
      </c>
      <c r="ME36" s="23">
        <v>0</v>
      </c>
      <c r="MF36" s="23">
        <v>0</v>
      </c>
      <c r="MG36" s="23">
        <v>0</v>
      </c>
      <c r="MH36" s="23">
        <v>0</v>
      </c>
      <c r="MI36" s="23">
        <v>0</v>
      </c>
      <c r="MJ36" s="23">
        <v>0</v>
      </c>
      <c r="MK36" s="23">
        <v>0</v>
      </c>
      <c r="ML36" s="23">
        <v>0</v>
      </c>
      <c r="MM36" s="23">
        <v>0</v>
      </c>
      <c r="MN36" s="23">
        <v>0</v>
      </c>
      <c r="MO36" s="23">
        <v>0</v>
      </c>
      <c r="MP36" s="23">
        <v>0</v>
      </c>
      <c r="MQ36" s="23">
        <v>0</v>
      </c>
      <c r="MR36" s="23">
        <v>0</v>
      </c>
      <c r="MS36" s="23">
        <v>0</v>
      </c>
      <c r="MT36" s="23">
        <v>0</v>
      </c>
      <c r="MU36" s="23">
        <v>0</v>
      </c>
      <c r="MV36" s="23">
        <v>0</v>
      </c>
      <c r="MW36" s="23">
        <v>0</v>
      </c>
      <c r="MX36" s="23">
        <v>0</v>
      </c>
      <c r="MY36" s="23">
        <v>0</v>
      </c>
      <c r="MZ36" s="23">
        <v>0</v>
      </c>
      <c r="NA36" s="23">
        <v>0</v>
      </c>
      <c r="NB36" s="23">
        <v>0</v>
      </c>
      <c r="NC36" s="23">
        <v>0</v>
      </c>
      <c r="ND36" s="23">
        <v>0</v>
      </c>
      <c r="NE36" s="23">
        <v>0</v>
      </c>
      <c r="NF36" s="23">
        <v>0</v>
      </c>
      <c r="NG36" s="23">
        <v>0</v>
      </c>
      <c r="NH36" s="23">
        <v>0</v>
      </c>
      <c r="NI36" s="23">
        <v>0</v>
      </c>
      <c r="NJ36" s="23">
        <v>0</v>
      </c>
      <c r="NK36" s="23">
        <v>0</v>
      </c>
      <c r="NL36" s="23">
        <v>0</v>
      </c>
      <c r="NM36" s="23">
        <v>0</v>
      </c>
      <c r="NN36" s="23">
        <v>0</v>
      </c>
      <c r="NO36" s="23">
        <v>0</v>
      </c>
      <c r="NP36" s="23">
        <v>0</v>
      </c>
      <c r="NQ36" s="23">
        <v>0</v>
      </c>
      <c r="NR36" s="23">
        <v>0</v>
      </c>
      <c r="NS36" s="23">
        <v>0</v>
      </c>
      <c r="NT36" s="23">
        <v>0</v>
      </c>
      <c r="NU36" s="23">
        <v>0</v>
      </c>
      <c r="NV36" s="23">
        <v>0</v>
      </c>
      <c r="NW36" s="23">
        <v>0</v>
      </c>
      <c r="NX36" s="23">
        <v>0</v>
      </c>
      <c r="NY36" s="23">
        <v>0</v>
      </c>
      <c r="NZ36" s="23">
        <v>0</v>
      </c>
      <c r="OA36" s="23">
        <v>0</v>
      </c>
      <c r="OB36" s="23">
        <v>0</v>
      </c>
      <c r="OC36" s="23">
        <v>0</v>
      </c>
      <c r="OD36" s="23">
        <v>0</v>
      </c>
      <c r="OE36" s="23">
        <v>0</v>
      </c>
      <c r="OF36" s="23">
        <v>0</v>
      </c>
      <c r="OG36" s="23">
        <v>0</v>
      </c>
      <c r="OH36" s="23">
        <v>0</v>
      </c>
      <c r="OI36" s="23">
        <v>0</v>
      </c>
      <c r="OJ36" s="23">
        <v>0</v>
      </c>
      <c r="OK36" s="23">
        <v>0</v>
      </c>
      <c r="OL36" s="23">
        <v>0</v>
      </c>
      <c r="OM36" s="23">
        <v>0</v>
      </c>
      <c r="ON36" s="23">
        <v>0</v>
      </c>
      <c r="OO36" s="23">
        <v>0</v>
      </c>
      <c r="OP36" s="23">
        <v>0</v>
      </c>
      <c r="OQ36" s="23">
        <v>0</v>
      </c>
      <c r="OR36" s="23">
        <v>0</v>
      </c>
      <c r="OS36" s="23">
        <v>0</v>
      </c>
      <c r="OT36" s="23">
        <v>0</v>
      </c>
      <c r="OU36" s="23">
        <v>0</v>
      </c>
      <c r="OV36" s="23">
        <v>0</v>
      </c>
      <c r="OW36" s="23">
        <v>0</v>
      </c>
      <c r="OX36" s="23">
        <v>0</v>
      </c>
      <c r="OY36" s="23">
        <v>0</v>
      </c>
      <c r="OZ36" s="23">
        <v>0</v>
      </c>
      <c r="PA36" s="23">
        <v>0</v>
      </c>
      <c r="PB36" s="23">
        <v>0</v>
      </c>
      <c r="PC36" s="23">
        <v>0</v>
      </c>
      <c r="PD36" s="23">
        <v>0</v>
      </c>
      <c r="PE36" s="23">
        <v>0</v>
      </c>
      <c r="PF36" s="23">
        <v>0</v>
      </c>
      <c r="PG36" s="23">
        <v>0</v>
      </c>
      <c r="PH36" s="23">
        <v>0</v>
      </c>
      <c r="PI36" s="23">
        <v>0</v>
      </c>
      <c r="PJ36" s="23">
        <v>0</v>
      </c>
      <c r="PK36" s="23">
        <v>0</v>
      </c>
      <c r="PL36" s="23">
        <v>0</v>
      </c>
      <c r="PM36" s="23">
        <v>0</v>
      </c>
      <c r="PN36" s="23">
        <v>0</v>
      </c>
      <c r="PO36" s="23">
        <v>0</v>
      </c>
      <c r="PP36" s="23">
        <v>0</v>
      </c>
      <c r="PQ36" s="23">
        <v>0</v>
      </c>
      <c r="PR36" s="23">
        <v>0</v>
      </c>
      <c r="PS36" s="23">
        <v>0</v>
      </c>
      <c r="PT36" s="23">
        <v>0</v>
      </c>
      <c r="PU36" s="23">
        <v>0</v>
      </c>
      <c r="PV36" s="23">
        <v>0</v>
      </c>
      <c r="PW36" s="23">
        <v>0</v>
      </c>
      <c r="PX36" s="23">
        <v>0</v>
      </c>
      <c r="PY36" s="23">
        <v>0</v>
      </c>
      <c r="PZ36" s="23">
        <v>0</v>
      </c>
      <c r="QA36" s="23">
        <v>0</v>
      </c>
      <c r="QB36" s="23">
        <v>0</v>
      </c>
      <c r="QC36" s="23">
        <v>0</v>
      </c>
      <c r="QD36" s="23">
        <v>0</v>
      </c>
      <c r="QE36" s="23">
        <v>0</v>
      </c>
      <c r="QF36" s="23">
        <v>0</v>
      </c>
      <c r="QG36" s="23">
        <v>0</v>
      </c>
      <c r="QH36" s="23">
        <v>0</v>
      </c>
      <c r="QI36" s="23">
        <v>0</v>
      </c>
      <c r="QJ36" s="23">
        <v>0</v>
      </c>
      <c r="QK36" s="23">
        <v>0</v>
      </c>
      <c r="QL36" s="23">
        <v>0</v>
      </c>
      <c r="QM36" s="23">
        <v>0</v>
      </c>
      <c r="QN36" s="23">
        <v>0</v>
      </c>
      <c r="QO36" s="23">
        <v>0</v>
      </c>
      <c r="QP36" s="23">
        <v>0</v>
      </c>
      <c r="QQ36" s="23">
        <v>0</v>
      </c>
      <c r="QR36" s="23">
        <v>0</v>
      </c>
      <c r="QS36" s="23">
        <v>0</v>
      </c>
      <c r="QT36" s="23">
        <v>0</v>
      </c>
      <c r="QU36" s="23">
        <v>0</v>
      </c>
      <c r="QV36" s="23">
        <v>0</v>
      </c>
      <c r="QW36" s="23">
        <v>0</v>
      </c>
      <c r="QX36" s="23">
        <v>0</v>
      </c>
      <c r="QY36" s="23">
        <v>0</v>
      </c>
      <c r="QZ36" s="23">
        <v>0</v>
      </c>
      <c r="RA36" s="23">
        <v>0</v>
      </c>
      <c r="RB36" s="23">
        <v>0</v>
      </c>
      <c r="RC36" s="23">
        <v>0</v>
      </c>
      <c r="RD36" s="23">
        <v>0</v>
      </c>
      <c r="RE36" s="23">
        <v>0</v>
      </c>
      <c r="RF36" s="23">
        <v>0</v>
      </c>
      <c r="RG36" s="23">
        <v>0</v>
      </c>
      <c r="RH36" s="23">
        <v>0</v>
      </c>
      <c r="RI36" s="23">
        <v>0</v>
      </c>
      <c r="RJ36" s="23">
        <v>0</v>
      </c>
      <c r="RK36" s="23">
        <v>0</v>
      </c>
      <c r="RL36" s="23">
        <v>0</v>
      </c>
      <c r="RM36" s="23">
        <v>0</v>
      </c>
      <c r="RN36" s="23">
        <v>0</v>
      </c>
      <c r="RO36" s="23">
        <v>0</v>
      </c>
      <c r="RP36" s="23">
        <v>0</v>
      </c>
      <c r="RQ36" s="23">
        <v>0</v>
      </c>
      <c r="RR36" s="23">
        <v>0</v>
      </c>
      <c r="RS36" s="23">
        <v>0</v>
      </c>
      <c r="RT36" s="23">
        <v>0</v>
      </c>
      <c r="RU36" s="23">
        <v>0</v>
      </c>
      <c r="RV36" s="23">
        <v>0</v>
      </c>
      <c r="RW36" s="23">
        <v>0</v>
      </c>
      <c r="RX36" s="23">
        <v>0</v>
      </c>
      <c r="RY36" s="23">
        <v>0</v>
      </c>
      <c r="RZ36" s="23">
        <v>0</v>
      </c>
      <c r="SA36" s="23">
        <v>0</v>
      </c>
      <c r="SB36" s="23">
        <v>0</v>
      </c>
      <c r="SC36" s="23">
        <v>0</v>
      </c>
      <c r="SD36" s="23">
        <v>0</v>
      </c>
      <c r="SE36" s="23">
        <v>0</v>
      </c>
      <c r="SF36" s="23">
        <v>0</v>
      </c>
      <c r="SG36" s="23">
        <v>0</v>
      </c>
      <c r="SH36" s="23">
        <v>0</v>
      </c>
      <c r="SI36" s="23">
        <v>0</v>
      </c>
      <c r="SJ36" s="23">
        <v>0</v>
      </c>
      <c r="SK36" s="23">
        <v>0</v>
      </c>
      <c r="SL36" s="23">
        <v>0</v>
      </c>
      <c r="SM36" s="23">
        <v>0</v>
      </c>
      <c r="SN36" s="23">
        <v>0</v>
      </c>
      <c r="SO36" s="23">
        <v>0</v>
      </c>
      <c r="SP36" s="23">
        <v>0</v>
      </c>
      <c r="SQ36" s="23">
        <v>0</v>
      </c>
      <c r="SR36" s="23">
        <v>0</v>
      </c>
      <c r="SS36" s="23">
        <v>0</v>
      </c>
      <c r="ST36" s="23">
        <v>0</v>
      </c>
      <c r="SU36" s="23">
        <v>0</v>
      </c>
      <c r="SV36" s="23">
        <v>0</v>
      </c>
      <c r="SW36" s="23">
        <v>0</v>
      </c>
      <c r="SX36" s="23">
        <v>0</v>
      </c>
      <c r="SY36" s="23">
        <v>0</v>
      </c>
      <c r="SZ36" s="23">
        <v>0</v>
      </c>
      <c r="TA36" s="23">
        <v>0</v>
      </c>
      <c r="TB36" s="23">
        <v>0</v>
      </c>
      <c r="TC36" s="23">
        <v>0</v>
      </c>
      <c r="TD36" s="23">
        <v>0</v>
      </c>
      <c r="TE36" s="23">
        <v>0</v>
      </c>
      <c r="TF36" s="23">
        <v>0</v>
      </c>
      <c r="TG36" s="23">
        <v>0</v>
      </c>
      <c r="TH36" s="23">
        <v>0</v>
      </c>
      <c r="TI36" s="23">
        <v>0</v>
      </c>
      <c r="TJ36" s="23">
        <v>0</v>
      </c>
      <c r="TK36" s="23">
        <v>0</v>
      </c>
      <c r="TL36" s="23">
        <v>0</v>
      </c>
      <c r="TM36" s="23">
        <v>0</v>
      </c>
      <c r="TN36" s="23">
        <v>0</v>
      </c>
      <c r="TO36" s="23">
        <v>0</v>
      </c>
      <c r="TP36" s="23">
        <v>0</v>
      </c>
      <c r="TQ36" s="23">
        <v>0</v>
      </c>
      <c r="TR36" s="23">
        <v>0</v>
      </c>
      <c r="TS36" s="23">
        <v>0</v>
      </c>
      <c r="TT36" s="23">
        <v>0</v>
      </c>
      <c r="TU36" s="23">
        <v>0</v>
      </c>
      <c r="TV36" s="23">
        <v>0</v>
      </c>
      <c r="TW36" s="23">
        <v>0</v>
      </c>
      <c r="TX36" s="23">
        <v>0</v>
      </c>
      <c r="TY36" s="23">
        <v>0</v>
      </c>
      <c r="TZ36" s="23">
        <v>0</v>
      </c>
      <c r="UA36" s="23">
        <v>0</v>
      </c>
      <c r="UB36" s="23">
        <v>0</v>
      </c>
      <c r="UC36" s="23">
        <v>0</v>
      </c>
      <c r="UD36" s="23">
        <v>0</v>
      </c>
      <c r="UE36" s="23">
        <v>0</v>
      </c>
      <c r="UF36" s="23">
        <v>0</v>
      </c>
      <c r="UG36" s="23">
        <v>0</v>
      </c>
      <c r="UH36" s="23">
        <v>0</v>
      </c>
      <c r="UI36" s="23">
        <v>0</v>
      </c>
      <c r="UJ36" s="23">
        <v>0</v>
      </c>
      <c r="UK36" s="23">
        <v>0</v>
      </c>
      <c r="UL36" s="23">
        <v>0</v>
      </c>
      <c r="UM36" s="23">
        <v>0</v>
      </c>
      <c r="UN36" s="23">
        <v>0</v>
      </c>
      <c r="UO36" s="23">
        <v>0</v>
      </c>
      <c r="UP36" s="23">
        <v>0</v>
      </c>
      <c r="UQ36" s="23">
        <v>0</v>
      </c>
      <c r="UR36" s="23">
        <v>0</v>
      </c>
      <c r="US36" s="23">
        <v>0</v>
      </c>
      <c r="UT36" s="23">
        <v>0</v>
      </c>
      <c r="UU36" s="23">
        <v>0</v>
      </c>
      <c r="UV36" s="23">
        <v>0</v>
      </c>
      <c r="UW36" s="23">
        <v>0</v>
      </c>
      <c r="UX36" s="23">
        <v>0</v>
      </c>
      <c r="UY36" s="23">
        <v>0</v>
      </c>
      <c r="UZ36" s="23">
        <v>0</v>
      </c>
      <c r="VA36" s="23">
        <v>0</v>
      </c>
      <c r="VB36" s="23">
        <v>0</v>
      </c>
      <c r="VC36" s="23">
        <v>0</v>
      </c>
      <c r="VD36" s="23">
        <v>0</v>
      </c>
      <c r="VE36" s="23">
        <v>0</v>
      </c>
      <c r="VF36" s="23">
        <v>0</v>
      </c>
      <c r="VG36" s="23">
        <v>0</v>
      </c>
      <c r="VH36" s="23">
        <v>0</v>
      </c>
      <c r="VI36" s="23">
        <v>0</v>
      </c>
      <c r="VJ36" s="23">
        <v>0</v>
      </c>
      <c r="VK36" s="23">
        <v>0</v>
      </c>
      <c r="VL36" s="23">
        <v>0</v>
      </c>
      <c r="VM36" s="23">
        <v>0</v>
      </c>
      <c r="VN36" s="23">
        <v>0</v>
      </c>
      <c r="VO36" s="23">
        <v>0</v>
      </c>
      <c r="VP36" s="23">
        <v>0</v>
      </c>
      <c r="VQ36" s="23">
        <v>0</v>
      </c>
      <c r="VR36" s="23">
        <v>0</v>
      </c>
      <c r="VS36" s="23">
        <v>0</v>
      </c>
      <c r="VT36" s="23">
        <v>0</v>
      </c>
      <c r="VU36" s="23">
        <v>0</v>
      </c>
      <c r="VV36" s="23">
        <v>0</v>
      </c>
      <c r="VW36" s="23">
        <v>0</v>
      </c>
      <c r="VX36" s="23">
        <v>0</v>
      </c>
      <c r="VY36" s="23">
        <v>0</v>
      </c>
      <c r="VZ36" s="23">
        <v>0</v>
      </c>
      <c r="WA36" s="23">
        <v>0</v>
      </c>
      <c r="WB36" s="23">
        <v>0</v>
      </c>
      <c r="WC36" s="23">
        <v>0</v>
      </c>
      <c r="WD36" s="23">
        <v>0</v>
      </c>
      <c r="WE36" s="23">
        <v>0</v>
      </c>
      <c r="WF36" s="23">
        <v>0</v>
      </c>
      <c r="WG36" s="23">
        <v>0</v>
      </c>
      <c r="WH36" s="23">
        <v>0</v>
      </c>
      <c r="WI36" s="23">
        <v>0</v>
      </c>
      <c r="WJ36" s="23">
        <v>0</v>
      </c>
      <c r="WK36" s="23">
        <v>0</v>
      </c>
      <c r="WL36" s="23">
        <v>0</v>
      </c>
      <c r="WM36" s="23">
        <v>0</v>
      </c>
      <c r="WN36" s="23">
        <v>0</v>
      </c>
      <c r="WO36" s="23">
        <v>0</v>
      </c>
      <c r="WP36" s="23">
        <v>0</v>
      </c>
      <c r="WQ36" s="23">
        <v>0</v>
      </c>
      <c r="WR36" s="23">
        <v>0</v>
      </c>
      <c r="WS36" s="23">
        <v>0</v>
      </c>
      <c r="WT36" s="23">
        <v>0</v>
      </c>
      <c r="WU36" s="23">
        <v>0</v>
      </c>
      <c r="WV36" s="23">
        <v>0</v>
      </c>
      <c r="WW36" s="23">
        <v>0</v>
      </c>
      <c r="WX36" s="23">
        <v>0</v>
      </c>
      <c r="WY36" s="23">
        <v>0</v>
      </c>
      <c r="WZ36" s="23">
        <v>0</v>
      </c>
      <c r="XA36" s="23">
        <v>0</v>
      </c>
      <c r="XB36" s="23">
        <v>0</v>
      </c>
      <c r="XC36" s="23">
        <v>0</v>
      </c>
      <c r="XD36" s="23">
        <v>0</v>
      </c>
      <c r="XE36" s="23">
        <v>0</v>
      </c>
      <c r="XF36" s="23">
        <v>0</v>
      </c>
      <c r="XG36" s="23">
        <v>0</v>
      </c>
      <c r="XH36" s="23">
        <v>0</v>
      </c>
      <c r="XI36" s="23">
        <v>0</v>
      </c>
      <c r="XJ36" s="23">
        <v>0</v>
      </c>
      <c r="XK36" s="23">
        <v>0</v>
      </c>
      <c r="XL36" s="23">
        <v>0</v>
      </c>
      <c r="XM36" s="23">
        <v>0</v>
      </c>
      <c r="XN36" s="23">
        <v>0</v>
      </c>
      <c r="XO36" s="23">
        <v>0</v>
      </c>
      <c r="XP36" s="23">
        <v>0</v>
      </c>
      <c r="XQ36" s="23">
        <v>0</v>
      </c>
      <c r="XR36" s="23">
        <v>0</v>
      </c>
      <c r="XS36" s="23">
        <v>0</v>
      </c>
      <c r="XT36" s="23">
        <v>0</v>
      </c>
      <c r="XU36" s="23">
        <v>0</v>
      </c>
      <c r="XV36" s="23">
        <v>0</v>
      </c>
      <c r="XW36" s="23">
        <v>0</v>
      </c>
      <c r="XX36" s="23">
        <v>0</v>
      </c>
      <c r="XY36" s="23">
        <v>0</v>
      </c>
      <c r="XZ36" s="23">
        <v>0</v>
      </c>
      <c r="YA36" s="23">
        <v>0</v>
      </c>
      <c r="YB36" s="23">
        <v>0</v>
      </c>
      <c r="YC36" s="23">
        <v>0</v>
      </c>
      <c r="YD36" s="23">
        <v>0</v>
      </c>
      <c r="YE36" s="23">
        <v>0</v>
      </c>
      <c r="YF36" s="23">
        <v>0</v>
      </c>
      <c r="YG36" s="23">
        <v>0</v>
      </c>
      <c r="YH36" s="23">
        <v>0</v>
      </c>
      <c r="YI36" s="23">
        <v>0</v>
      </c>
      <c r="YJ36" s="23">
        <v>0</v>
      </c>
      <c r="YK36" s="23">
        <v>0</v>
      </c>
      <c r="YL36" s="23">
        <v>0</v>
      </c>
      <c r="YM36" s="23">
        <v>0</v>
      </c>
      <c r="YN36" s="23">
        <v>0</v>
      </c>
      <c r="YO36" s="23">
        <v>0</v>
      </c>
      <c r="YP36" s="23">
        <v>0</v>
      </c>
      <c r="YQ36" s="23">
        <v>0</v>
      </c>
      <c r="YR36" s="23">
        <v>0</v>
      </c>
      <c r="YS36" s="23">
        <v>0</v>
      </c>
      <c r="YT36" s="23">
        <v>0</v>
      </c>
      <c r="YU36" s="23">
        <v>0</v>
      </c>
      <c r="YV36" s="23">
        <v>0</v>
      </c>
      <c r="YW36" s="23">
        <v>0</v>
      </c>
      <c r="YX36" s="23">
        <v>0</v>
      </c>
      <c r="YY36" s="23">
        <v>0</v>
      </c>
      <c r="YZ36" s="23">
        <v>0</v>
      </c>
      <c r="ZA36" s="23">
        <v>0</v>
      </c>
      <c r="ZB36" s="23">
        <v>0</v>
      </c>
      <c r="ZC36" s="23">
        <v>0</v>
      </c>
      <c r="ZD36" s="23">
        <v>0</v>
      </c>
      <c r="ZE36" s="23">
        <v>0</v>
      </c>
      <c r="ZF36" s="23">
        <v>0</v>
      </c>
      <c r="ZG36" s="23">
        <v>0</v>
      </c>
      <c r="ZH36" s="23">
        <v>0</v>
      </c>
      <c r="ZI36" s="23">
        <v>0</v>
      </c>
      <c r="ZJ36" s="23">
        <v>0</v>
      </c>
      <c r="ZK36" s="23">
        <v>0</v>
      </c>
      <c r="ZL36" s="23">
        <v>0</v>
      </c>
      <c r="ZM36" s="23">
        <v>0</v>
      </c>
      <c r="ZN36" s="23">
        <v>0</v>
      </c>
      <c r="ZO36" s="23">
        <v>0</v>
      </c>
      <c r="ZP36" s="23">
        <v>0</v>
      </c>
      <c r="ZQ36" s="23">
        <v>0</v>
      </c>
      <c r="ZR36" s="23">
        <v>0</v>
      </c>
      <c r="ZS36" s="23">
        <v>0</v>
      </c>
      <c r="ZT36" s="23">
        <v>0</v>
      </c>
      <c r="ZU36" s="23">
        <v>0</v>
      </c>
      <c r="ZV36" s="23">
        <v>0</v>
      </c>
      <c r="ZW36" s="23">
        <v>0</v>
      </c>
      <c r="ZX36" s="23">
        <v>0</v>
      </c>
      <c r="ZY36" s="23">
        <v>0</v>
      </c>
      <c r="ZZ36" s="23">
        <v>0</v>
      </c>
      <c r="AAA36" s="23">
        <v>0</v>
      </c>
      <c r="AAB36" s="23">
        <v>0</v>
      </c>
      <c r="AAC36" s="23">
        <v>0</v>
      </c>
      <c r="AAD36" s="23">
        <v>0</v>
      </c>
      <c r="AAE36" s="23">
        <v>0</v>
      </c>
      <c r="AAF36" s="23">
        <v>0</v>
      </c>
      <c r="AAG36" s="23">
        <v>0</v>
      </c>
      <c r="AAH36" s="23">
        <v>0</v>
      </c>
      <c r="AAI36" s="23">
        <v>0</v>
      </c>
      <c r="AAJ36" s="23">
        <v>0</v>
      </c>
      <c r="AAK36" s="23">
        <v>0</v>
      </c>
      <c r="AAL36" s="23">
        <v>0</v>
      </c>
      <c r="AAM36" s="23">
        <v>0</v>
      </c>
      <c r="AAN36" s="23">
        <v>0</v>
      </c>
      <c r="AAO36" s="23">
        <v>0</v>
      </c>
      <c r="AAP36" s="23">
        <v>0</v>
      </c>
      <c r="AAQ36" s="23">
        <v>0</v>
      </c>
      <c r="AAR36" s="23">
        <v>0</v>
      </c>
      <c r="AAS36" s="23">
        <v>0</v>
      </c>
      <c r="AAT36" s="23">
        <v>0</v>
      </c>
      <c r="AAU36" s="23">
        <v>0</v>
      </c>
      <c r="AAV36" s="23">
        <v>0</v>
      </c>
      <c r="AAW36" s="23">
        <v>0</v>
      </c>
      <c r="AAX36" s="23">
        <v>0</v>
      </c>
      <c r="AAY36" s="23">
        <v>0</v>
      </c>
      <c r="AAZ36" s="23">
        <v>0</v>
      </c>
      <c r="ABA36" s="23">
        <v>0</v>
      </c>
      <c r="ABB36" s="23">
        <v>0</v>
      </c>
      <c r="ABC36" s="23">
        <v>0</v>
      </c>
      <c r="ABD36" s="23">
        <v>0</v>
      </c>
      <c r="ABE36" s="23">
        <v>0</v>
      </c>
      <c r="ABF36" s="23">
        <v>0</v>
      </c>
      <c r="ABG36" s="23">
        <v>0</v>
      </c>
      <c r="ABH36" s="23">
        <v>0</v>
      </c>
      <c r="ABI36" s="23">
        <v>0</v>
      </c>
      <c r="ABJ36" s="23">
        <v>0</v>
      </c>
      <c r="ABK36" s="23">
        <v>0</v>
      </c>
      <c r="ABL36" s="23">
        <v>0</v>
      </c>
      <c r="ABM36" s="23">
        <v>0</v>
      </c>
      <c r="ABN36" s="23">
        <v>0</v>
      </c>
      <c r="ABO36" s="23">
        <v>0</v>
      </c>
      <c r="ABP36" s="23">
        <v>0</v>
      </c>
      <c r="ABQ36" s="23">
        <v>0</v>
      </c>
      <c r="ABR36" s="23">
        <v>0</v>
      </c>
      <c r="ABS36" s="23">
        <v>0</v>
      </c>
      <c r="ABT36" s="23">
        <v>0</v>
      </c>
      <c r="ABU36" s="23">
        <v>0</v>
      </c>
      <c r="ABV36" s="23">
        <v>0</v>
      </c>
      <c r="ABW36" s="23">
        <v>0</v>
      </c>
    </row>
    <row r="37" spans="1:751" ht="15" customHeight="1" x14ac:dyDescent="0.25">
      <c r="A37" s="15" t="s">
        <v>65</v>
      </c>
      <c r="B37" s="15" t="s">
        <v>66</v>
      </c>
      <c r="C37" s="16">
        <f t="shared" si="211"/>
        <v>29.597044134182024</v>
      </c>
      <c r="D37" s="17"/>
      <c r="E37" s="18">
        <v>1.9241599900000015</v>
      </c>
      <c r="F37" s="19" t="s">
        <v>46</v>
      </c>
      <c r="G37" s="29" t="s">
        <v>8</v>
      </c>
      <c r="H37" s="27">
        <v>38643</v>
      </c>
      <c r="I37" s="90" t="s">
        <v>140</v>
      </c>
      <c r="J37" s="26">
        <v>228</v>
      </c>
      <c r="K37" s="19" t="s">
        <v>19</v>
      </c>
      <c r="L37" s="20">
        <f t="shared" si="212"/>
        <v>45583</v>
      </c>
      <c r="M37" s="15" t="s">
        <v>155</v>
      </c>
      <c r="P37" s="22">
        <f t="shared" si="215"/>
        <v>3923258.8411482107</v>
      </c>
      <c r="Q37" s="22">
        <f t="shared" si="216"/>
        <v>1793277.5336307469</v>
      </c>
      <c r="R37" s="22">
        <f t="shared" si="217"/>
        <v>4546781.7154924888</v>
      </c>
      <c r="S37" s="22">
        <f t="shared" si="218"/>
        <v>1811140.6338040144</v>
      </c>
      <c r="T37" s="22">
        <f t="shared" si="219"/>
        <v>5048670.6006237753</v>
      </c>
      <c r="U37" s="22">
        <f t="shared" si="220"/>
        <v>1713199.9944209228</v>
      </c>
      <c r="V37" s="22">
        <f t="shared" si="221"/>
        <v>5482154.738937445</v>
      </c>
      <c r="W37" s="22">
        <f t="shared" si="222"/>
        <v>1541171.5132794203</v>
      </c>
      <c r="X37" s="22">
        <f t="shared" si="223"/>
        <v>5859039.4084768519</v>
      </c>
      <c r="Y37" s="22">
        <f t="shared" si="224"/>
        <v>1296486.3922345256</v>
      </c>
      <c r="Z37" s="22">
        <f t="shared" si="225"/>
        <v>6243262.724456599</v>
      </c>
      <c r="AA37" s="22">
        <f t="shared" si="226"/>
        <v>1012655.1436417252</v>
      </c>
      <c r="AB37" s="22">
        <f t="shared" si="227"/>
        <v>6646502.3573874636</v>
      </c>
      <c r="AC37" s="22">
        <f t="shared" si="228"/>
        <v>685385.59361879923</v>
      </c>
      <c r="AD37" s="22">
        <f t="shared" si="229"/>
        <v>7071684.7514792057</v>
      </c>
      <c r="AE37" s="22">
        <f t="shared" si="230"/>
        <v>312575.9128252581</v>
      </c>
      <c r="AF37" s="22">
        <f t="shared" si="231"/>
        <v>0</v>
      </c>
      <c r="AG37" s="22">
        <f t="shared" si="232"/>
        <v>0</v>
      </c>
      <c r="AH37" s="22">
        <f t="shared" si="233"/>
        <v>0</v>
      </c>
      <c r="AI37" s="22">
        <f t="shared" si="234"/>
        <v>0</v>
      </c>
      <c r="AJ37" s="22">
        <f t="shared" si="235"/>
        <v>0</v>
      </c>
      <c r="AK37" s="22">
        <f t="shared" si="236"/>
        <v>0</v>
      </c>
      <c r="AL37" s="22">
        <f t="shared" si="237"/>
        <v>0</v>
      </c>
      <c r="AM37" s="22">
        <f t="shared" si="238"/>
        <v>0</v>
      </c>
      <c r="AN37" s="22">
        <f t="shared" si="239"/>
        <v>0</v>
      </c>
      <c r="AO37" s="22">
        <f t="shared" si="240"/>
        <v>0</v>
      </c>
      <c r="AP37" s="22">
        <f t="shared" si="241"/>
        <v>0</v>
      </c>
      <c r="AQ37" s="22">
        <f t="shared" si="242"/>
        <v>0</v>
      </c>
      <c r="AR37" s="22">
        <f t="shared" si="243"/>
        <v>0</v>
      </c>
      <c r="AS37" s="22">
        <f t="shared" si="244"/>
        <v>0</v>
      </c>
      <c r="AT37" s="22">
        <f t="shared" si="245"/>
        <v>0</v>
      </c>
      <c r="AU37" s="22">
        <f t="shared" si="246"/>
        <v>0</v>
      </c>
      <c r="AV37" s="22">
        <f t="shared" si="247"/>
        <v>0</v>
      </c>
      <c r="AW37" s="22">
        <f t="shared" si="248"/>
        <v>0</v>
      </c>
      <c r="AX37" s="22">
        <f t="shared" si="249"/>
        <v>0</v>
      </c>
      <c r="AY37" s="22">
        <f t="shared" si="250"/>
        <v>0</v>
      </c>
      <c r="AZ37" s="22">
        <f t="shared" si="251"/>
        <v>0</v>
      </c>
      <c r="BA37" s="22">
        <f t="shared" si="252"/>
        <v>0</v>
      </c>
      <c r="BB37" s="22">
        <f t="shared" si="253"/>
        <v>0</v>
      </c>
      <c r="BC37" s="22">
        <f t="shared" si="254"/>
        <v>0</v>
      </c>
      <c r="BD37" s="22">
        <f t="shared" si="255"/>
        <v>0</v>
      </c>
      <c r="BE37" s="22">
        <f t="shared" si="256"/>
        <v>0</v>
      </c>
      <c r="BF37" s="22">
        <f t="shared" si="257"/>
        <v>0</v>
      </c>
      <c r="BG37" s="22">
        <f t="shared" si="258"/>
        <v>0</v>
      </c>
      <c r="BH37" s="22">
        <f t="shared" si="259"/>
        <v>0</v>
      </c>
      <c r="BI37" s="22">
        <f t="shared" si="260"/>
        <v>0</v>
      </c>
      <c r="BJ37" s="22">
        <f t="shared" si="261"/>
        <v>0</v>
      </c>
      <c r="BK37" s="22">
        <f t="shared" si="262"/>
        <v>0</v>
      </c>
      <c r="BL37" s="22">
        <f t="shared" si="263"/>
        <v>0</v>
      </c>
      <c r="BM37" s="22">
        <f t="shared" si="264"/>
        <v>0</v>
      </c>
      <c r="BN37" s="22">
        <f t="shared" si="265"/>
        <v>0</v>
      </c>
      <c r="BO37" s="22">
        <f t="shared" si="266"/>
        <v>0</v>
      </c>
      <c r="BP37" s="22">
        <f t="shared" si="267"/>
        <v>0</v>
      </c>
      <c r="BQ37" s="22">
        <f t="shared" si="268"/>
        <v>0</v>
      </c>
      <c r="BR37" s="22">
        <f t="shared" si="213"/>
        <v>0</v>
      </c>
      <c r="BS37" s="22">
        <f t="shared" si="214"/>
        <v>0</v>
      </c>
      <c r="BT37" s="22">
        <f t="shared" si="269"/>
        <v>0</v>
      </c>
      <c r="BU37" s="22">
        <f t="shared" si="270"/>
        <v>0</v>
      </c>
      <c r="BX37" s="23">
        <v>0</v>
      </c>
      <c r="BY37" s="23">
        <v>0</v>
      </c>
      <c r="BZ37" s="23">
        <v>0</v>
      </c>
      <c r="CA37" s="23">
        <v>0</v>
      </c>
      <c r="CB37" s="23">
        <v>0</v>
      </c>
      <c r="CC37" s="23">
        <v>0</v>
      </c>
      <c r="CD37" s="23">
        <v>874437.62345575041</v>
      </c>
      <c r="CE37" s="23">
        <v>1855227.276536</v>
      </c>
      <c r="CF37" s="23">
        <v>0</v>
      </c>
      <c r="CG37" s="23">
        <v>0</v>
      </c>
      <c r="CH37" s="23">
        <v>0</v>
      </c>
      <c r="CI37" s="23">
        <v>0</v>
      </c>
      <c r="CJ37" s="23">
        <v>0</v>
      </c>
      <c r="CK37" s="23">
        <v>0</v>
      </c>
      <c r="CL37" s="23">
        <v>0</v>
      </c>
      <c r="CM37" s="23">
        <v>0</v>
      </c>
      <c r="CN37" s="23">
        <v>0</v>
      </c>
      <c r="CO37" s="23">
        <v>0</v>
      </c>
      <c r="CP37" s="23">
        <v>918839.91017499636</v>
      </c>
      <c r="CQ37" s="23">
        <v>2068031.5646122105</v>
      </c>
      <c r="CR37" s="23">
        <v>0</v>
      </c>
      <c r="CS37" s="23">
        <v>0</v>
      </c>
      <c r="CT37" s="23">
        <v>0</v>
      </c>
      <c r="CU37" s="23">
        <v>0</v>
      </c>
      <c r="CV37" s="23">
        <v>0</v>
      </c>
      <c r="CW37" s="23">
        <v>0</v>
      </c>
      <c r="CX37" s="23">
        <v>0</v>
      </c>
      <c r="CY37" s="23">
        <v>0</v>
      </c>
      <c r="CZ37" s="23">
        <v>0</v>
      </c>
      <c r="DA37" s="23">
        <v>0</v>
      </c>
      <c r="DB37" s="23">
        <v>909608.95029222348</v>
      </c>
      <c r="DC37" s="23">
        <v>2205540.1507930551</v>
      </c>
      <c r="DD37" s="23">
        <v>0</v>
      </c>
      <c r="DE37" s="23">
        <v>0</v>
      </c>
      <c r="DF37" s="23">
        <v>0</v>
      </c>
      <c r="DG37" s="23">
        <v>0</v>
      </c>
      <c r="DH37" s="23">
        <v>0</v>
      </c>
      <c r="DI37" s="23">
        <v>0</v>
      </c>
      <c r="DJ37" s="23">
        <v>0</v>
      </c>
      <c r="DK37" s="23">
        <v>0</v>
      </c>
      <c r="DL37" s="23">
        <v>0</v>
      </c>
      <c r="DM37" s="23">
        <v>0</v>
      </c>
      <c r="DN37" s="23">
        <v>901531.68351179094</v>
      </c>
      <c r="DO37" s="23">
        <v>2341241.5646994342</v>
      </c>
      <c r="DP37" s="23">
        <v>0</v>
      </c>
      <c r="DQ37" s="23">
        <v>0</v>
      </c>
      <c r="DR37" s="23">
        <v>0</v>
      </c>
      <c r="DS37" s="23">
        <v>0</v>
      </c>
      <c r="DT37" s="23">
        <v>0</v>
      </c>
      <c r="DU37" s="23">
        <v>0</v>
      </c>
      <c r="DV37" s="23">
        <v>0</v>
      </c>
      <c r="DW37" s="23">
        <v>0</v>
      </c>
      <c r="DX37" s="23">
        <v>0</v>
      </c>
      <c r="DY37" s="23">
        <v>0</v>
      </c>
      <c r="DZ37" s="23">
        <v>871276.63644465466</v>
      </c>
      <c r="EA37" s="23">
        <v>2464694.611163693</v>
      </c>
      <c r="EB37" s="23">
        <v>0</v>
      </c>
      <c r="EC37" s="23">
        <v>0</v>
      </c>
      <c r="ED37" s="23">
        <v>0</v>
      </c>
      <c r="EE37" s="23">
        <v>0</v>
      </c>
      <c r="EF37" s="23">
        <v>0</v>
      </c>
      <c r="EG37" s="23">
        <v>0</v>
      </c>
      <c r="EH37" s="23">
        <v>0</v>
      </c>
      <c r="EI37" s="23">
        <v>0</v>
      </c>
      <c r="EJ37" s="23">
        <v>0</v>
      </c>
      <c r="EK37" s="23">
        <v>0</v>
      </c>
      <c r="EL37" s="23">
        <v>841923.35797626805</v>
      </c>
      <c r="EM37" s="23">
        <v>2583975.9894600827</v>
      </c>
      <c r="EN37" s="23">
        <v>0</v>
      </c>
      <c r="EO37" s="23">
        <v>0</v>
      </c>
      <c r="EP37" s="23">
        <v>0</v>
      </c>
      <c r="EQ37" s="23">
        <v>0</v>
      </c>
      <c r="ER37" s="23">
        <v>0</v>
      </c>
      <c r="ES37" s="23">
        <v>0</v>
      </c>
      <c r="ET37" s="23">
        <v>0</v>
      </c>
      <c r="EU37" s="23">
        <v>0</v>
      </c>
      <c r="EV37" s="23">
        <v>0</v>
      </c>
      <c r="EW37" s="23">
        <v>0</v>
      </c>
      <c r="EX37" s="23">
        <v>797174.09245259513</v>
      </c>
      <c r="EY37" s="23">
        <v>2691297.9914460611</v>
      </c>
      <c r="EZ37" s="23">
        <v>0</v>
      </c>
      <c r="FA37" s="23">
        <v>0</v>
      </c>
      <c r="FB37" s="23">
        <v>0</v>
      </c>
      <c r="FC37" s="23">
        <v>0</v>
      </c>
      <c r="FD37" s="23">
        <v>0</v>
      </c>
      <c r="FE37" s="23">
        <v>0</v>
      </c>
      <c r="FF37" s="23">
        <v>0</v>
      </c>
      <c r="FG37" s="23">
        <v>0</v>
      </c>
      <c r="FH37" s="23">
        <v>0</v>
      </c>
      <c r="FI37" s="23">
        <v>0</v>
      </c>
      <c r="FJ37" s="23">
        <v>743997.42082682508</v>
      </c>
      <c r="FK37" s="23">
        <v>2790856.7474913835</v>
      </c>
      <c r="FL37" s="23">
        <v>0</v>
      </c>
      <c r="FM37" s="23">
        <v>0</v>
      </c>
      <c r="FN37" s="23">
        <v>0</v>
      </c>
      <c r="FO37" s="23">
        <v>0</v>
      </c>
      <c r="FP37" s="23">
        <v>0</v>
      </c>
      <c r="FQ37" s="23">
        <v>0</v>
      </c>
      <c r="FR37" s="23">
        <v>0</v>
      </c>
      <c r="FS37" s="23">
        <v>0</v>
      </c>
      <c r="FT37" s="23">
        <v>0</v>
      </c>
      <c r="FU37" s="23">
        <v>0</v>
      </c>
      <c r="FV37" s="23">
        <v>679374.22285903117</v>
      </c>
      <c r="FW37" s="23">
        <v>2882752.918165436</v>
      </c>
      <c r="FX37" s="23">
        <v>0</v>
      </c>
      <c r="FY37" s="23">
        <v>0</v>
      </c>
      <c r="FZ37" s="23">
        <v>0</v>
      </c>
      <c r="GA37" s="23">
        <v>0</v>
      </c>
      <c r="GB37" s="23">
        <v>0</v>
      </c>
      <c r="GC37" s="23">
        <v>0</v>
      </c>
      <c r="GD37" s="23">
        <v>0</v>
      </c>
      <c r="GE37" s="23">
        <v>0</v>
      </c>
      <c r="GF37" s="23">
        <v>0</v>
      </c>
      <c r="GG37" s="23">
        <v>0</v>
      </c>
      <c r="GH37" s="23">
        <v>617112.16937549436</v>
      </c>
      <c r="GI37" s="23">
        <v>2976286.4903114163</v>
      </c>
      <c r="GJ37" s="23">
        <v>0</v>
      </c>
      <c r="GK37" s="23">
        <v>0</v>
      </c>
      <c r="GL37" s="23">
        <v>0</v>
      </c>
      <c r="GM37" s="23">
        <v>0</v>
      </c>
      <c r="GN37" s="23">
        <v>0</v>
      </c>
      <c r="GO37" s="23">
        <v>0</v>
      </c>
      <c r="GP37" s="23">
        <v>0</v>
      </c>
      <c r="GQ37" s="23">
        <v>0</v>
      </c>
      <c r="GR37" s="23">
        <v>0</v>
      </c>
      <c r="GS37" s="23">
        <v>0</v>
      </c>
      <c r="GT37" s="23">
        <v>543005.69698328129</v>
      </c>
      <c r="GU37" s="23">
        <v>3072143.7147397804</v>
      </c>
      <c r="GV37" s="23">
        <v>0</v>
      </c>
      <c r="GW37" s="23">
        <v>0</v>
      </c>
      <c r="GX37" s="23">
        <v>0</v>
      </c>
      <c r="GY37" s="23">
        <v>0</v>
      </c>
      <c r="GZ37" s="23">
        <v>0</v>
      </c>
      <c r="HA37" s="23">
        <v>0</v>
      </c>
      <c r="HB37" s="23">
        <v>0</v>
      </c>
      <c r="HC37" s="23">
        <v>0</v>
      </c>
      <c r="HD37" s="23">
        <v>0</v>
      </c>
      <c r="HE37" s="23">
        <v>0</v>
      </c>
      <c r="HF37" s="23">
        <v>469649.44665844389</v>
      </c>
      <c r="HG37" s="23">
        <v>3171119.0097168181</v>
      </c>
      <c r="HH37" s="23">
        <v>0</v>
      </c>
      <c r="HI37" s="23">
        <v>0</v>
      </c>
      <c r="HJ37" s="23">
        <v>0</v>
      </c>
      <c r="HK37" s="23">
        <v>0</v>
      </c>
      <c r="HL37" s="23">
        <v>0</v>
      </c>
      <c r="HM37" s="23">
        <v>0</v>
      </c>
      <c r="HN37" s="23">
        <v>0</v>
      </c>
      <c r="HO37" s="23">
        <v>0</v>
      </c>
      <c r="HP37" s="23">
        <v>0</v>
      </c>
      <c r="HQ37" s="23">
        <v>0</v>
      </c>
      <c r="HR37" s="23">
        <v>385429.60013950523</v>
      </c>
      <c r="HS37" s="23">
        <v>3270947.4345026407</v>
      </c>
      <c r="HT37" s="23">
        <v>0</v>
      </c>
      <c r="HU37" s="23">
        <v>0</v>
      </c>
      <c r="HV37" s="23">
        <v>0</v>
      </c>
      <c r="HW37" s="23">
        <v>0</v>
      </c>
      <c r="HX37" s="23">
        <v>0</v>
      </c>
      <c r="HY37" s="23">
        <v>0</v>
      </c>
      <c r="HZ37" s="23">
        <v>0</v>
      </c>
      <c r="IA37" s="23">
        <v>0</v>
      </c>
      <c r="IB37" s="23">
        <v>0</v>
      </c>
      <c r="IC37" s="23">
        <v>0</v>
      </c>
      <c r="ID37" s="23">
        <v>299955.993479294</v>
      </c>
      <c r="IE37" s="23">
        <v>3375554.9228848228</v>
      </c>
      <c r="IF37" s="23">
        <v>0</v>
      </c>
      <c r="IG37" s="23">
        <v>0</v>
      </c>
      <c r="IH37" s="23">
        <v>0</v>
      </c>
      <c r="II37" s="23">
        <v>0</v>
      </c>
      <c r="IJ37" s="23">
        <v>0</v>
      </c>
      <c r="IK37" s="23">
        <v>0</v>
      </c>
      <c r="IL37" s="23">
        <v>0</v>
      </c>
      <c r="IM37" s="23">
        <v>0</v>
      </c>
      <c r="IN37" s="23">
        <v>0</v>
      </c>
      <c r="IO37" s="23">
        <v>0</v>
      </c>
      <c r="IP37" s="23">
        <v>206219.27850418157</v>
      </c>
      <c r="IQ37" s="23">
        <v>3481034.7229572916</v>
      </c>
      <c r="IR37" s="23">
        <v>0</v>
      </c>
      <c r="IS37" s="23">
        <v>0</v>
      </c>
      <c r="IT37" s="23">
        <v>0</v>
      </c>
      <c r="IU37" s="23">
        <v>0</v>
      </c>
      <c r="IV37" s="23">
        <v>0</v>
      </c>
      <c r="IW37" s="23">
        <v>0</v>
      </c>
      <c r="IX37" s="23">
        <v>0</v>
      </c>
      <c r="IY37" s="23">
        <v>0</v>
      </c>
      <c r="IZ37" s="23">
        <v>0</v>
      </c>
      <c r="JA37" s="23">
        <v>0</v>
      </c>
      <c r="JB37" s="23">
        <v>106356.63432107652</v>
      </c>
      <c r="JC37" s="23">
        <v>3590650.028521914</v>
      </c>
      <c r="JD37" s="23">
        <v>0</v>
      </c>
      <c r="JE37" s="23">
        <v>0</v>
      </c>
      <c r="JF37" s="23">
        <v>0</v>
      </c>
      <c r="JG37" s="23">
        <v>0</v>
      </c>
      <c r="JH37" s="23">
        <v>0</v>
      </c>
      <c r="JI37" s="23">
        <v>0</v>
      </c>
      <c r="JJ37" s="23">
        <v>0</v>
      </c>
      <c r="JK37" s="23">
        <v>0</v>
      </c>
      <c r="JL37" s="23">
        <v>0</v>
      </c>
      <c r="JM37" s="23">
        <v>0</v>
      </c>
      <c r="JN37" s="23">
        <v>0</v>
      </c>
      <c r="JO37" s="23">
        <v>0</v>
      </c>
      <c r="JP37" s="23">
        <v>0</v>
      </c>
      <c r="JQ37" s="23">
        <v>0</v>
      </c>
      <c r="JR37" s="23">
        <v>0</v>
      </c>
      <c r="JS37" s="23">
        <v>0</v>
      </c>
      <c r="JT37" s="23">
        <v>0</v>
      </c>
      <c r="JU37" s="23">
        <v>0</v>
      </c>
      <c r="JV37" s="23">
        <v>0</v>
      </c>
      <c r="JW37" s="23">
        <v>0</v>
      </c>
      <c r="JX37" s="23">
        <v>0</v>
      </c>
      <c r="JY37" s="23">
        <v>0</v>
      </c>
      <c r="JZ37" s="23">
        <v>0</v>
      </c>
      <c r="KA37" s="23">
        <v>0</v>
      </c>
      <c r="KB37" s="23">
        <v>0</v>
      </c>
      <c r="KC37" s="23">
        <v>0</v>
      </c>
      <c r="KD37" s="23">
        <v>0</v>
      </c>
      <c r="KE37" s="23">
        <v>0</v>
      </c>
      <c r="KF37" s="23">
        <v>0</v>
      </c>
      <c r="KG37" s="23">
        <v>0</v>
      </c>
      <c r="KH37" s="23">
        <v>0</v>
      </c>
      <c r="KI37" s="23">
        <v>0</v>
      </c>
      <c r="KJ37" s="23">
        <v>0</v>
      </c>
      <c r="KK37" s="23">
        <v>0</v>
      </c>
      <c r="KL37" s="23">
        <v>0</v>
      </c>
      <c r="KM37" s="23">
        <v>0</v>
      </c>
      <c r="KN37" s="23">
        <v>0</v>
      </c>
      <c r="KO37" s="23">
        <v>0</v>
      </c>
      <c r="KP37" s="23">
        <v>0</v>
      </c>
      <c r="KQ37" s="23">
        <v>0</v>
      </c>
      <c r="KR37" s="23">
        <v>0</v>
      </c>
      <c r="KS37" s="23">
        <v>0</v>
      </c>
      <c r="KT37" s="23">
        <v>0</v>
      </c>
      <c r="KU37" s="23">
        <v>0</v>
      </c>
      <c r="KV37" s="23">
        <v>0</v>
      </c>
      <c r="KW37" s="23">
        <v>0</v>
      </c>
      <c r="KX37" s="23">
        <v>0</v>
      </c>
      <c r="KY37" s="23">
        <v>0</v>
      </c>
      <c r="KZ37" s="23">
        <v>0</v>
      </c>
      <c r="LA37" s="23">
        <v>0</v>
      </c>
      <c r="LB37" s="23">
        <v>0</v>
      </c>
      <c r="LC37" s="23">
        <v>0</v>
      </c>
      <c r="LD37" s="23">
        <v>0</v>
      </c>
      <c r="LE37" s="23">
        <v>0</v>
      </c>
      <c r="LF37" s="23">
        <v>0</v>
      </c>
      <c r="LG37" s="23">
        <v>0</v>
      </c>
      <c r="LH37" s="23">
        <v>0</v>
      </c>
      <c r="LI37" s="23">
        <v>0</v>
      </c>
      <c r="LJ37" s="23">
        <v>0</v>
      </c>
      <c r="LK37" s="23">
        <v>0</v>
      </c>
      <c r="LL37" s="23">
        <v>0</v>
      </c>
      <c r="LM37" s="23">
        <v>0</v>
      </c>
      <c r="LN37" s="23">
        <v>0</v>
      </c>
      <c r="LO37" s="23">
        <v>0</v>
      </c>
      <c r="LP37" s="23">
        <v>0</v>
      </c>
      <c r="LQ37" s="23">
        <v>0</v>
      </c>
      <c r="LR37" s="23">
        <v>0</v>
      </c>
      <c r="LS37" s="23">
        <v>0</v>
      </c>
      <c r="LT37" s="23">
        <v>0</v>
      </c>
      <c r="LU37" s="23">
        <v>0</v>
      </c>
      <c r="LV37" s="23">
        <v>0</v>
      </c>
      <c r="LW37" s="23">
        <v>0</v>
      </c>
      <c r="LX37" s="23">
        <v>0</v>
      </c>
      <c r="LY37" s="23">
        <v>0</v>
      </c>
      <c r="LZ37" s="23">
        <v>0</v>
      </c>
      <c r="MA37" s="23">
        <v>0</v>
      </c>
      <c r="MB37" s="23">
        <v>0</v>
      </c>
      <c r="MC37" s="23">
        <v>0</v>
      </c>
      <c r="MD37" s="23">
        <v>0</v>
      </c>
      <c r="ME37" s="23">
        <v>0</v>
      </c>
      <c r="MF37" s="23">
        <v>0</v>
      </c>
      <c r="MG37" s="23">
        <v>0</v>
      </c>
      <c r="MH37" s="23">
        <v>0</v>
      </c>
      <c r="MI37" s="23">
        <v>0</v>
      </c>
      <c r="MJ37" s="23">
        <v>0</v>
      </c>
      <c r="MK37" s="23">
        <v>0</v>
      </c>
      <c r="ML37" s="23">
        <v>0</v>
      </c>
      <c r="MM37" s="23">
        <v>0</v>
      </c>
      <c r="MN37" s="23">
        <v>0</v>
      </c>
      <c r="MO37" s="23">
        <v>0</v>
      </c>
      <c r="MP37" s="23">
        <v>0</v>
      </c>
      <c r="MQ37" s="23">
        <v>0</v>
      </c>
      <c r="MR37" s="23">
        <v>0</v>
      </c>
      <c r="MS37" s="23">
        <v>0</v>
      </c>
      <c r="MT37" s="23">
        <v>0</v>
      </c>
      <c r="MU37" s="23">
        <v>0</v>
      </c>
      <c r="MV37" s="23">
        <v>0</v>
      </c>
      <c r="MW37" s="23">
        <v>0</v>
      </c>
      <c r="MX37" s="23">
        <v>0</v>
      </c>
      <c r="MY37" s="23">
        <v>0</v>
      </c>
      <c r="MZ37" s="23">
        <v>0</v>
      </c>
      <c r="NA37" s="23">
        <v>0</v>
      </c>
      <c r="NB37" s="23">
        <v>0</v>
      </c>
      <c r="NC37" s="23">
        <v>0</v>
      </c>
      <c r="ND37" s="23">
        <v>0</v>
      </c>
      <c r="NE37" s="23">
        <v>0</v>
      </c>
      <c r="NF37" s="23">
        <v>0</v>
      </c>
      <c r="NG37" s="23">
        <v>0</v>
      </c>
      <c r="NH37" s="23">
        <v>0</v>
      </c>
      <c r="NI37" s="23">
        <v>0</v>
      </c>
      <c r="NJ37" s="23">
        <v>0</v>
      </c>
      <c r="NK37" s="23">
        <v>0</v>
      </c>
      <c r="NL37" s="23">
        <v>0</v>
      </c>
      <c r="NM37" s="23">
        <v>0</v>
      </c>
      <c r="NN37" s="23">
        <v>0</v>
      </c>
      <c r="NO37" s="23">
        <v>0</v>
      </c>
      <c r="NP37" s="23">
        <v>0</v>
      </c>
      <c r="NQ37" s="23">
        <v>0</v>
      </c>
      <c r="NR37" s="23">
        <v>0</v>
      </c>
      <c r="NS37" s="23">
        <v>0</v>
      </c>
      <c r="NT37" s="23">
        <v>0</v>
      </c>
      <c r="NU37" s="23">
        <v>0</v>
      </c>
      <c r="NV37" s="23">
        <v>0</v>
      </c>
      <c r="NW37" s="23">
        <v>0</v>
      </c>
      <c r="NX37" s="23">
        <v>0</v>
      </c>
      <c r="NY37" s="23">
        <v>0</v>
      </c>
      <c r="NZ37" s="23">
        <v>0</v>
      </c>
      <c r="OA37" s="23">
        <v>0</v>
      </c>
      <c r="OB37" s="23">
        <v>0</v>
      </c>
      <c r="OC37" s="23">
        <v>0</v>
      </c>
      <c r="OD37" s="23">
        <v>0</v>
      </c>
      <c r="OE37" s="23">
        <v>0</v>
      </c>
      <c r="OF37" s="23">
        <v>0</v>
      </c>
      <c r="OG37" s="23">
        <v>0</v>
      </c>
      <c r="OH37" s="23">
        <v>0</v>
      </c>
      <c r="OI37" s="23">
        <v>0</v>
      </c>
      <c r="OJ37" s="23">
        <v>0</v>
      </c>
      <c r="OK37" s="23">
        <v>0</v>
      </c>
      <c r="OL37" s="23">
        <v>0</v>
      </c>
      <c r="OM37" s="23">
        <v>0</v>
      </c>
      <c r="ON37" s="23">
        <v>0</v>
      </c>
      <c r="OO37" s="23">
        <v>0</v>
      </c>
      <c r="OP37" s="23">
        <v>0</v>
      </c>
      <c r="OQ37" s="23">
        <v>0</v>
      </c>
      <c r="OR37" s="23">
        <v>0</v>
      </c>
      <c r="OS37" s="23">
        <v>0</v>
      </c>
      <c r="OT37" s="23">
        <v>0</v>
      </c>
      <c r="OU37" s="23">
        <v>0</v>
      </c>
      <c r="OV37" s="23">
        <v>0</v>
      </c>
      <c r="OW37" s="23">
        <v>0</v>
      </c>
      <c r="OX37" s="23">
        <v>0</v>
      </c>
      <c r="OY37" s="23">
        <v>0</v>
      </c>
      <c r="OZ37" s="23">
        <v>0</v>
      </c>
      <c r="PA37" s="23">
        <v>0</v>
      </c>
      <c r="PB37" s="23">
        <v>0</v>
      </c>
      <c r="PC37" s="23">
        <v>0</v>
      </c>
      <c r="PD37" s="23">
        <v>0</v>
      </c>
      <c r="PE37" s="23">
        <v>0</v>
      </c>
      <c r="PF37" s="23">
        <v>0</v>
      </c>
      <c r="PG37" s="23">
        <v>0</v>
      </c>
      <c r="PH37" s="23">
        <v>0</v>
      </c>
      <c r="PI37" s="23">
        <v>0</v>
      </c>
      <c r="PJ37" s="23">
        <v>0</v>
      </c>
      <c r="PK37" s="23">
        <v>0</v>
      </c>
      <c r="PL37" s="23">
        <v>0</v>
      </c>
      <c r="PM37" s="23">
        <v>0</v>
      </c>
      <c r="PN37" s="23">
        <v>0</v>
      </c>
      <c r="PO37" s="23">
        <v>0</v>
      </c>
      <c r="PP37" s="23">
        <v>0</v>
      </c>
      <c r="PQ37" s="23">
        <v>0</v>
      </c>
      <c r="PR37" s="23">
        <v>0</v>
      </c>
      <c r="PS37" s="23">
        <v>0</v>
      </c>
      <c r="PT37" s="23">
        <v>0</v>
      </c>
      <c r="PU37" s="23">
        <v>0</v>
      </c>
      <c r="PV37" s="23">
        <v>0</v>
      </c>
      <c r="PW37" s="23">
        <v>0</v>
      </c>
      <c r="PX37" s="23">
        <v>0</v>
      </c>
      <c r="PY37" s="23">
        <v>0</v>
      </c>
      <c r="PZ37" s="23">
        <v>0</v>
      </c>
      <c r="QA37" s="23">
        <v>0</v>
      </c>
      <c r="QB37" s="23">
        <v>0</v>
      </c>
      <c r="QC37" s="23">
        <v>0</v>
      </c>
      <c r="QD37" s="23">
        <v>0</v>
      </c>
      <c r="QE37" s="23">
        <v>0</v>
      </c>
      <c r="QF37" s="23">
        <v>0</v>
      </c>
      <c r="QG37" s="23">
        <v>0</v>
      </c>
      <c r="QH37" s="23">
        <v>0</v>
      </c>
      <c r="QI37" s="23">
        <v>0</v>
      </c>
      <c r="QJ37" s="23">
        <v>0</v>
      </c>
      <c r="QK37" s="23">
        <v>0</v>
      </c>
      <c r="QL37" s="23">
        <v>0</v>
      </c>
      <c r="QM37" s="23">
        <v>0</v>
      </c>
      <c r="QN37" s="23">
        <v>0</v>
      </c>
      <c r="QO37" s="23">
        <v>0</v>
      </c>
      <c r="QP37" s="23">
        <v>0</v>
      </c>
      <c r="QQ37" s="23">
        <v>0</v>
      </c>
      <c r="QR37" s="23">
        <v>0</v>
      </c>
      <c r="QS37" s="23">
        <v>0</v>
      </c>
      <c r="QT37" s="23">
        <v>0</v>
      </c>
      <c r="QU37" s="23">
        <v>0</v>
      </c>
      <c r="QV37" s="23">
        <v>0</v>
      </c>
      <c r="QW37" s="23">
        <v>0</v>
      </c>
      <c r="QX37" s="23">
        <v>0</v>
      </c>
      <c r="QY37" s="23">
        <v>0</v>
      </c>
      <c r="QZ37" s="23">
        <v>0</v>
      </c>
      <c r="RA37" s="23">
        <v>0</v>
      </c>
      <c r="RB37" s="23">
        <v>0</v>
      </c>
      <c r="RC37" s="23">
        <v>0</v>
      </c>
      <c r="RD37" s="23">
        <v>0</v>
      </c>
      <c r="RE37" s="23">
        <v>0</v>
      </c>
      <c r="RF37" s="23">
        <v>0</v>
      </c>
      <c r="RG37" s="23">
        <v>0</v>
      </c>
      <c r="RH37" s="23">
        <v>0</v>
      </c>
      <c r="RI37" s="23">
        <v>0</v>
      </c>
      <c r="RJ37" s="23">
        <v>0</v>
      </c>
      <c r="RK37" s="23">
        <v>0</v>
      </c>
      <c r="RL37" s="23">
        <v>0</v>
      </c>
      <c r="RM37" s="23">
        <v>0</v>
      </c>
      <c r="RN37" s="23">
        <v>0</v>
      </c>
      <c r="RO37" s="23">
        <v>0</v>
      </c>
      <c r="RP37" s="23">
        <v>0</v>
      </c>
      <c r="RQ37" s="23">
        <v>0</v>
      </c>
      <c r="RR37" s="23">
        <v>0</v>
      </c>
      <c r="RS37" s="23">
        <v>0</v>
      </c>
      <c r="RT37" s="23">
        <v>0</v>
      </c>
      <c r="RU37" s="23">
        <v>0</v>
      </c>
      <c r="RV37" s="23">
        <v>0</v>
      </c>
      <c r="RW37" s="23">
        <v>0</v>
      </c>
      <c r="RX37" s="23">
        <v>0</v>
      </c>
      <c r="RY37" s="23">
        <v>0</v>
      </c>
      <c r="RZ37" s="23">
        <v>0</v>
      </c>
      <c r="SA37" s="23">
        <v>0</v>
      </c>
      <c r="SB37" s="23">
        <v>0</v>
      </c>
      <c r="SC37" s="23">
        <v>0</v>
      </c>
      <c r="SD37" s="23">
        <v>0</v>
      </c>
      <c r="SE37" s="23">
        <v>0</v>
      </c>
      <c r="SF37" s="23">
        <v>0</v>
      </c>
      <c r="SG37" s="23">
        <v>0</v>
      </c>
      <c r="SH37" s="23">
        <v>0</v>
      </c>
      <c r="SI37" s="23">
        <v>0</v>
      </c>
      <c r="SJ37" s="23">
        <v>0</v>
      </c>
      <c r="SK37" s="23">
        <v>0</v>
      </c>
      <c r="SL37" s="23">
        <v>0</v>
      </c>
      <c r="SM37" s="23">
        <v>0</v>
      </c>
      <c r="SN37" s="23">
        <v>0</v>
      </c>
      <c r="SO37" s="23">
        <v>0</v>
      </c>
      <c r="SP37" s="23">
        <v>0</v>
      </c>
      <c r="SQ37" s="23">
        <v>0</v>
      </c>
      <c r="SR37" s="23">
        <v>0</v>
      </c>
      <c r="SS37" s="23">
        <v>0</v>
      </c>
      <c r="ST37" s="23">
        <v>0</v>
      </c>
      <c r="SU37" s="23">
        <v>0</v>
      </c>
      <c r="SV37" s="23">
        <v>0</v>
      </c>
      <c r="SW37" s="23">
        <v>0</v>
      </c>
      <c r="SX37" s="23">
        <v>0</v>
      </c>
      <c r="SY37" s="23">
        <v>0</v>
      </c>
      <c r="SZ37" s="23">
        <v>0</v>
      </c>
      <c r="TA37" s="23">
        <v>0</v>
      </c>
      <c r="TB37" s="23">
        <v>0</v>
      </c>
      <c r="TC37" s="23">
        <v>0</v>
      </c>
      <c r="TD37" s="23">
        <v>0</v>
      </c>
      <c r="TE37" s="23">
        <v>0</v>
      </c>
      <c r="TF37" s="23">
        <v>0</v>
      </c>
      <c r="TG37" s="23">
        <v>0</v>
      </c>
      <c r="TH37" s="23">
        <v>0</v>
      </c>
      <c r="TI37" s="23">
        <v>0</v>
      </c>
      <c r="TJ37" s="23">
        <v>0</v>
      </c>
      <c r="TK37" s="23">
        <v>0</v>
      </c>
      <c r="TL37" s="23">
        <v>0</v>
      </c>
      <c r="TM37" s="23">
        <v>0</v>
      </c>
      <c r="TN37" s="23">
        <v>0</v>
      </c>
      <c r="TO37" s="23">
        <v>0</v>
      </c>
      <c r="TP37" s="23">
        <v>0</v>
      </c>
      <c r="TQ37" s="23">
        <v>0</v>
      </c>
      <c r="TR37" s="23">
        <v>0</v>
      </c>
      <c r="TS37" s="23">
        <v>0</v>
      </c>
      <c r="TT37" s="23">
        <v>0</v>
      </c>
      <c r="TU37" s="23">
        <v>0</v>
      </c>
      <c r="TV37" s="23">
        <v>0</v>
      </c>
      <c r="TW37" s="23">
        <v>0</v>
      </c>
      <c r="TX37" s="23">
        <v>0</v>
      </c>
      <c r="TY37" s="23">
        <v>0</v>
      </c>
      <c r="TZ37" s="23">
        <v>0</v>
      </c>
      <c r="UA37" s="23">
        <v>0</v>
      </c>
      <c r="UB37" s="23">
        <v>0</v>
      </c>
      <c r="UC37" s="23">
        <v>0</v>
      </c>
      <c r="UD37" s="23">
        <v>0</v>
      </c>
      <c r="UE37" s="23">
        <v>0</v>
      </c>
      <c r="UF37" s="23">
        <v>0</v>
      </c>
      <c r="UG37" s="23">
        <v>0</v>
      </c>
      <c r="UH37" s="23">
        <v>0</v>
      </c>
      <c r="UI37" s="23">
        <v>0</v>
      </c>
      <c r="UJ37" s="23">
        <v>0</v>
      </c>
      <c r="UK37" s="23">
        <v>0</v>
      </c>
      <c r="UL37" s="23">
        <v>0</v>
      </c>
      <c r="UM37" s="23">
        <v>0</v>
      </c>
      <c r="UN37" s="23">
        <v>0</v>
      </c>
      <c r="UO37" s="23">
        <v>0</v>
      </c>
      <c r="UP37" s="23">
        <v>0</v>
      </c>
      <c r="UQ37" s="23">
        <v>0</v>
      </c>
      <c r="UR37" s="23">
        <v>0</v>
      </c>
      <c r="US37" s="23">
        <v>0</v>
      </c>
      <c r="UT37" s="23">
        <v>0</v>
      </c>
      <c r="UU37" s="23">
        <v>0</v>
      </c>
      <c r="UV37" s="23">
        <v>0</v>
      </c>
      <c r="UW37" s="23">
        <v>0</v>
      </c>
      <c r="UX37" s="23">
        <v>0</v>
      </c>
      <c r="UY37" s="23">
        <v>0</v>
      </c>
      <c r="UZ37" s="23">
        <v>0</v>
      </c>
      <c r="VA37" s="23">
        <v>0</v>
      </c>
      <c r="VB37" s="23">
        <v>0</v>
      </c>
      <c r="VC37" s="23">
        <v>0</v>
      </c>
      <c r="VD37" s="23">
        <v>0</v>
      </c>
      <c r="VE37" s="23">
        <v>0</v>
      </c>
      <c r="VF37" s="23">
        <v>0</v>
      </c>
      <c r="VG37" s="23">
        <v>0</v>
      </c>
      <c r="VH37" s="23">
        <v>0</v>
      </c>
      <c r="VI37" s="23">
        <v>0</v>
      </c>
      <c r="VJ37" s="23">
        <v>0</v>
      </c>
      <c r="VK37" s="23">
        <v>0</v>
      </c>
      <c r="VL37" s="23">
        <v>0</v>
      </c>
      <c r="VM37" s="23">
        <v>0</v>
      </c>
      <c r="VN37" s="23">
        <v>0</v>
      </c>
      <c r="VO37" s="23">
        <v>0</v>
      </c>
      <c r="VP37" s="23">
        <v>0</v>
      </c>
      <c r="VQ37" s="23">
        <v>0</v>
      </c>
      <c r="VR37" s="23">
        <v>0</v>
      </c>
      <c r="VS37" s="23">
        <v>0</v>
      </c>
      <c r="VT37" s="23">
        <v>0</v>
      </c>
      <c r="VU37" s="23">
        <v>0</v>
      </c>
      <c r="VV37" s="23">
        <v>0</v>
      </c>
      <c r="VW37" s="23">
        <v>0</v>
      </c>
      <c r="VX37" s="23">
        <v>0</v>
      </c>
      <c r="VY37" s="23">
        <v>0</v>
      </c>
      <c r="VZ37" s="23">
        <v>0</v>
      </c>
      <c r="WA37" s="23">
        <v>0</v>
      </c>
      <c r="WB37" s="23">
        <v>0</v>
      </c>
      <c r="WC37" s="23">
        <v>0</v>
      </c>
      <c r="WD37" s="23">
        <v>0</v>
      </c>
      <c r="WE37" s="23">
        <v>0</v>
      </c>
      <c r="WF37" s="23">
        <v>0</v>
      </c>
      <c r="WG37" s="23">
        <v>0</v>
      </c>
      <c r="WH37" s="23">
        <v>0</v>
      </c>
      <c r="WI37" s="23">
        <v>0</v>
      </c>
      <c r="WJ37" s="23">
        <v>0</v>
      </c>
      <c r="WK37" s="23">
        <v>0</v>
      </c>
      <c r="WL37" s="23">
        <v>0</v>
      </c>
      <c r="WM37" s="23">
        <v>0</v>
      </c>
      <c r="WN37" s="23">
        <v>0</v>
      </c>
      <c r="WO37" s="23">
        <v>0</v>
      </c>
      <c r="WP37" s="23">
        <v>0</v>
      </c>
      <c r="WQ37" s="23">
        <v>0</v>
      </c>
      <c r="WR37" s="23">
        <v>0</v>
      </c>
      <c r="WS37" s="23">
        <v>0</v>
      </c>
      <c r="WT37" s="23">
        <v>0</v>
      </c>
      <c r="WU37" s="23">
        <v>0</v>
      </c>
      <c r="WV37" s="23">
        <v>0</v>
      </c>
      <c r="WW37" s="23">
        <v>0</v>
      </c>
      <c r="WX37" s="23">
        <v>0</v>
      </c>
      <c r="WY37" s="23">
        <v>0</v>
      </c>
      <c r="WZ37" s="23">
        <v>0</v>
      </c>
      <c r="XA37" s="23">
        <v>0</v>
      </c>
      <c r="XB37" s="23">
        <v>0</v>
      </c>
      <c r="XC37" s="23">
        <v>0</v>
      </c>
      <c r="XD37" s="23">
        <v>0</v>
      </c>
      <c r="XE37" s="23">
        <v>0</v>
      </c>
      <c r="XF37" s="23">
        <v>0</v>
      </c>
      <c r="XG37" s="23">
        <v>0</v>
      </c>
      <c r="XH37" s="23">
        <v>0</v>
      </c>
      <c r="XI37" s="23">
        <v>0</v>
      </c>
      <c r="XJ37" s="23">
        <v>0</v>
      </c>
      <c r="XK37" s="23">
        <v>0</v>
      </c>
      <c r="XL37" s="23">
        <v>0</v>
      </c>
      <c r="XM37" s="23">
        <v>0</v>
      </c>
      <c r="XN37" s="23">
        <v>0</v>
      </c>
      <c r="XO37" s="23">
        <v>0</v>
      </c>
      <c r="XP37" s="23">
        <v>0</v>
      </c>
      <c r="XQ37" s="23">
        <v>0</v>
      </c>
      <c r="XR37" s="23">
        <v>0</v>
      </c>
      <c r="XS37" s="23">
        <v>0</v>
      </c>
      <c r="XT37" s="23">
        <v>0</v>
      </c>
      <c r="XU37" s="23">
        <v>0</v>
      </c>
      <c r="XV37" s="23">
        <v>0</v>
      </c>
      <c r="XW37" s="23">
        <v>0</v>
      </c>
      <c r="XX37" s="23">
        <v>0</v>
      </c>
      <c r="XY37" s="23">
        <v>0</v>
      </c>
      <c r="XZ37" s="23">
        <v>0</v>
      </c>
      <c r="YA37" s="23">
        <v>0</v>
      </c>
      <c r="YB37" s="23">
        <v>0</v>
      </c>
      <c r="YC37" s="23">
        <v>0</v>
      </c>
      <c r="YD37" s="23">
        <v>0</v>
      </c>
      <c r="YE37" s="23">
        <v>0</v>
      </c>
      <c r="YF37" s="23">
        <v>0</v>
      </c>
      <c r="YG37" s="23">
        <v>0</v>
      </c>
      <c r="YH37" s="23">
        <v>0</v>
      </c>
      <c r="YI37" s="23">
        <v>0</v>
      </c>
      <c r="YJ37" s="23">
        <v>0</v>
      </c>
      <c r="YK37" s="23">
        <v>0</v>
      </c>
      <c r="YL37" s="23">
        <v>0</v>
      </c>
      <c r="YM37" s="23">
        <v>0</v>
      </c>
      <c r="YN37" s="23">
        <v>0</v>
      </c>
      <c r="YO37" s="23">
        <v>0</v>
      </c>
      <c r="YP37" s="23">
        <v>0</v>
      </c>
      <c r="YQ37" s="23">
        <v>0</v>
      </c>
      <c r="YR37" s="23">
        <v>0</v>
      </c>
      <c r="YS37" s="23">
        <v>0</v>
      </c>
      <c r="YT37" s="23">
        <v>0</v>
      </c>
      <c r="YU37" s="23">
        <v>0</v>
      </c>
      <c r="YV37" s="23">
        <v>0</v>
      </c>
      <c r="YW37" s="23">
        <v>0</v>
      </c>
      <c r="YX37" s="23">
        <v>0</v>
      </c>
      <c r="YY37" s="23">
        <v>0</v>
      </c>
      <c r="YZ37" s="23">
        <v>0</v>
      </c>
      <c r="ZA37" s="23">
        <v>0</v>
      </c>
      <c r="ZB37" s="23">
        <v>0</v>
      </c>
      <c r="ZC37" s="23">
        <v>0</v>
      </c>
      <c r="ZD37" s="23">
        <v>0</v>
      </c>
      <c r="ZE37" s="23">
        <v>0</v>
      </c>
      <c r="ZF37" s="23">
        <v>0</v>
      </c>
      <c r="ZG37" s="23">
        <v>0</v>
      </c>
      <c r="ZH37" s="23">
        <v>0</v>
      </c>
      <c r="ZI37" s="23">
        <v>0</v>
      </c>
      <c r="ZJ37" s="23">
        <v>0</v>
      </c>
      <c r="ZK37" s="23">
        <v>0</v>
      </c>
      <c r="ZL37" s="23">
        <v>0</v>
      </c>
      <c r="ZM37" s="23">
        <v>0</v>
      </c>
      <c r="ZN37" s="23">
        <v>0</v>
      </c>
      <c r="ZO37" s="23">
        <v>0</v>
      </c>
      <c r="ZP37" s="23">
        <v>0</v>
      </c>
      <c r="ZQ37" s="23">
        <v>0</v>
      </c>
      <c r="ZR37" s="23">
        <v>0</v>
      </c>
      <c r="ZS37" s="23">
        <v>0</v>
      </c>
      <c r="ZT37" s="23">
        <v>0</v>
      </c>
      <c r="ZU37" s="23">
        <v>0</v>
      </c>
      <c r="ZV37" s="23">
        <v>0</v>
      </c>
      <c r="ZW37" s="23">
        <v>0</v>
      </c>
      <c r="ZX37" s="23">
        <v>0</v>
      </c>
      <c r="ZY37" s="23">
        <v>0</v>
      </c>
      <c r="ZZ37" s="23">
        <v>0</v>
      </c>
      <c r="AAA37" s="23">
        <v>0</v>
      </c>
      <c r="AAB37" s="23">
        <v>0</v>
      </c>
      <c r="AAC37" s="23">
        <v>0</v>
      </c>
      <c r="AAD37" s="23">
        <v>0</v>
      </c>
      <c r="AAE37" s="23">
        <v>0</v>
      </c>
      <c r="AAF37" s="23">
        <v>0</v>
      </c>
      <c r="AAG37" s="23">
        <v>0</v>
      </c>
      <c r="AAH37" s="23">
        <v>0</v>
      </c>
      <c r="AAI37" s="23">
        <v>0</v>
      </c>
      <c r="AAJ37" s="23">
        <v>0</v>
      </c>
      <c r="AAK37" s="23">
        <v>0</v>
      </c>
      <c r="AAL37" s="23">
        <v>0</v>
      </c>
      <c r="AAM37" s="23">
        <v>0</v>
      </c>
      <c r="AAN37" s="23">
        <v>0</v>
      </c>
      <c r="AAO37" s="23">
        <v>0</v>
      </c>
      <c r="AAP37" s="23">
        <v>0</v>
      </c>
      <c r="AAQ37" s="23">
        <v>0</v>
      </c>
      <c r="AAR37" s="23">
        <v>0</v>
      </c>
      <c r="AAS37" s="23">
        <v>0</v>
      </c>
      <c r="AAT37" s="23">
        <v>0</v>
      </c>
      <c r="AAU37" s="23">
        <v>0</v>
      </c>
      <c r="AAV37" s="23">
        <v>0</v>
      </c>
      <c r="AAW37" s="23">
        <v>0</v>
      </c>
      <c r="AAX37" s="23">
        <v>0</v>
      </c>
      <c r="AAY37" s="23">
        <v>0</v>
      </c>
      <c r="AAZ37" s="23">
        <v>0</v>
      </c>
      <c r="ABA37" s="23">
        <v>0</v>
      </c>
      <c r="ABB37" s="23">
        <v>0</v>
      </c>
      <c r="ABC37" s="23">
        <v>0</v>
      </c>
      <c r="ABD37" s="23">
        <v>0</v>
      </c>
      <c r="ABE37" s="23">
        <v>0</v>
      </c>
      <c r="ABF37" s="23">
        <v>0</v>
      </c>
      <c r="ABG37" s="23">
        <v>0</v>
      </c>
      <c r="ABH37" s="23">
        <v>0</v>
      </c>
      <c r="ABI37" s="23">
        <v>0</v>
      </c>
      <c r="ABJ37" s="23">
        <v>0</v>
      </c>
      <c r="ABK37" s="23">
        <v>0</v>
      </c>
      <c r="ABL37" s="23">
        <v>0</v>
      </c>
      <c r="ABM37" s="23">
        <v>0</v>
      </c>
      <c r="ABN37" s="23">
        <v>0</v>
      </c>
      <c r="ABO37" s="23">
        <v>0</v>
      </c>
      <c r="ABP37" s="23">
        <v>0</v>
      </c>
      <c r="ABQ37" s="23">
        <v>0</v>
      </c>
      <c r="ABR37" s="23">
        <v>0</v>
      </c>
      <c r="ABS37" s="23">
        <v>0</v>
      </c>
      <c r="ABT37" s="23">
        <v>0</v>
      </c>
      <c r="ABU37" s="23">
        <v>0</v>
      </c>
      <c r="ABV37" s="23">
        <v>0</v>
      </c>
      <c r="ABW37" s="23">
        <v>0</v>
      </c>
    </row>
    <row r="38" spans="1:751" ht="15" customHeight="1" x14ac:dyDescent="0.25">
      <c r="A38" s="15" t="s">
        <v>63</v>
      </c>
      <c r="B38" s="15" t="s">
        <v>64</v>
      </c>
      <c r="C38" s="16">
        <f t="shared" si="211"/>
        <v>10.62740113731798</v>
      </c>
      <c r="D38" s="17"/>
      <c r="E38" s="18">
        <v>0.69090750999999873</v>
      </c>
      <c r="F38" s="19" t="s">
        <v>46</v>
      </c>
      <c r="G38" s="29" t="s">
        <v>8</v>
      </c>
      <c r="H38" s="20">
        <v>37672</v>
      </c>
      <c r="I38" s="90" t="s">
        <v>140</v>
      </c>
      <c r="J38" s="19">
        <v>228</v>
      </c>
      <c r="K38" s="19" t="s">
        <v>19</v>
      </c>
      <c r="L38" s="20">
        <f t="shared" si="212"/>
        <v>44612</v>
      </c>
      <c r="M38" s="15" t="s">
        <v>155</v>
      </c>
      <c r="P38" s="22">
        <f t="shared" si="215"/>
        <v>2228734.7200050135</v>
      </c>
      <c r="Q38" s="22">
        <f t="shared" si="216"/>
        <v>685671.07374385372</v>
      </c>
      <c r="R38" s="22">
        <f t="shared" si="217"/>
        <v>2561821.3091596742</v>
      </c>
      <c r="S38" s="22">
        <f t="shared" si="218"/>
        <v>638235.36153524672</v>
      </c>
      <c r="T38" s="22">
        <f t="shared" si="219"/>
        <v>2855334.7417579577</v>
      </c>
      <c r="U38" s="22">
        <f t="shared" si="220"/>
        <v>544064.05271834671</v>
      </c>
      <c r="V38" s="22">
        <f t="shared" si="221"/>
        <v>3110587.450047527</v>
      </c>
      <c r="W38" s="22">
        <f t="shared" si="222"/>
        <v>411395.29802566028</v>
      </c>
      <c r="X38" s="22">
        <f t="shared" si="223"/>
        <v>3329870.5604283093</v>
      </c>
      <c r="Y38" s="22">
        <f t="shared" si="224"/>
        <v>243962.82330844726</v>
      </c>
      <c r="Z38" s="22">
        <f t="shared" si="225"/>
        <v>1746191.8178726684</v>
      </c>
      <c r="AA38" s="22">
        <f t="shared" si="226"/>
        <v>51684.380565838466</v>
      </c>
      <c r="AB38" s="22">
        <f t="shared" si="227"/>
        <v>0</v>
      </c>
      <c r="AC38" s="22">
        <f t="shared" si="228"/>
        <v>0</v>
      </c>
      <c r="AD38" s="22">
        <f t="shared" si="229"/>
        <v>0</v>
      </c>
      <c r="AE38" s="22">
        <f t="shared" si="230"/>
        <v>0</v>
      </c>
      <c r="AF38" s="22">
        <f t="shared" si="231"/>
        <v>0</v>
      </c>
      <c r="AG38" s="22">
        <f t="shared" si="232"/>
        <v>0</v>
      </c>
      <c r="AH38" s="22">
        <f t="shared" si="233"/>
        <v>0</v>
      </c>
      <c r="AI38" s="22">
        <f t="shared" si="234"/>
        <v>0</v>
      </c>
      <c r="AJ38" s="22">
        <f t="shared" si="235"/>
        <v>0</v>
      </c>
      <c r="AK38" s="22">
        <f t="shared" si="236"/>
        <v>0</v>
      </c>
      <c r="AL38" s="22">
        <f t="shared" si="237"/>
        <v>0</v>
      </c>
      <c r="AM38" s="22">
        <f t="shared" si="238"/>
        <v>0</v>
      </c>
      <c r="AN38" s="22">
        <f t="shared" si="239"/>
        <v>0</v>
      </c>
      <c r="AO38" s="22">
        <f t="shared" si="240"/>
        <v>0</v>
      </c>
      <c r="AP38" s="22">
        <f t="shared" si="241"/>
        <v>0</v>
      </c>
      <c r="AQ38" s="22">
        <f t="shared" si="242"/>
        <v>0</v>
      </c>
      <c r="AR38" s="22">
        <f t="shared" si="243"/>
        <v>0</v>
      </c>
      <c r="AS38" s="22">
        <f t="shared" si="244"/>
        <v>0</v>
      </c>
      <c r="AT38" s="22">
        <f t="shared" si="245"/>
        <v>0</v>
      </c>
      <c r="AU38" s="22">
        <f t="shared" si="246"/>
        <v>0</v>
      </c>
      <c r="AV38" s="22">
        <f t="shared" si="247"/>
        <v>0</v>
      </c>
      <c r="AW38" s="22">
        <f t="shared" si="248"/>
        <v>0</v>
      </c>
      <c r="AX38" s="22">
        <f t="shared" si="249"/>
        <v>0</v>
      </c>
      <c r="AY38" s="22">
        <f t="shared" si="250"/>
        <v>0</v>
      </c>
      <c r="AZ38" s="22">
        <f t="shared" si="251"/>
        <v>0</v>
      </c>
      <c r="BA38" s="22">
        <f t="shared" si="252"/>
        <v>0</v>
      </c>
      <c r="BB38" s="22">
        <f t="shared" si="253"/>
        <v>0</v>
      </c>
      <c r="BC38" s="22">
        <f t="shared" si="254"/>
        <v>0</v>
      </c>
      <c r="BD38" s="22">
        <f t="shared" si="255"/>
        <v>0</v>
      </c>
      <c r="BE38" s="22">
        <f t="shared" si="256"/>
        <v>0</v>
      </c>
      <c r="BF38" s="22">
        <f t="shared" si="257"/>
        <v>0</v>
      </c>
      <c r="BG38" s="22">
        <f t="shared" si="258"/>
        <v>0</v>
      </c>
      <c r="BH38" s="22">
        <f t="shared" si="259"/>
        <v>0</v>
      </c>
      <c r="BI38" s="22">
        <f t="shared" si="260"/>
        <v>0</v>
      </c>
      <c r="BJ38" s="22">
        <f t="shared" si="261"/>
        <v>0</v>
      </c>
      <c r="BK38" s="22">
        <f t="shared" si="262"/>
        <v>0</v>
      </c>
      <c r="BL38" s="22">
        <f t="shared" si="263"/>
        <v>0</v>
      </c>
      <c r="BM38" s="22">
        <f t="shared" si="264"/>
        <v>0</v>
      </c>
      <c r="BN38" s="22">
        <f t="shared" si="265"/>
        <v>0</v>
      </c>
      <c r="BO38" s="22">
        <f t="shared" si="266"/>
        <v>0</v>
      </c>
      <c r="BP38" s="22">
        <f t="shared" si="267"/>
        <v>0</v>
      </c>
      <c r="BQ38" s="22">
        <f t="shared" si="268"/>
        <v>0</v>
      </c>
      <c r="BR38" s="22">
        <f t="shared" si="213"/>
        <v>0</v>
      </c>
      <c r="BS38" s="22">
        <f t="shared" si="214"/>
        <v>0</v>
      </c>
      <c r="BT38" s="22">
        <f t="shared" si="269"/>
        <v>0</v>
      </c>
      <c r="BU38" s="22">
        <f t="shared" si="270"/>
        <v>0</v>
      </c>
      <c r="BX38" s="23">
        <v>0</v>
      </c>
      <c r="BY38" s="23">
        <v>0</v>
      </c>
      <c r="BZ38" s="23">
        <v>347655.39567637967</v>
      </c>
      <c r="CA38" s="23">
        <v>1067797.54125</v>
      </c>
      <c r="CB38" s="23">
        <v>0</v>
      </c>
      <c r="CC38" s="23">
        <v>0</v>
      </c>
      <c r="CD38" s="23">
        <v>0</v>
      </c>
      <c r="CE38" s="23">
        <v>0</v>
      </c>
      <c r="CF38" s="23">
        <v>0</v>
      </c>
      <c r="CG38" s="23">
        <v>0</v>
      </c>
      <c r="CH38" s="23">
        <v>0</v>
      </c>
      <c r="CI38" s="23">
        <v>0</v>
      </c>
      <c r="CJ38" s="23">
        <v>0</v>
      </c>
      <c r="CK38" s="23">
        <v>0</v>
      </c>
      <c r="CL38" s="23">
        <v>338015.67806747399</v>
      </c>
      <c r="CM38" s="23">
        <v>1160937.1787550135</v>
      </c>
      <c r="CN38" s="23">
        <v>0</v>
      </c>
      <c r="CO38" s="23">
        <v>0</v>
      </c>
      <c r="CP38" s="23">
        <v>0</v>
      </c>
      <c r="CQ38" s="23">
        <v>0</v>
      </c>
      <c r="CR38" s="23">
        <v>0</v>
      </c>
      <c r="CS38" s="23">
        <v>0</v>
      </c>
      <c r="CT38" s="23">
        <v>0</v>
      </c>
      <c r="CU38" s="23">
        <v>0</v>
      </c>
      <c r="CV38" s="23">
        <v>0</v>
      </c>
      <c r="CW38" s="23">
        <v>0</v>
      </c>
      <c r="CX38" s="23">
        <v>330566.04627649643</v>
      </c>
      <c r="CY38" s="23">
        <v>1240933.0755293088</v>
      </c>
      <c r="CZ38" s="23">
        <v>0</v>
      </c>
      <c r="DA38" s="23">
        <v>0</v>
      </c>
      <c r="DB38" s="23">
        <v>0</v>
      </c>
      <c r="DC38" s="23">
        <v>0</v>
      </c>
      <c r="DD38" s="23">
        <v>0</v>
      </c>
      <c r="DE38" s="23">
        <v>0</v>
      </c>
      <c r="DF38" s="23">
        <v>0</v>
      </c>
      <c r="DG38" s="23">
        <v>0</v>
      </c>
      <c r="DH38" s="23">
        <v>0</v>
      </c>
      <c r="DI38" s="23">
        <v>0</v>
      </c>
      <c r="DJ38" s="23">
        <v>307669.31525875034</v>
      </c>
      <c r="DK38" s="23">
        <v>1320888.2336303655</v>
      </c>
      <c r="DL38" s="23">
        <v>0</v>
      </c>
      <c r="DM38" s="23">
        <v>0</v>
      </c>
      <c r="DN38" s="23">
        <v>0</v>
      </c>
      <c r="DO38" s="23">
        <v>0</v>
      </c>
      <c r="DP38" s="23">
        <v>0</v>
      </c>
      <c r="DQ38" s="23">
        <v>0</v>
      </c>
      <c r="DR38" s="23">
        <v>0</v>
      </c>
      <c r="DS38" s="23">
        <v>0</v>
      </c>
      <c r="DT38" s="23">
        <v>0</v>
      </c>
      <c r="DU38" s="23">
        <v>0</v>
      </c>
      <c r="DV38" s="23">
        <v>288541.38961571752</v>
      </c>
      <c r="DW38" s="23">
        <v>1392652.3081897893</v>
      </c>
      <c r="DX38" s="23">
        <v>0</v>
      </c>
      <c r="DY38" s="23">
        <v>0</v>
      </c>
      <c r="DZ38" s="23">
        <v>0</v>
      </c>
      <c r="EA38" s="23">
        <v>0</v>
      </c>
      <c r="EB38" s="23">
        <v>0</v>
      </c>
      <c r="EC38" s="23">
        <v>0</v>
      </c>
      <c r="ED38" s="23">
        <v>0</v>
      </c>
      <c r="EE38" s="23">
        <v>0</v>
      </c>
      <c r="EF38" s="23">
        <v>0</v>
      </c>
      <c r="EG38" s="23">
        <v>0</v>
      </c>
      <c r="EH38" s="23">
        <v>255522.66310262913</v>
      </c>
      <c r="EI38" s="23">
        <v>1462682.4335681684</v>
      </c>
      <c r="EJ38" s="23">
        <v>0</v>
      </c>
      <c r="EK38" s="23">
        <v>0</v>
      </c>
      <c r="EL38" s="23">
        <v>0</v>
      </c>
      <c r="EM38" s="23">
        <v>0</v>
      </c>
      <c r="EN38" s="23">
        <v>0</v>
      </c>
      <c r="EO38" s="23">
        <v>0</v>
      </c>
      <c r="EP38" s="23">
        <v>0</v>
      </c>
      <c r="EQ38" s="23">
        <v>0</v>
      </c>
      <c r="ER38" s="23">
        <v>0</v>
      </c>
      <c r="ES38" s="23">
        <v>0</v>
      </c>
      <c r="ET38" s="23">
        <v>225808.93300196377</v>
      </c>
      <c r="EU38" s="23">
        <v>1525821.5169828846</v>
      </c>
      <c r="EV38" s="23">
        <v>0</v>
      </c>
      <c r="EW38" s="23">
        <v>0</v>
      </c>
      <c r="EX38" s="23">
        <v>0</v>
      </c>
      <c r="EY38" s="23">
        <v>0</v>
      </c>
      <c r="EZ38" s="23">
        <v>0</v>
      </c>
      <c r="FA38" s="23">
        <v>0</v>
      </c>
      <c r="FB38" s="23">
        <v>0</v>
      </c>
      <c r="FC38" s="23">
        <v>0</v>
      </c>
      <c r="FD38" s="23">
        <v>0</v>
      </c>
      <c r="FE38" s="23">
        <v>0</v>
      </c>
      <c r="FF38" s="23">
        <v>185586.3650236965</v>
      </c>
      <c r="FG38" s="23">
        <v>1584765.9330646424</v>
      </c>
      <c r="FH38" s="23">
        <v>0</v>
      </c>
      <c r="FI38" s="23">
        <v>0</v>
      </c>
      <c r="FJ38" s="23">
        <v>0</v>
      </c>
      <c r="FK38" s="23">
        <v>0</v>
      </c>
      <c r="FL38" s="23">
        <v>0</v>
      </c>
      <c r="FM38" s="23">
        <v>0</v>
      </c>
      <c r="FN38" s="23">
        <v>0</v>
      </c>
      <c r="FO38" s="23">
        <v>0</v>
      </c>
      <c r="FP38" s="23">
        <v>0</v>
      </c>
      <c r="FQ38" s="23">
        <v>0</v>
      </c>
      <c r="FR38" s="23">
        <v>145435.70993802164</v>
      </c>
      <c r="FS38" s="23">
        <v>1637881.2559844046</v>
      </c>
      <c r="FT38" s="23">
        <v>0</v>
      </c>
      <c r="FU38" s="23">
        <v>0</v>
      </c>
      <c r="FV38" s="23">
        <v>0</v>
      </c>
      <c r="FW38" s="23">
        <v>0</v>
      </c>
      <c r="FX38" s="23">
        <v>0</v>
      </c>
      <c r="FY38" s="23">
        <v>0</v>
      </c>
      <c r="FZ38" s="23">
        <v>0</v>
      </c>
      <c r="GA38" s="23">
        <v>0</v>
      </c>
      <c r="GB38" s="23">
        <v>0</v>
      </c>
      <c r="GC38" s="23">
        <v>0</v>
      </c>
      <c r="GD38" s="23">
        <v>98527.113370425606</v>
      </c>
      <c r="GE38" s="23">
        <v>1691989.3044439047</v>
      </c>
      <c r="GF38" s="23">
        <v>0</v>
      </c>
      <c r="GG38" s="23">
        <v>0</v>
      </c>
      <c r="GH38" s="23">
        <v>0</v>
      </c>
      <c r="GI38" s="23">
        <v>0</v>
      </c>
      <c r="GJ38" s="23">
        <v>0</v>
      </c>
      <c r="GK38" s="23">
        <v>0</v>
      </c>
      <c r="GL38" s="23">
        <v>0</v>
      </c>
      <c r="GM38" s="23">
        <v>0</v>
      </c>
      <c r="GN38" s="23">
        <v>0</v>
      </c>
      <c r="GO38" s="23">
        <v>0</v>
      </c>
      <c r="GP38" s="23">
        <v>51684.380565838466</v>
      </c>
      <c r="GQ38" s="23">
        <v>1746191.8178726684</v>
      </c>
      <c r="GR38" s="23">
        <v>0</v>
      </c>
      <c r="GS38" s="23">
        <v>0</v>
      </c>
      <c r="GT38" s="23">
        <v>0</v>
      </c>
      <c r="GU38" s="23">
        <v>0</v>
      </c>
      <c r="GV38" s="23">
        <v>0</v>
      </c>
      <c r="GW38" s="23">
        <v>0</v>
      </c>
      <c r="GX38" s="23">
        <v>0</v>
      </c>
      <c r="GY38" s="23">
        <v>0</v>
      </c>
      <c r="GZ38" s="23">
        <v>0</v>
      </c>
      <c r="HA38" s="23">
        <v>0</v>
      </c>
      <c r="HB38" s="23">
        <v>0</v>
      </c>
      <c r="HC38" s="23">
        <v>0</v>
      </c>
      <c r="HD38" s="23">
        <v>0</v>
      </c>
      <c r="HE38" s="23">
        <v>0</v>
      </c>
      <c r="HF38" s="23">
        <v>0</v>
      </c>
      <c r="HG38" s="23">
        <v>0</v>
      </c>
      <c r="HH38" s="23">
        <v>0</v>
      </c>
      <c r="HI38" s="23">
        <v>0</v>
      </c>
      <c r="HJ38" s="23">
        <v>0</v>
      </c>
      <c r="HK38" s="23">
        <v>0</v>
      </c>
      <c r="HL38" s="23">
        <v>0</v>
      </c>
      <c r="HM38" s="23">
        <v>0</v>
      </c>
      <c r="HN38" s="23">
        <v>0</v>
      </c>
      <c r="HO38" s="23">
        <v>0</v>
      </c>
      <c r="HP38" s="23">
        <v>0</v>
      </c>
      <c r="HQ38" s="23">
        <v>0</v>
      </c>
      <c r="HR38" s="23">
        <v>0</v>
      </c>
      <c r="HS38" s="23">
        <v>0</v>
      </c>
      <c r="HT38" s="23">
        <v>0</v>
      </c>
      <c r="HU38" s="23">
        <v>0</v>
      </c>
      <c r="HV38" s="23">
        <v>0</v>
      </c>
      <c r="HW38" s="23">
        <v>0</v>
      </c>
      <c r="HX38" s="23">
        <v>0</v>
      </c>
      <c r="HY38" s="23">
        <v>0</v>
      </c>
      <c r="HZ38" s="23">
        <v>0</v>
      </c>
      <c r="IA38" s="23">
        <v>0</v>
      </c>
      <c r="IB38" s="23">
        <v>0</v>
      </c>
      <c r="IC38" s="23">
        <v>0</v>
      </c>
      <c r="ID38" s="23">
        <v>0</v>
      </c>
      <c r="IE38" s="23">
        <v>0</v>
      </c>
      <c r="IF38" s="23">
        <v>0</v>
      </c>
      <c r="IG38" s="23">
        <v>0</v>
      </c>
      <c r="IH38" s="23">
        <v>0</v>
      </c>
      <c r="II38" s="23">
        <v>0</v>
      </c>
      <c r="IJ38" s="23">
        <v>0</v>
      </c>
      <c r="IK38" s="23">
        <v>0</v>
      </c>
      <c r="IL38" s="23">
        <v>0</v>
      </c>
      <c r="IM38" s="23">
        <v>0</v>
      </c>
      <c r="IN38" s="23">
        <v>0</v>
      </c>
      <c r="IO38" s="23">
        <v>0</v>
      </c>
      <c r="IP38" s="23">
        <v>0</v>
      </c>
      <c r="IQ38" s="23">
        <v>0</v>
      </c>
      <c r="IR38" s="23">
        <v>0</v>
      </c>
      <c r="IS38" s="23">
        <v>0</v>
      </c>
      <c r="IT38" s="23">
        <v>0</v>
      </c>
      <c r="IU38" s="23">
        <v>0</v>
      </c>
      <c r="IV38" s="23">
        <v>0</v>
      </c>
      <c r="IW38" s="23">
        <v>0</v>
      </c>
      <c r="IX38" s="23">
        <v>0</v>
      </c>
      <c r="IY38" s="23">
        <v>0</v>
      </c>
      <c r="IZ38" s="23">
        <v>0</v>
      </c>
      <c r="JA38" s="23">
        <v>0</v>
      </c>
      <c r="JB38" s="23">
        <v>0</v>
      </c>
      <c r="JC38" s="23">
        <v>0</v>
      </c>
      <c r="JD38" s="23">
        <v>0</v>
      </c>
      <c r="JE38" s="23">
        <v>0</v>
      </c>
      <c r="JF38" s="23">
        <v>0</v>
      </c>
      <c r="JG38" s="23">
        <v>0</v>
      </c>
      <c r="JH38" s="23">
        <v>0</v>
      </c>
      <c r="JI38" s="23">
        <v>0</v>
      </c>
      <c r="JJ38" s="23">
        <v>0</v>
      </c>
      <c r="JK38" s="23">
        <v>0</v>
      </c>
      <c r="JL38" s="23">
        <v>0</v>
      </c>
      <c r="JM38" s="23">
        <v>0</v>
      </c>
      <c r="JN38" s="23">
        <v>0</v>
      </c>
      <c r="JO38" s="23">
        <v>0</v>
      </c>
      <c r="JP38" s="23">
        <v>0</v>
      </c>
      <c r="JQ38" s="23">
        <v>0</v>
      </c>
      <c r="JR38" s="23">
        <v>0</v>
      </c>
      <c r="JS38" s="23">
        <v>0</v>
      </c>
      <c r="JT38" s="23">
        <v>0</v>
      </c>
      <c r="JU38" s="23">
        <v>0</v>
      </c>
      <c r="JV38" s="23">
        <v>0</v>
      </c>
      <c r="JW38" s="23">
        <v>0</v>
      </c>
      <c r="JX38" s="23">
        <v>0</v>
      </c>
      <c r="JY38" s="23">
        <v>0</v>
      </c>
      <c r="JZ38" s="23">
        <v>0</v>
      </c>
      <c r="KA38" s="23">
        <v>0</v>
      </c>
      <c r="KB38" s="23">
        <v>0</v>
      </c>
      <c r="KC38" s="23">
        <v>0</v>
      </c>
      <c r="KD38" s="23">
        <v>0</v>
      </c>
      <c r="KE38" s="23">
        <v>0</v>
      </c>
      <c r="KF38" s="23">
        <v>0</v>
      </c>
      <c r="KG38" s="23">
        <v>0</v>
      </c>
      <c r="KH38" s="23">
        <v>0</v>
      </c>
      <c r="KI38" s="23">
        <v>0</v>
      </c>
      <c r="KJ38" s="23">
        <v>0</v>
      </c>
      <c r="KK38" s="23">
        <v>0</v>
      </c>
      <c r="KL38" s="23">
        <v>0</v>
      </c>
      <c r="KM38" s="23">
        <v>0</v>
      </c>
      <c r="KN38" s="23">
        <v>0</v>
      </c>
      <c r="KO38" s="23">
        <v>0</v>
      </c>
      <c r="KP38" s="23">
        <v>0</v>
      </c>
      <c r="KQ38" s="23">
        <v>0</v>
      </c>
      <c r="KR38" s="23">
        <v>0</v>
      </c>
      <c r="KS38" s="23">
        <v>0</v>
      </c>
      <c r="KT38" s="23">
        <v>0</v>
      </c>
      <c r="KU38" s="23">
        <v>0</v>
      </c>
      <c r="KV38" s="23">
        <v>0</v>
      </c>
      <c r="KW38" s="23">
        <v>0</v>
      </c>
      <c r="KX38" s="23">
        <v>0</v>
      </c>
      <c r="KY38" s="23">
        <v>0</v>
      </c>
      <c r="KZ38" s="23">
        <v>0</v>
      </c>
      <c r="LA38" s="23">
        <v>0</v>
      </c>
      <c r="LB38" s="23">
        <v>0</v>
      </c>
      <c r="LC38" s="23">
        <v>0</v>
      </c>
      <c r="LD38" s="23">
        <v>0</v>
      </c>
      <c r="LE38" s="23">
        <v>0</v>
      </c>
      <c r="LF38" s="23">
        <v>0</v>
      </c>
      <c r="LG38" s="23">
        <v>0</v>
      </c>
      <c r="LH38" s="23">
        <v>0</v>
      </c>
      <c r="LI38" s="23">
        <v>0</v>
      </c>
      <c r="LJ38" s="23">
        <v>0</v>
      </c>
      <c r="LK38" s="23">
        <v>0</v>
      </c>
      <c r="LL38" s="23">
        <v>0</v>
      </c>
      <c r="LM38" s="23">
        <v>0</v>
      </c>
      <c r="LN38" s="23">
        <v>0</v>
      </c>
      <c r="LO38" s="23">
        <v>0</v>
      </c>
      <c r="LP38" s="23">
        <v>0</v>
      </c>
      <c r="LQ38" s="23">
        <v>0</v>
      </c>
      <c r="LR38" s="23">
        <v>0</v>
      </c>
      <c r="LS38" s="23">
        <v>0</v>
      </c>
      <c r="LT38" s="23">
        <v>0</v>
      </c>
      <c r="LU38" s="23">
        <v>0</v>
      </c>
      <c r="LV38" s="23">
        <v>0</v>
      </c>
      <c r="LW38" s="23">
        <v>0</v>
      </c>
      <c r="LX38" s="23">
        <v>0</v>
      </c>
      <c r="LY38" s="23">
        <v>0</v>
      </c>
      <c r="LZ38" s="23">
        <v>0</v>
      </c>
      <c r="MA38" s="23">
        <v>0</v>
      </c>
      <c r="MB38" s="23">
        <v>0</v>
      </c>
      <c r="MC38" s="23">
        <v>0</v>
      </c>
      <c r="MD38" s="23">
        <v>0</v>
      </c>
      <c r="ME38" s="23">
        <v>0</v>
      </c>
      <c r="MF38" s="23">
        <v>0</v>
      </c>
      <c r="MG38" s="23">
        <v>0</v>
      </c>
      <c r="MH38" s="23">
        <v>0</v>
      </c>
      <c r="MI38" s="23">
        <v>0</v>
      </c>
      <c r="MJ38" s="23">
        <v>0</v>
      </c>
      <c r="MK38" s="23">
        <v>0</v>
      </c>
      <c r="ML38" s="23">
        <v>0</v>
      </c>
      <c r="MM38" s="23">
        <v>0</v>
      </c>
      <c r="MN38" s="23">
        <v>0</v>
      </c>
      <c r="MO38" s="23">
        <v>0</v>
      </c>
      <c r="MP38" s="23">
        <v>0</v>
      </c>
      <c r="MQ38" s="23">
        <v>0</v>
      </c>
      <c r="MR38" s="23">
        <v>0</v>
      </c>
      <c r="MS38" s="23">
        <v>0</v>
      </c>
      <c r="MT38" s="23">
        <v>0</v>
      </c>
      <c r="MU38" s="23">
        <v>0</v>
      </c>
      <c r="MV38" s="23">
        <v>0</v>
      </c>
      <c r="MW38" s="23">
        <v>0</v>
      </c>
      <c r="MX38" s="23">
        <v>0</v>
      </c>
      <c r="MY38" s="23">
        <v>0</v>
      </c>
      <c r="MZ38" s="23">
        <v>0</v>
      </c>
      <c r="NA38" s="23">
        <v>0</v>
      </c>
      <c r="NB38" s="23">
        <v>0</v>
      </c>
      <c r="NC38" s="23">
        <v>0</v>
      </c>
      <c r="ND38" s="23">
        <v>0</v>
      </c>
      <c r="NE38" s="23">
        <v>0</v>
      </c>
      <c r="NF38" s="23">
        <v>0</v>
      </c>
      <c r="NG38" s="23">
        <v>0</v>
      </c>
      <c r="NH38" s="23">
        <v>0</v>
      </c>
      <c r="NI38" s="23">
        <v>0</v>
      </c>
      <c r="NJ38" s="23">
        <v>0</v>
      </c>
      <c r="NK38" s="23">
        <v>0</v>
      </c>
      <c r="NL38" s="23">
        <v>0</v>
      </c>
      <c r="NM38" s="23">
        <v>0</v>
      </c>
      <c r="NN38" s="23">
        <v>0</v>
      </c>
      <c r="NO38" s="23">
        <v>0</v>
      </c>
      <c r="NP38" s="23">
        <v>0</v>
      </c>
      <c r="NQ38" s="23">
        <v>0</v>
      </c>
      <c r="NR38" s="23">
        <v>0</v>
      </c>
      <c r="NS38" s="23">
        <v>0</v>
      </c>
      <c r="NT38" s="23">
        <v>0</v>
      </c>
      <c r="NU38" s="23">
        <v>0</v>
      </c>
      <c r="NV38" s="23">
        <v>0</v>
      </c>
      <c r="NW38" s="23">
        <v>0</v>
      </c>
      <c r="NX38" s="23">
        <v>0</v>
      </c>
      <c r="NY38" s="23">
        <v>0</v>
      </c>
      <c r="NZ38" s="23">
        <v>0</v>
      </c>
      <c r="OA38" s="23">
        <v>0</v>
      </c>
      <c r="OB38" s="23">
        <v>0</v>
      </c>
      <c r="OC38" s="23">
        <v>0</v>
      </c>
      <c r="OD38" s="23">
        <v>0</v>
      </c>
      <c r="OE38" s="23">
        <v>0</v>
      </c>
      <c r="OF38" s="23">
        <v>0</v>
      </c>
      <c r="OG38" s="23">
        <v>0</v>
      </c>
      <c r="OH38" s="23">
        <v>0</v>
      </c>
      <c r="OI38" s="23">
        <v>0</v>
      </c>
      <c r="OJ38" s="23">
        <v>0</v>
      </c>
      <c r="OK38" s="23">
        <v>0</v>
      </c>
      <c r="OL38" s="23">
        <v>0</v>
      </c>
      <c r="OM38" s="23">
        <v>0</v>
      </c>
      <c r="ON38" s="23">
        <v>0</v>
      </c>
      <c r="OO38" s="23">
        <v>0</v>
      </c>
      <c r="OP38" s="23">
        <v>0</v>
      </c>
      <c r="OQ38" s="23">
        <v>0</v>
      </c>
      <c r="OR38" s="23">
        <v>0</v>
      </c>
      <c r="OS38" s="23">
        <v>0</v>
      </c>
      <c r="OT38" s="23">
        <v>0</v>
      </c>
      <c r="OU38" s="23">
        <v>0</v>
      </c>
      <c r="OV38" s="23">
        <v>0</v>
      </c>
      <c r="OW38" s="23">
        <v>0</v>
      </c>
      <c r="OX38" s="23">
        <v>0</v>
      </c>
      <c r="OY38" s="23">
        <v>0</v>
      </c>
      <c r="OZ38" s="23">
        <v>0</v>
      </c>
      <c r="PA38" s="23">
        <v>0</v>
      </c>
      <c r="PB38" s="23">
        <v>0</v>
      </c>
      <c r="PC38" s="23">
        <v>0</v>
      </c>
      <c r="PD38" s="23">
        <v>0</v>
      </c>
      <c r="PE38" s="23">
        <v>0</v>
      </c>
      <c r="PF38" s="23">
        <v>0</v>
      </c>
      <c r="PG38" s="23">
        <v>0</v>
      </c>
      <c r="PH38" s="23">
        <v>0</v>
      </c>
      <c r="PI38" s="23">
        <v>0</v>
      </c>
      <c r="PJ38" s="23">
        <v>0</v>
      </c>
      <c r="PK38" s="23">
        <v>0</v>
      </c>
      <c r="PL38" s="23">
        <v>0</v>
      </c>
      <c r="PM38" s="23">
        <v>0</v>
      </c>
      <c r="PN38" s="23">
        <v>0</v>
      </c>
      <c r="PO38" s="23">
        <v>0</v>
      </c>
      <c r="PP38" s="23">
        <v>0</v>
      </c>
      <c r="PQ38" s="23">
        <v>0</v>
      </c>
      <c r="PR38" s="23">
        <v>0</v>
      </c>
      <c r="PS38" s="23">
        <v>0</v>
      </c>
      <c r="PT38" s="23">
        <v>0</v>
      </c>
      <c r="PU38" s="23">
        <v>0</v>
      </c>
      <c r="PV38" s="23">
        <v>0</v>
      </c>
      <c r="PW38" s="23">
        <v>0</v>
      </c>
      <c r="PX38" s="23">
        <v>0</v>
      </c>
      <c r="PY38" s="23">
        <v>0</v>
      </c>
      <c r="PZ38" s="23">
        <v>0</v>
      </c>
      <c r="QA38" s="23">
        <v>0</v>
      </c>
      <c r="QB38" s="23">
        <v>0</v>
      </c>
      <c r="QC38" s="23">
        <v>0</v>
      </c>
      <c r="QD38" s="23">
        <v>0</v>
      </c>
      <c r="QE38" s="23">
        <v>0</v>
      </c>
      <c r="QF38" s="23">
        <v>0</v>
      </c>
      <c r="QG38" s="23">
        <v>0</v>
      </c>
      <c r="QH38" s="23">
        <v>0</v>
      </c>
      <c r="QI38" s="23">
        <v>0</v>
      </c>
      <c r="QJ38" s="23">
        <v>0</v>
      </c>
      <c r="QK38" s="23">
        <v>0</v>
      </c>
      <c r="QL38" s="23">
        <v>0</v>
      </c>
      <c r="QM38" s="23">
        <v>0</v>
      </c>
      <c r="QN38" s="23">
        <v>0</v>
      </c>
      <c r="QO38" s="23">
        <v>0</v>
      </c>
      <c r="QP38" s="23">
        <v>0</v>
      </c>
      <c r="QQ38" s="23">
        <v>0</v>
      </c>
      <c r="QR38" s="23">
        <v>0</v>
      </c>
      <c r="QS38" s="23">
        <v>0</v>
      </c>
      <c r="QT38" s="23">
        <v>0</v>
      </c>
      <c r="QU38" s="23">
        <v>0</v>
      </c>
      <c r="QV38" s="23">
        <v>0</v>
      </c>
      <c r="QW38" s="23">
        <v>0</v>
      </c>
      <c r="QX38" s="23">
        <v>0</v>
      </c>
      <c r="QY38" s="23">
        <v>0</v>
      </c>
      <c r="QZ38" s="23">
        <v>0</v>
      </c>
      <c r="RA38" s="23">
        <v>0</v>
      </c>
      <c r="RB38" s="23">
        <v>0</v>
      </c>
      <c r="RC38" s="23">
        <v>0</v>
      </c>
      <c r="RD38" s="23">
        <v>0</v>
      </c>
      <c r="RE38" s="23">
        <v>0</v>
      </c>
      <c r="RF38" s="23">
        <v>0</v>
      </c>
      <c r="RG38" s="23">
        <v>0</v>
      </c>
      <c r="RH38" s="23">
        <v>0</v>
      </c>
      <c r="RI38" s="23">
        <v>0</v>
      </c>
      <c r="RJ38" s="23">
        <v>0</v>
      </c>
      <c r="RK38" s="23">
        <v>0</v>
      </c>
      <c r="RL38" s="23">
        <v>0</v>
      </c>
      <c r="RM38" s="23">
        <v>0</v>
      </c>
      <c r="RN38" s="23">
        <v>0</v>
      </c>
      <c r="RO38" s="23">
        <v>0</v>
      </c>
      <c r="RP38" s="23">
        <v>0</v>
      </c>
      <c r="RQ38" s="23">
        <v>0</v>
      </c>
      <c r="RR38" s="23">
        <v>0</v>
      </c>
      <c r="RS38" s="23">
        <v>0</v>
      </c>
      <c r="RT38" s="23">
        <v>0</v>
      </c>
      <c r="RU38" s="23">
        <v>0</v>
      </c>
      <c r="RV38" s="23">
        <v>0</v>
      </c>
      <c r="RW38" s="23">
        <v>0</v>
      </c>
      <c r="RX38" s="23">
        <v>0</v>
      </c>
      <c r="RY38" s="23">
        <v>0</v>
      </c>
      <c r="RZ38" s="23">
        <v>0</v>
      </c>
      <c r="SA38" s="23">
        <v>0</v>
      </c>
      <c r="SB38" s="23">
        <v>0</v>
      </c>
      <c r="SC38" s="23">
        <v>0</v>
      </c>
      <c r="SD38" s="23">
        <v>0</v>
      </c>
      <c r="SE38" s="23">
        <v>0</v>
      </c>
      <c r="SF38" s="23">
        <v>0</v>
      </c>
      <c r="SG38" s="23">
        <v>0</v>
      </c>
      <c r="SH38" s="23">
        <v>0</v>
      </c>
      <c r="SI38" s="23">
        <v>0</v>
      </c>
      <c r="SJ38" s="23">
        <v>0</v>
      </c>
      <c r="SK38" s="23">
        <v>0</v>
      </c>
      <c r="SL38" s="23">
        <v>0</v>
      </c>
      <c r="SM38" s="23">
        <v>0</v>
      </c>
      <c r="SN38" s="23">
        <v>0</v>
      </c>
      <c r="SO38" s="23">
        <v>0</v>
      </c>
      <c r="SP38" s="23">
        <v>0</v>
      </c>
      <c r="SQ38" s="23">
        <v>0</v>
      </c>
      <c r="SR38" s="23">
        <v>0</v>
      </c>
      <c r="SS38" s="23">
        <v>0</v>
      </c>
      <c r="ST38" s="23">
        <v>0</v>
      </c>
      <c r="SU38" s="23">
        <v>0</v>
      </c>
      <c r="SV38" s="23">
        <v>0</v>
      </c>
      <c r="SW38" s="23">
        <v>0</v>
      </c>
      <c r="SX38" s="23">
        <v>0</v>
      </c>
      <c r="SY38" s="23">
        <v>0</v>
      </c>
      <c r="SZ38" s="23">
        <v>0</v>
      </c>
      <c r="TA38" s="23">
        <v>0</v>
      </c>
      <c r="TB38" s="23">
        <v>0</v>
      </c>
      <c r="TC38" s="23">
        <v>0</v>
      </c>
      <c r="TD38" s="23">
        <v>0</v>
      </c>
      <c r="TE38" s="23">
        <v>0</v>
      </c>
      <c r="TF38" s="23">
        <v>0</v>
      </c>
      <c r="TG38" s="23">
        <v>0</v>
      </c>
      <c r="TH38" s="23">
        <v>0</v>
      </c>
      <c r="TI38" s="23">
        <v>0</v>
      </c>
      <c r="TJ38" s="23">
        <v>0</v>
      </c>
      <c r="TK38" s="23">
        <v>0</v>
      </c>
      <c r="TL38" s="23">
        <v>0</v>
      </c>
      <c r="TM38" s="23">
        <v>0</v>
      </c>
      <c r="TN38" s="23">
        <v>0</v>
      </c>
      <c r="TO38" s="23">
        <v>0</v>
      </c>
      <c r="TP38" s="23">
        <v>0</v>
      </c>
      <c r="TQ38" s="23">
        <v>0</v>
      </c>
      <c r="TR38" s="23">
        <v>0</v>
      </c>
      <c r="TS38" s="23">
        <v>0</v>
      </c>
      <c r="TT38" s="23">
        <v>0</v>
      </c>
      <c r="TU38" s="23">
        <v>0</v>
      </c>
      <c r="TV38" s="23">
        <v>0</v>
      </c>
      <c r="TW38" s="23">
        <v>0</v>
      </c>
      <c r="TX38" s="23">
        <v>0</v>
      </c>
      <c r="TY38" s="23">
        <v>0</v>
      </c>
      <c r="TZ38" s="23">
        <v>0</v>
      </c>
      <c r="UA38" s="23">
        <v>0</v>
      </c>
      <c r="UB38" s="23">
        <v>0</v>
      </c>
      <c r="UC38" s="23">
        <v>0</v>
      </c>
      <c r="UD38" s="23">
        <v>0</v>
      </c>
      <c r="UE38" s="23">
        <v>0</v>
      </c>
      <c r="UF38" s="23">
        <v>0</v>
      </c>
      <c r="UG38" s="23">
        <v>0</v>
      </c>
      <c r="UH38" s="23">
        <v>0</v>
      </c>
      <c r="UI38" s="23">
        <v>0</v>
      </c>
      <c r="UJ38" s="23">
        <v>0</v>
      </c>
      <c r="UK38" s="23">
        <v>0</v>
      </c>
      <c r="UL38" s="23">
        <v>0</v>
      </c>
      <c r="UM38" s="23">
        <v>0</v>
      </c>
      <c r="UN38" s="23">
        <v>0</v>
      </c>
      <c r="UO38" s="23">
        <v>0</v>
      </c>
      <c r="UP38" s="23">
        <v>0</v>
      </c>
      <c r="UQ38" s="23">
        <v>0</v>
      </c>
      <c r="UR38" s="23">
        <v>0</v>
      </c>
      <c r="US38" s="23">
        <v>0</v>
      </c>
      <c r="UT38" s="23">
        <v>0</v>
      </c>
      <c r="UU38" s="23">
        <v>0</v>
      </c>
      <c r="UV38" s="23">
        <v>0</v>
      </c>
      <c r="UW38" s="23">
        <v>0</v>
      </c>
      <c r="UX38" s="23">
        <v>0</v>
      </c>
      <c r="UY38" s="23">
        <v>0</v>
      </c>
      <c r="UZ38" s="23">
        <v>0</v>
      </c>
      <c r="VA38" s="23">
        <v>0</v>
      </c>
      <c r="VB38" s="23">
        <v>0</v>
      </c>
      <c r="VC38" s="23">
        <v>0</v>
      </c>
      <c r="VD38" s="23">
        <v>0</v>
      </c>
      <c r="VE38" s="23">
        <v>0</v>
      </c>
      <c r="VF38" s="23">
        <v>0</v>
      </c>
      <c r="VG38" s="23">
        <v>0</v>
      </c>
      <c r="VH38" s="23">
        <v>0</v>
      </c>
      <c r="VI38" s="23">
        <v>0</v>
      </c>
      <c r="VJ38" s="23">
        <v>0</v>
      </c>
      <c r="VK38" s="23">
        <v>0</v>
      </c>
      <c r="VL38" s="23">
        <v>0</v>
      </c>
      <c r="VM38" s="23">
        <v>0</v>
      </c>
      <c r="VN38" s="23">
        <v>0</v>
      </c>
      <c r="VO38" s="23">
        <v>0</v>
      </c>
      <c r="VP38" s="23">
        <v>0</v>
      </c>
      <c r="VQ38" s="23">
        <v>0</v>
      </c>
      <c r="VR38" s="23">
        <v>0</v>
      </c>
      <c r="VS38" s="23">
        <v>0</v>
      </c>
      <c r="VT38" s="23">
        <v>0</v>
      </c>
      <c r="VU38" s="23">
        <v>0</v>
      </c>
      <c r="VV38" s="23">
        <v>0</v>
      </c>
      <c r="VW38" s="23">
        <v>0</v>
      </c>
      <c r="VX38" s="23">
        <v>0</v>
      </c>
      <c r="VY38" s="23">
        <v>0</v>
      </c>
      <c r="VZ38" s="23">
        <v>0</v>
      </c>
      <c r="WA38" s="23">
        <v>0</v>
      </c>
      <c r="WB38" s="23">
        <v>0</v>
      </c>
      <c r="WC38" s="23">
        <v>0</v>
      </c>
      <c r="WD38" s="23">
        <v>0</v>
      </c>
      <c r="WE38" s="23">
        <v>0</v>
      </c>
      <c r="WF38" s="23">
        <v>0</v>
      </c>
      <c r="WG38" s="23">
        <v>0</v>
      </c>
      <c r="WH38" s="23">
        <v>0</v>
      </c>
      <c r="WI38" s="23">
        <v>0</v>
      </c>
      <c r="WJ38" s="23">
        <v>0</v>
      </c>
      <c r="WK38" s="23">
        <v>0</v>
      </c>
      <c r="WL38" s="23">
        <v>0</v>
      </c>
      <c r="WM38" s="23">
        <v>0</v>
      </c>
      <c r="WN38" s="23">
        <v>0</v>
      </c>
      <c r="WO38" s="23">
        <v>0</v>
      </c>
      <c r="WP38" s="23">
        <v>0</v>
      </c>
      <c r="WQ38" s="23">
        <v>0</v>
      </c>
      <c r="WR38" s="23">
        <v>0</v>
      </c>
      <c r="WS38" s="23">
        <v>0</v>
      </c>
      <c r="WT38" s="23">
        <v>0</v>
      </c>
      <c r="WU38" s="23">
        <v>0</v>
      </c>
      <c r="WV38" s="23">
        <v>0</v>
      </c>
      <c r="WW38" s="23">
        <v>0</v>
      </c>
      <c r="WX38" s="23">
        <v>0</v>
      </c>
      <c r="WY38" s="23">
        <v>0</v>
      </c>
      <c r="WZ38" s="23">
        <v>0</v>
      </c>
      <c r="XA38" s="23">
        <v>0</v>
      </c>
      <c r="XB38" s="23">
        <v>0</v>
      </c>
      <c r="XC38" s="23">
        <v>0</v>
      </c>
      <c r="XD38" s="23">
        <v>0</v>
      </c>
      <c r="XE38" s="23">
        <v>0</v>
      </c>
      <c r="XF38" s="23">
        <v>0</v>
      </c>
      <c r="XG38" s="23">
        <v>0</v>
      </c>
      <c r="XH38" s="23">
        <v>0</v>
      </c>
      <c r="XI38" s="23">
        <v>0</v>
      </c>
      <c r="XJ38" s="23">
        <v>0</v>
      </c>
      <c r="XK38" s="23">
        <v>0</v>
      </c>
      <c r="XL38" s="23">
        <v>0</v>
      </c>
      <c r="XM38" s="23">
        <v>0</v>
      </c>
      <c r="XN38" s="23">
        <v>0</v>
      </c>
      <c r="XO38" s="23">
        <v>0</v>
      </c>
      <c r="XP38" s="23">
        <v>0</v>
      </c>
      <c r="XQ38" s="23">
        <v>0</v>
      </c>
      <c r="XR38" s="23">
        <v>0</v>
      </c>
      <c r="XS38" s="23">
        <v>0</v>
      </c>
      <c r="XT38" s="23">
        <v>0</v>
      </c>
      <c r="XU38" s="23">
        <v>0</v>
      </c>
      <c r="XV38" s="23">
        <v>0</v>
      </c>
      <c r="XW38" s="23">
        <v>0</v>
      </c>
      <c r="XX38" s="23">
        <v>0</v>
      </c>
      <c r="XY38" s="23">
        <v>0</v>
      </c>
      <c r="XZ38" s="23">
        <v>0</v>
      </c>
      <c r="YA38" s="23">
        <v>0</v>
      </c>
      <c r="YB38" s="23">
        <v>0</v>
      </c>
      <c r="YC38" s="23">
        <v>0</v>
      </c>
      <c r="YD38" s="23">
        <v>0</v>
      </c>
      <c r="YE38" s="23">
        <v>0</v>
      </c>
      <c r="YF38" s="23">
        <v>0</v>
      </c>
      <c r="YG38" s="23">
        <v>0</v>
      </c>
      <c r="YH38" s="23">
        <v>0</v>
      </c>
      <c r="YI38" s="23">
        <v>0</v>
      </c>
      <c r="YJ38" s="23">
        <v>0</v>
      </c>
      <c r="YK38" s="23">
        <v>0</v>
      </c>
      <c r="YL38" s="23">
        <v>0</v>
      </c>
      <c r="YM38" s="23">
        <v>0</v>
      </c>
      <c r="YN38" s="23">
        <v>0</v>
      </c>
      <c r="YO38" s="23">
        <v>0</v>
      </c>
      <c r="YP38" s="23">
        <v>0</v>
      </c>
      <c r="YQ38" s="23">
        <v>0</v>
      </c>
      <c r="YR38" s="23">
        <v>0</v>
      </c>
      <c r="YS38" s="23">
        <v>0</v>
      </c>
      <c r="YT38" s="23">
        <v>0</v>
      </c>
      <c r="YU38" s="23">
        <v>0</v>
      </c>
      <c r="YV38" s="23">
        <v>0</v>
      </c>
      <c r="YW38" s="23">
        <v>0</v>
      </c>
      <c r="YX38" s="23">
        <v>0</v>
      </c>
      <c r="YY38" s="23">
        <v>0</v>
      </c>
      <c r="YZ38" s="23">
        <v>0</v>
      </c>
      <c r="ZA38" s="23">
        <v>0</v>
      </c>
      <c r="ZB38" s="23">
        <v>0</v>
      </c>
      <c r="ZC38" s="23">
        <v>0</v>
      </c>
      <c r="ZD38" s="23">
        <v>0</v>
      </c>
      <c r="ZE38" s="23">
        <v>0</v>
      </c>
      <c r="ZF38" s="23">
        <v>0</v>
      </c>
      <c r="ZG38" s="23">
        <v>0</v>
      </c>
      <c r="ZH38" s="23">
        <v>0</v>
      </c>
      <c r="ZI38" s="23">
        <v>0</v>
      </c>
      <c r="ZJ38" s="23">
        <v>0</v>
      </c>
      <c r="ZK38" s="23">
        <v>0</v>
      </c>
      <c r="ZL38" s="23">
        <v>0</v>
      </c>
      <c r="ZM38" s="23">
        <v>0</v>
      </c>
      <c r="ZN38" s="23">
        <v>0</v>
      </c>
      <c r="ZO38" s="23">
        <v>0</v>
      </c>
      <c r="ZP38" s="23">
        <v>0</v>
      </c>
      <c r="ZQ38" s="23">
        <v>0</v>
      </c>
      <c r="ZR38" s="23">
        <v>0</v>
      </c>
      <c r="ZS38" s="23">
        <v>0</v>
      </c>
      <c r="ZT38" s="23">
        <v>0</v>
      </c>
      <c r="ZU38" s="23">
        <v>0</v>
      </c>
      <c r="ZV38" s="23">
        <v>0</v>
      </c>
      <c r="ZW38" s="23">
        <v>0</v>
      </c>
      <c r="ZX38" s="23">
        <v>0</v>
      </c>
      <c r="ZY38" s="23">
        <v>0</v>
      </c>
      <c r="ZZ38" s="23">
        <v>0</v>
      </c>
      <c r="AAA38" s="23">
        <v>0</v>
      </c>
      <c r="AAB38" s="23">
        <v>0</v>
      </c>
      <c r="AAC38" s="23">
        <v>0</v>
      </c>
      <c r="AAD38" s="23">
        <v>0</v>
      </c>
      <c r="AAE38" s="23">
        <v>0</v>
      </c>
      <c r="AAF38" s="23">
        <v>0</v>
      </c>
      <c r="AAG38" s="23">
        <v>0</v>
      </c>
      <c r="AAH38" s="23">
        <v>0</v>
      </c>
      <c r="AAI38" s="23">
        <v>0</v>
      </c>
      <c r="AAJ38" s="23">
        <v>0</v>
      </c>
      <c r="AAK38" s="23">
        <v>0</v>
      </c>
      <c r="AAL38" s="23">
        <v>0</v>
      </c>
      <c r="AAM38" s="23">
        <v>0</v>
      </c>
      <c r="AAN38" s="23">
        <v>0</v>
      </c>
      <c r="AAO38" s="23">
        <v>0</v>
      </c>
      <c r="AAP38" s="23">
        <v>0</v>
      </c>
      <c r="AAQ38" s="23">
        <v>0</v>
      </c>
      <c r="AAR38" s="23">
        <v>0</v>
      </c>
      <c r="AAS38" s="23">
        <v>0</v>
      </c>
      <c r="AAT38" s="23">
        <v>0</v>
      </c>
      <c r="AAU38" s="23">
        <v>0</v>
      </c>
      <c r="AAV38" s="23">
        <v>0</v>
      </c>
      <c r="AAW38" s="23">
        <v>0</v>
      </c>
      <c r="AAX38" s="23">
        <v>0</v>
      </c>
      <c r="AAY38" s="23">
        <v>0</v>
      </c>
      <c r="AAZ38" s="23">
        <v>0</v>
      </c>
      <c r="ABA38" s="23">
        <v>0</v>
      </c>
      <c r="ABB38" s="23">
        <v>0</v>
      </c>
      <c r="ABC38" s="23">
        <v>0</v>
      </c>
      <c r="ABD38" s="23">
        <v>0</v>
      </c>
      <c r="ABE38" s="23">
        <v>0</v>
      </c>
      <c r="ABF38" s="23">
        <v>0</v>
      </c>
      <c r="ABG38" s="23">
        <v>0</v>
      </c>
      <c r="ABH38" s="23">
        <v>0</v>
      </c>
      <c r="ABI38" s="23">
        <v>0</v>
      </c>
      <c r="ABJ38" s="23">
        <v>0</v>
      </c>
      <c r="ABK38" s="23">
        <v>0</v>
      </c>
      <c r="ABL38" s="23">
        <v>0</v>
      </c>
      <c r="ABM38" s="23">
        <v>0</v>
      </c>
      <c r="ABN38" s="23">
        <v>0</v>
      </c>
      <c r="ABO38" s="23">
        <v>0</v>
      </c>
      <c r="ABP38" s="23">
        <v>0</v>
      </c>
      <c r="ABQ38" s="23">
        <v>0</v>
      </c>
      <c r="ABR38" s="23">
        <v>0</v>
      </c>
      <c r="ABS38" s="23">
        <v>0</v>
      </c>
      <c r="ABT38" s="23">
        <v>0</v>
      </c>
      <c r="ABU38" s="23">
        <v>0</v>
      </c>
      <c r="ABV38" s="23">
        <v>0</v>
      </c>
      <c r="ABW38" s="23">
        <v>0</v>
      </c>
    </row>
    <row r="39" spans="1:751" ht="15" customHeight="1" x14ac:dyDescent="0.25">
      <c r="A39" s="15" t="s">
        <v>69</v>
      </c>
      <c r="B39" s="15" t="s">
        <v>70</v>
      </c>
      <c r="C39" s="16">
        <f t="shared" si="211"/>
        <v>7.0629229408359979</v>
      </c>
      <c r="D39" s="17"/>
      <c r="E39" s="42">
        <v>0.45917401999999985</v>
      </c>
      <c r="F39" s="19" t="s">
        <v>46</v>
      </c>
      <c r="G39" s="29" t="s">
        <v>8</v>
      </c>
      <c r="H39" s="27">
        <v>40367</v>
      </c>
      <c r="I39" s="90" t="s">
        <v>140</v>
      </c>
      <c r="J39" s="26">
        <v>290</v>
      </c>
      <c r="K39" s="19" t="s">
        <v>19</v>
      </c>
      <c r="L39" s="20">
        <f t="shared" si="212"/>
        <v>49195</v>
      </c>
      <c r="M39" s="15" t="s">
        <v>155</v>
      </c>
      <c r="P39" s="22">
        <f t="shared" si="215"/>
        <v>393362.6073272035</v>
      </c>
      <c r="Q39" s="22">
        <f t="shared" si="216"/>
        <v>88451.499537982512</v>
      </c>
      <c r="R39" s="22">
        <f t="shared" si="217"/>
        <v>455825.42743444408</v>
      </c>
      <c r="S39" s="22">
        <f t="shared" si="218"/>
        <v>96041.13930320603</v>
      </c>
      <c r="T39" s="22">
        <f t="shared" si="219"/>
        <v>511458.23578112951</v>
      </c>
      <c r="U39" s="22">
        <f t="shared" si="220"/>
        <v>100583.6516788475</v>
      </c>
      <c r="V39" s="22">
        <f t="shared" si="221"/>
        <v>561495.86565905716</v>
      </c>
      <c r="W39" s="22">
        <f t="shared" si="222"/>
        <v>102632.37269273419</v>
      </c>
      <c r="X39" s="22">
        <f t="shared" si="223"/>
        <v>607107.3233723304</v>
      </c>
      <c r="Y39" s="22">
        <f t="shared" si="224"/>
        <v>102633.85847860049</v>
      </c>
      <c r="Z39" s="22">
        <f t="shared" si="225"/>
        <v>654532.56388723582</v>
      </c>
      <c r="AA39" s="22">
        <f t="shared" si="226"/>
        <v>101764.59520115155</v>
      </c>
      <c r="AB39" s="22">
        <f t="shared" si="227"/>
        <v>704963.48744956567</v>
      </c>
      <c r="AC39" s="22">
        <f t="shared" si="228"/>
        <v>100145.32344006392</v>
      </c>
      <c r="AD39" s="22">
        <f t="shared" si="229"/>
        <v>758623.46374203172</v>
      </c>
      <c r="AE39" s="22">
        <f t="shared" si="230"/>
        <v>97705.351232376677</v>
      </c>
      <c r="AF39" s="22">
        <f t="shared" si="231"/>
        <v>815651.71134318504</v>
      </c>
      <c r="AG39" s="22">
        <f t="shared" si="232"/>
        <v>94356.775983483196</v>
      </c>
      <c r="AH39" s="22">
        <f t="shared" si="233"/>
        <v>876150.11062270706</v>
      </c>
      <c r="AI39" s="22">
        <f t="shared" si="234"/>
        <v>90002.939947539373</v>
      </c>
      <c r="AJ39" s="22">
        <f t="shared" si="235"/>
        <v>940258.36860674724</v>
      </c>
      <c r="AK39" s="22">
        <f t="shared" si="236"/>
        <v>84546.028181903879</v>
      </c>
      <c r="AL39" s="22">
        <f t="shared" si="237"/>
        <v>1007731.2486253504</v>
      </c>
      <c r="AM39" s="22">
        <f t="shared" si="238"/>
        <v>77859.480067987621</v>
      </c>
      <c r="AN39" s="22">
        <f t="shared" si="239"/>
        <v>1040505.3020392779</v>
      </c>
      <c r="AO39" s="22">
        <f t="shared" si="240"/>
        <v>67428.570288890929</v>
      </c>
      <c r="AP39" s="22">
        <f t="shared" si="241"/>
        <v>1052732.6290932198</v>
      </c>
      <c r="AQ39" s="22">
        <f t="shared" si="242"/>
        <v>55201.243234948968</v>
      </c>
      <c r="AR39" s="22">
        <f t="shared" si="243"/>
        <v>1065104.0986585103</v>
      </c>
      <c r="AS39" s="22">
        <f t="shared" si="244"/>
        <v>42830.154999053586</v>
      </c>
      <c r="AT39" s="22">
        <f t="shared" si="245"/>
        <v>1077620.0920645443</v>
      </c>
      <c r="AU39" s="22">
        <f t="shared" si="246"/>
        <v>30313.398934229292</v>
      </c>
      <c r="AV39" s="22">
        <f t="shared" si="247"/>
        <v>1090284.041275878</v>
      </c>
      <c r="AW39" s="22">
        <f t="shared" si="248"/>
        <v>17649.831052290778</v>
      </c>
      <c r="AX39" s="22">
        <f t="shared" si="249"/>
        <v>826113.14553691028</v>
      </c>
      <c r="AY39" s="22">
        <f t="shared" si="250"/>
        <v>4837.5447062625217</v>
      </c>
      <c r="AZ39" s="22">
        <f t="shared" si="251"/>
        <v>0</v>
      </c>
      <c r="BA39" s="22">
        <f t="shared" si="252"/>
        <v>0</v>
      </c>
      <c r="BB39" s="22">
        <f t="shared" si="253"/>
        <v>0</v>
      </c>
      <c r="BC39" s="22">
        <f t="shared" si="254"/>
        <v>0</v>
      </c>
      <c r="BD39" s="22">
        <f t="shared" si="255"/>
        <v>0</v>
      </c>
      <c r="BE39" s="22">
        <f t="shared" si="256"/>
        <v>0</v>
      </c>
      <c r="BF39" s="22">
        <f t="shared" si="257"/>
        <v>0</v>
      </c>
      <c r="BG39" s="22">
        <f t="shared" si="258"/>
        <v>0</v>
      </c>
      <c r="BH39" s="22">
        <f t="shared" si="259"/>
        <v>0</v>
      </c>
      <c r="BI39" s="22">
        <f t="shared" si="260"/>
        <v>0</v>
      </c>
      <c r="BJ39" s="22">
        <f t="shared" si="261"/>
        <v>0</v>
      </c>
      <c r="BK39" s="22">
        <f t="shared" si="262"/>
        <v>0</v>
      </c>
      <c r="BL39" s="22">
        <f t="shared" si="263"/>
        <v>0</v>
      </c>
      <c r="BM39" s="22">
        <f t="shared" si="264"/>
        <v>0</v>
      </c>
      <c r="BN39" s="22">
        <f t="shared" si="265"/>
        <v>0</v>
      </c>
      <c r="BO39" s="22">
        <f t="shared" si="266"/>
        <v>0</v>
      </c>
      <c r="BP39" s="22">
        <f t="shared" si="267"/>
        <v>0</v>
      </c>
      <c r="BQ39" s="22">
        <f t="shared" si="268"/>
        <v>0</v>
      </c>
      <c r="BR39" s="22">
        <f t="shared" si="213"/>
        <v>0</v>
      </c>
      <c r="BS39" s="22">
        <f t="shared" si="214"/>
        <v>0</v>
      </c>
      <c r="BT39" s="22">
        <f t="shared" si="269"/>
        <v>0</v>
      </c>
      <c r="BU39" s="22">
        <f t="shared" si="270"/>
        <v>0</v>
      </c>
      <c r="BX39" s="23">
        <v>0</v>
      </c>
      <c r="BY39" s="23">
        <v>0</v>
      </c>
      <c r="BZ39" s="23">
        <v>0</v>
      </c>
      <c r="CA39" s="23">
        <v>0</v>
      </c>
      <c r="CB39" s="23">
        <v>20924.63163</v>
      </c>
      <c r="CC39" s="23">
        <v>90803.072304000001</v>
      </c>
      <c r="CD39" s="23">
        <v>0</v>
      </c>
      <c r="CE39" s="23">
        <v>0</v>
      </c>
      <c r="CF39" s="23">
        <v>0</v>
      </c>
      <c r="CG39" s="23">
        <v>0</v>
      </c>
      <c r="CH39" s="23">
        <v>21990.920025722811</v>
      </c>
      <c r="CI39" s="23">
        <v>96939.960128281964</v>
      </c>
      <c r="CJ39" s="23">
        <v>0</v>
      </c>
      <c r="CK39" s="23">
        <v>0</v>
      </c>
      <c r="CL39" s="23">
        <v>0</v>
      </c>
      <c r="CM39" s="23">
        <v>0</v>
      </c>
      <c r="CN39" s="23">
        <v>22532.98119648685</v>
      </c>
      <c r="CO39" s="23">
        <v>100920.73868572332</v>
      </c>
      <c r="CP39" s="23">
        <v>0</v>
      </c>
      <c r="CQ39" s="23">
        <v>0</v>
      </c>
      <c r="CR39" s="23">
        <v>0</v>
      </c>
      <c r="CS39" s="23">
        <v>0</v>
      </c>
      <c r="CT39" s="23">
        <v>23002.966685772844</v>
      </c>
      <c r="CU39" s="23">
        <v>104698.83620919826</v>
      </c>
      <c r="CV39" s="23">
        <v>0</v>
      </c>
      <c r="CW39" s="23">
        <v>0</v>
      </c>
      <c r="CX39" s="23">
        <v>0</v>
      </c>
      <c r="CY39" s="23">
        <v>0</v>
      </c>
      <c r="CZ39" s="23">
        <v>23437.617969068389</v>
      </c>
      <c r="DA39" s="23">
        <v>108432.88739016585</v>
      </c>
      <c r="DB39" s="23">
        <v>0</v>
      </c>
      <c r="DC39" s="23">
        <v>0</v>
      </c>
      <c r="DD39" s="23">
        <v>0</v>
      </c>
      <c r="DE39" s="23">
        <v>0</v>
      </c>
      <c r="DF39" s="23">
        <v>23847.589719532054</v>
      </c>
      <c r="DG39" s="23">
        <v>112170.241404279</v>
      </c>
      <c r="DH39" s="23">
        <v>0</v>
      </c>
      <c r="DI39" s="23">
        <v>0</v>
      </c>
      <c r="DJ39" s="23">
        <v>0</v>
      </c>
      <c r="DK39" s="23">
        <v>0</v>
      </c>
      <c r="DL39" s="23">
        <v>24217.218168318574</v>
      </c>
      <c r="DM39" s="23">
        <v>115835.57875199437</v>
      </c>
      <c r="DN39" s="23">
        <v>0</v>
      </c>
      <c r="DO39" s="23">
        <v>0</v>
      </c>
      <c r="DP39" s="23">
        <v>0</v>
      </c>
      <c r="DQ39" s="23">
        <v>0</v>
      </c>
      <c r="DR39" s="23">
        <v>24538.71344628702</v>
      </c>
      <c r="DS39" s="23">
        <v>119386.71988800488</v>
      </c>
      <c r="DT39" s="23">
        <v>0</v>
      </c>
      <c r="DU39" s="23">
        <v>0</v>
      </c>
      <c r="DV39" s="23">
        <v>0</v>
      </c>
      <c r="DW39" s="23">
        <v>0</v>
      </c>
      <c r="DX39" s="23">
        <v>24809.431666627297</v>
      </c>
      <c r="DY39" s="23">
        <v>122805.05079337595</v>
      </c>
      <c r="DZ39" s="23">
        <v>0</v>
      </c>
      <c r="EA39" s="23">
        <v>0</v>
      </c>
      <c r="EB39" s="23">
        <v>0</v>
      </c>
      <c r="EC39" s="23">
        <v>0</v>
      </c>
      <c r="ED39" s="23">
        <v>25058.202734422928</v>
      </c>
      <c r="EE39" s="23">
        <v>126226.38494414317</v>
      </c>
      <c r="EF39" s="23">
        <v>0</v>
      </c>
      <c r="EG39" s="23">
        <v>0</v>
      </c>
      <c r="EH39" s="23">
        <v>0</v>
      </c>
      <c r="EI39" s="23">
        <v>0</v>
      </c>
      <c r="EJ39" s="23">
        <v>25275.069459636474</v>
      </c>
      <c r="EK39" s="23">
        <v>129601.17614653471</v>
      </c>
      <c r="EL39" s="23">
        <v>0</v>
      </c>
      <c r="EM39" s="23">
        <v>0</v>
      </c>
      <c r="EN39" s="23">
        <v>0</v>
      </c>
      <c r="EO39" s="23">
        <v>0</v>
      </c>
      <c r="EP39" s="23">
        <v>25440.947818160792</v>
      </c>
      <c r="EQ39" s="23">
        <v>132825.62389707571</v>
      </c>
      <c r="ER39" s="23">
        <v>0</v>
      </c>
      <c r="ES39" s="23">
        <v>0</v>
      </c>
      <c r="ET39" s="23">
        <v>0</v>
      </c>
      <c r="EU39" s="23">
        <v>0</v>
      </c>
      <c r="EV39" s="23">
        <v>25562.640203727573</v>
      </c>
      <c r="EW39" s="23">
        <v>135927.00152164747</v>
      </c>
      <c r="EX39" s="23">
        <v>0</v>
      </c>
      <c r="EY39" s="23">
        <v>0</v>
      </c>
      <c r="EZ39" s="23">
        <v>0</v>
      </c>
      <c r="FA39" s="23">
        <v>0</v>
      </c>
      <c r="FB39" s="23">
        <v>25647.907220300189</v>
      </c>
      <c r="FC39" s="23">
        <v>138939.87290390604</v>
      </c>
      <c r="FD39" s="23">
        <v>0</v>
      </c>
      <c r="FE39" s="23">
        <v>0</v>
      </c>
      <c r="FF39" s="23">
        <v>0</v>
      </c>
      <c r="FG39" s="23">
        <v>0</v>
      </c>
      <c r="FH39" s="23">
        <v>25702.722637202056</v>
      </c>
      <c r="FI39" s="23">
        <v>141892.89139026176</v>
      </c>
      <c r="FJ39" s="23">
        <v>0</v>
      </c>
      <c r="FK39" s="23">
        <v>0</v>
      </c>
      <c r="FL39" s="23">
        <v>0</v>
      </c>
      <c r="FM39" s="23">
        <v>0</v>
      </c>
      <c r="FN39" s="23">
        <v>25719.102631504367</v>
      </c>
      <c r="FO39" s="23">
        <v>144736.09984324194</v>
      </c>
      <c r="FP39" s="23">
        <v>0</v>
      </c>
      <c r="FQ39" s="23">
        <v>0</v>
      </c>
      <c r="FR39" s="23">
        <v>0</v>
      </c>
      <c r="FS39" s="23">
        <v>0</v>
      </c>
      <c r="FT39" s="23">
        <v>25699.222652746237</v>
      </c>
      <c r="FU39" s="23">
        <v>147474.7196672009</v>
      </c>
      <c r="FV39" s="23">
        <v>0</v>
      </c>
      <c r="FW39" s="23">
        <v>0</v>
      </c>
      <c r="FX39" s="23">
        <v>0</v>
      </c>
      <c r="FY39" s="23">
        <v>0</v>
      </c>
      <c r="FZ39" s="23">
        <v>25675.828180708413</v>
      </c>
      <c r="GA39" s="23">
        <v>150293.86144059204</v>
      </c>
      <c r="GB39" s="23">
        <v>0</v>
      </c>
      <c r="GC39" s="23">
        <v>0</v>
      </c>
      <c r="GD39" s="23">
        <v>0</v>
      </c>
      <c r="GE39" s="23">
        <v>0</v>
      </c>
      <c r="GF39" s="23">
        <v>25648.304394191713</v>
      </c>
      <c r="GG39" s="23">
        <v>153195.24480349553</v>
      </c>
      <c r="GH39" s="23">
        <v>0</v>
      </c>
      <c r="GI39" s="23">
        <v>0</v>
      </c>
      <c r="GJ39" s="23">
        <v>0</v>
      </c>
      <c r="GK39" s="23">
        <v>0</v>
      </c>
      <c r="GL39" s="23">
        <v>25610.503250954138</v>
      </c>
      <c r="GM39" s="23">
        <v>156143.49746104196</v>
      </c>
      <c r="GN39" s="23">
        <v>0</v>
      </c>
      <c r="GO39" s="23">
        <v>0</v>
      </c>
      <c r="GP39" s="23">
        <v>0</v>
      </c>
      <c r="GQ39" s="23">
        <v>0</v>
      </c>
      <c r="GR39" s="23">
        <v>25548.944224822928</v>
      </c>
      <c r="GS39" s="23">
        <v>159061.51919715424</v>
      </c>
      <c r="GT39" s="23">
        <v>0</v>
      </c>
      <c r="GU39" s="23">
        <v>0</v>
      </c>
      <c r="GV39" s="23">
        <v>0</v>
      </c>
      <c r="GW39" s="23">
        <v>0</v>
      </c>
      <c r="GX39" s="23">
        <v>25482.836622327715</v>
      </c>
      <c r="GY39" s="23">
        <v>162064.42721847136</v>
      </c>
      <c r="GZ39" s="23">
        <v>0</v>
      </c>
      <c r="HA39" s="23">
        <v>0</v>
      </c>
      <c r="HB39" s="23">
        <v>0</v>
      </c>
      <c r="HC39" s="23">
        <v>0</v>
      </c>
      <c r="HD39" s="23">
        <v>25411.252361830979</v>
      </c>
      <c r="HE39" s="23">
        <v>165154.25073854931</v>
      </c>
      <c r="HF39" s="23">
        <v>0</v>
      </c>
      <c r="HG39" s="23">
        <v>0</v>
      </c>
      <c r="HH39" s="23">
        <v>0</v>
      </c>
      <c r="HI39" s="23">
        <v>0</v>
      </c>
      <c r="HJ39" s="23">
        <v>25321.561992169929</v>
      </c>
      <c r="HK39" s="23">
        <v>168252.36673306092</v>
      </c>
      <c r="HL39" s="23">
        <v>0</v>
      </c>
      <c r="HM39" s="23">
        <v>0</v>
      </c>
      <c r="HN39" s="23">
        <v>0</v>
      </c>
      <c r="HO39" s="23">
        <v>0</v>
      </c>
      <c r="HP39" s="23">
        <v>25220.163127290081</v>
      </c>
      <c r="HQ39" s="23">
        <v>171398.84888975194</v>
      </c>
      <c r="HR39" s="23">
        <v>0</v>
      </c>
      <c r="HS39" s="23">
        <v>0</v>
      </c>
      <c r="HT39" s="23">
        <v>0</v>
      </c>
      <c r="HU39" s="23">
        <v>0</v>
      </c>
      <c r="HV39" s="23">
        <v>25106.206966438636</v>
      </c>
      <c r="HW39" s="23">
        <v>174593.95960272918</v>
      </c>
      <c r="HX39" s="23">
        <v>0</v>
      </c>
      <c r="HY39" s="23">
        <v>0</v>
      </c>
      <c r="HZ39" s="23">
        <v>0</v>
      </c>
      <c r="IA39" s="23">
        <v>0</v>
      </c>
      <c r="IB39" s="23">
        <v>24979.365078703868</v>
      </c>
      <c r="IC39" s="23">
        <v>177838.22465187404</v>
      </c>
      <c r="ID39" s="23">
        <v>0</v>
      </c>
      <c r="IE39" s="23">
        <v>0</v>
      </c>
      <c r="IF39" s="23">
        <v>0</v>
      </c>
      <c r="IG39" s="23">
        <v>0</v>
      </c>
      <c r="IH39" s="23">
        <v>24839.58826763133</v>
      </c>
      <c r="II39" s="23">
        <v>181132.45430521053</v>
      </c>
      <c r="IJ39" s="23">
        <v>0</v>
      </c>
      <c r="IK39" s="23">
        <v>0</v>
      </c>
      <c r="IL39" s="23">
        <v>0</v>
      </c>
      <c r="IM39" s="23">
        <v>0</v>
      </c>
      <c r="IN39" s="23">
        <v>24686.552630223872</v>
      </c>
      <c r="IO39" s="23">
        <v>184477.18925580423</v>
      </c>
      <c r="IP39" s="23">
        <v>0</v>
      </c>
      <c r="IQ39" s="23">
        <v>0</v>
      </c>
      <c r="IR39" s="23">
        <v>0</v>
      </c>
      <c r="IS39" s="23">
        <v>0</v>
      </c>
      <c r="IT39" s="23">
        <v>24519.637857317841</v>
      </c>
      <c r="IU39" s="23">
        <v>187872.67879589257</v>
      </c>
      <c r="IV39" s="23">
        <v>0</v>
      </c>
      <c r="IW39" s="23">
        <v>0</v>
      </c>
      <c r="IX39" s="23">
        <v>0</v>
      </c>
      <c r="IY39" s="23">
        <v>0</v>
      </c>
      <c r="IZ39" s="23">
        <v>24344.499087575914</v>
      </c>
      <c r="JA39" s="23">
        <v>191364.28629776742</v>
      </c>
      <c r="JB39" s="23">
        <v>0</v>
      </c>
      <c r="JC39" s="23">
        <v>0</v>
      </c>
      <c r="JD39" s="23">
        <v>0</v>
      </c>
      <c r="JE39" s="23">
        <v>0</v>
      </c>
      <c r="JF39" s="23">
        <v>24154.66165725905</v>
      </c>
      <c r="JG39" s="23">
        <v>194909.30939256749</v>
      </c>
      <c r="JH39" s="23">
        <v>0</v>
      </c>
      <c r="JI39" s="23">
        <v>0</v>
      </c>
      <c r="JJ39" s="23">
        <v>0</v>
      </c>
      <c r="JK39" s="23">
        <v>0</v>
      </c>
      <c r="JL39" s="23">
        <v>23938.6276724456</v>
      </c>
      <c r="JM39" s="23">
        <v>198415.71341979137</v>
      </c>
      <c r="JN39" s="23">
        <v>0</v>
      </c>
      <c r="JO39" s="23">
        <v>0</v>
      </c>
      <c r="JP39" s="23">
        <v>0</v>
      </c>
      <c r="JQ39" s="23">
        <v>0</v>
      </c>
      <c r="JR39" s="23">
        <v>23713.572578970485</v>
      </c>
      <c r="JS39" s="23">
        <v>202020.80549820323</v>
      </c>
      <c r="JT39" s="23">
        <v>0</v>
      </c>
      <c r="JU39" s="23">
        <v>0</v>
      </c>
      <c r="JV39" s="23">
        <v>0</v>
      </c>
      <c r="JW39" s="23">
        <v>0</v>
      </c>
      <c r="JX39" s="23">
        <v>23477.99532558084</v>
      </c>
      <c r="JY39" s="23">
        <v>205726.78997446824</v>
      </c>
      <c r="JZ39" s="23">
        <v>0</v>
      </c>
      <c r="KA39" s="23">
        <v>0</v>
      </c>
      <c r="KB39" s="23">
        <v>0</v>
      </c>
      <c r="KC39" s="23">
        <v>0</v>
      </c>
      <c r="KD39" s="23">
        <v>23226.580406486271</v>
      </c>
      <c r="KE39" s="23">
        <v>209488.40245072212</v>
      </c>
      <c r="KF39" s="23">
        <v>0</v>
      </c>
      <c r="KG39" s="23">
        <v>0</v>
      </c>
      <c r="KH39" s="23">
        <v>0</v>
      </c>
      <c r="KI39" s="23">
        <v>0</v>
      </c>
      <c r="KJ39" s="23">
        <v>22948.452103523417</v>
      </c>
      <c r="KK39" s="23">
        <v>213208.55961686053</v>
      </c>
      <c r="KL39" s="23">
        <v>0</v>
      </c>
      <c r="KM39" s="23">
        <v>0</v>
      </c>
      <c r="KN39" s="23">
        <v>0</v>
      </c>
      <c r="KO39" s="23">
        <v>0</v>
      </c>
      <c r="KP39" s="23">
        <v>22658.933701146172</v>
      </c>
      <c r="KQ39" s="23">
        <v>217031.90397638912</v>
      </c>
      <c r="KR39" s="23">
        <v>0</v>
      </c>
      <c r="KS39" s="23">
        <v>0</v>
      </c>
      <c r="KT39" s="23">
        <v>0</v>
      </c>
      <c r="KU39" s="23">
        <v>0</v>
      </c>
      <c r="KV39" s="23">
        <v>22357.387379547537</v>
      </c>
      <c r="KW39" s="23">
        <v>220961.34698817128</v>
      </c>
      <c r="KX39" s="23">
        <v>0</v>
      </c>
      <c r="KY39" s="23">
        <v>0</v>
      </c>
      <c r="KZ39" s="23">
        <v>0</v>
      </c>
      <c r="LA39" s="23">
        <v>0</v>
      </c>
      <c r="LB39" s="23">
        <v>22038.166763322239</v>
      </c>
      <c r="LC39" s="23">
        <v>224948.30004128598</v>
      </c>
      <c r="LD39" s="23">
        <v>0</v>
      </c>
      <c r="LE39" s="23">
        <v>0</v>
      </c>
      <c r="LF39" s="23">
        <v>0</v>
      </c>
      <c r="LG39" s="23">
        <v>0</v>
      </c>
      <c r="LH39" s="23">
        <v>21691.440911019374</v>
      </c>
      <c r="LI39" s="23">
        <v>228890.46348979263</v>
      </c>
      <c r="LJ39" s="23">
        <v>0</v>
      </c>
      <c r="LK39" s="23">
        <v>0</v>
      </c>
      <c r="LL39" s="23">
        <v>0</v>
      </c>
      <c r="LM39" s="23">
        <v>0</v>
      </c>
      <c r="LN39" s="23">
        <v>21331.792073196051</v>
      </c>
      <c r="LO39" s="23">
        <v>232941.05505847934</v>
      </c>
      <c r="LP39" s="23">
        <v>0</v>
      </c>
      <c r="LQ39" s="23">
        <v>0</v>
      </c>
      <c r="LR39" s="23">
        <v>0</v>
      </c>
      <c r="LS39" s="23">
        <v>0</v>
      </c>
      <c r="LT39" s="23">
        <v>20957.830595024949</v>
      </c>
      <c r="LU39" s="23">
        <v>237102.73398361731</v>
      </c>
      <c r="LV39" s="23">
        <v>0</v>
      </c>
      <c r="LW39" s="23">
        <v>0</v>
      </c>
      <c r="LX39" s="23">
        <v>0</v>
      </c>
      <c r="LY39" s="23">
        <v>0</v>
      </c>
      <c r="LZ39" s="23">
        <v>20564.964602663506</v>
      </c>
      <c r="MA39" s="23">
        <v>241324.11607485803</v>
      </c>
      <c r="MB39" s="23">
        <v>0</v>
      </c>
      <c r="MC39" s="23">
        <v>0</v>
      </c>
      <c r="MD39" s="23">
        <v>0</v>
      </c>
      <c r="ME39" s="23">
        <v>0</v>
      </c>
      <c r="MF39" s="23">
        <v>20147.962254660721</v>
      </c>
      <c r="MG39" s="23">
        <v>245551.27810880827</v>
      </c>
      <c r="MH39" s="23">
        <v>0</v>
      </c>
      <c r="MI39" s="23">
        <v>0</v>
      </c>
      <c r="MJ39" s="23">
        <v>0</v>
      </c>
      <c r="MK39" s="23">
        <v>0</v>
      </c>
      <c r="ML39" s="23">
        <v>19711.475068835945</v>
      </c>
      <c r="MM39" s="23">
        <v>249838.50262992122</v>
      </c>
      <c r="MN39" s="23">
        <v>0</v>
      </c>
      <c r="MO39" s="23">
        <v>0</v>
      </c>
      <c r="MP39" s="23">
        <v>0</v>
      </c>
      <c r="MQ39" s="23">
        <v>0</v>
      </c>
      <c r="MR39" s="23">
        <v>19248.932399145935</v>
      </c>
      <c r="MS39" s="23">
        <v>254109.01481757493</v>
      </c>
      <c r="MT39" s="23">
        <v>0</v>
      </c>
      <c r="MU39" s="23">
        <v>0</v>
      </c>
      <c r="MV39" s="23">
        <v>0</v>
      </c>
      <c r="MW39" s="23">
        <v>0</v>
      </c>
      <c r="MX39" s="23">
        <v>18751.110345345023</v>
      </c>
      <c r="MY39" s="23">
        <v>258232.45306904591</v>
      </c>
      <c r="MZ39" s="23">
        <v>0</v>
      </c>
      <c r="NA39" s="23">
        <v>0</v>
      </c>
      <c r="NB39" s="23">
        <v>0</v>
      </c>
      <c r="NC39" s="23">
        <v>0</v>
      </c>
      <c r="ND39" s="23">
        <v>17995.696813648188</v>
      </c>
      <c r="NE39" s="23">
        <v>258987.86660074277</v>
      </c>
      <c r="NF39" s="23">
        <v>0</v>
      </c>
      <c r="NG39" s="23">
        <v>0</v>
      </c>
      <c r="NH39" s="23">
        <v>0</v>
      </c>
      <c r="NI39" s="23">
        <v>0</v>
      </c>
      <c r="NJ39" s="23">
        <v>17237.995305580742</v>
      </c>
      <c r="NK39" s="23">
        <v>259745.18677941512</v>
      </c>
      <c r="NL39" s="23">
        <v>0</v>
      </c>
      <c r="NM39" s="23">
        <v>0</v>
      </c>
      <c r="NN39" s="23">
        <v>0</v>
      </c>
      <c r="NO39" s="23">
        <v>0</v>
      </c>
      <c r="NP39" s="23">
        <v>16478.387150537783</v>
      </c>
      <c r="NQ39" s="23">
        <v>260505.17626385318</v>
      </c>
      <c r="NR39" s="23">
        <v>0</v>
      </c>
      <c r="NS39" s="23">
        <v>0</v>
      </c>
      <c r="NT39" s="23">
        <v>0</v>
      </c>
      <c r="NU39" s="23">
        <v>0</v>
      </c>
      <c r="NV39" s="23">
        <v>15716.491019124216</v>
      </c>
      <c r="NW39" s="23">
        <v>261267.07239526673</v>
      </c>
      <c r="NX39" s="23">
        <v>0</v>
      </c>
      <c r="NY39" s="23">
        <v>0</v>
      </c>
      <c r="NZ39" s="23">
        <v>0</v>
      </c>
      <c r="OA39" s="23">
        <v>0</v>
      </c>
      <c r="OB39" s="23">
        <v>14952.306911340038</v>
      </c>
      <c r="OC39" s="23">
        <v>262031.25650305094</v>
      </c>
      <c r="OD39" s="23">
        <v>0</v>
      </c>
      <c r="OE39" s="23">
        <v>0</v>
      </c>
      <c r="OF39" s="23">
        <v>0</v>
      </c>
      <c r="OG39" s="23">
        <v>0</v>
      </c>
      <c r="OH39" s="23">
        <v>14185.834827185246</v>
      </c>
      <c r="OI39" s="23">
        <v>262797.7285872057</v>
      </c>
      <c r="OJ39" s="23">
        <v>0</v>
      </c>
      <c r="OK39" s="23">
        <v>0</v>
      </c>
      <c r="OL39" s="23">
        <v>0</v>
      </c>
      <c r="OM39" s="23">
        <v>0</v>
      </c>
      <c r="ON39" s="23">
        <v>13417.074766659847</v>
      </c>
      <c r="OO39" s="23">
        <v>263566.48864773108</v>
      </c>
      <c r="OP39" s="23">
        <v>0</v>
      </c>
      <c r="OQ39" s="23">
        <v>0</v>
      </c>
      <c r="OR39" s="23">
        <v>0</v>
      </c>
      <c r="OS39" s="23">
        <v>0</v>
      </c>
      <c r="OT39" s="23">
        <v>12646.026729763833</v>
      </c>
      <c r="OU39" s="23">
        <v>264337.15535523201</v>
      </c>
      <c r="OV39" s="23">
        <v>0</v>
      </c>
      <c r="OW39" s="23">
        <v>0</v>
      </c>
      <c r="OX39" s="23">
        <v>0</v>
      </c>
      <c r="OY39" s="23">
        <v>0</v>
      </c>
      <c r="OZ39" s="23">
        <v>11873.072045892312</v>
      </c>
      <c r="PA39" s="23">
        <v>265110.49136849865</v>
      </c>
      <c r="PB39" s="23">
        <v>0</v>
      </c>
      <c r="PC39" s="23">
        <v>0</v>
      </c>
      <c r="PD39" s="23">
        <v>0</v>
      </c>
      <c r="PE39" s="23">
        <v>0</v>
      </c>
      <c r="PF39" s="23">
        <v>11097.448056255074</v>
      </c>
      <c r="PG39" s="23">
        <v>265886.1153581359</v>
      </c>
      <c r="PH39" s="23">
        <v>0</v>
      </c>
      <c r="PI39" s="23">
        <v>0</v>
      </c>
      <c r="PJ39" s="23">
        <v>0</v>
      </c>
      <c r="PK39" s="23">
        <v>0</v>
      </c>
      <c r="PL39" s="23">
        <v>10319.91741964233</v>
      </c>
      <c r="PM39" s="23">
        <v>266663.64599474863</v>
      </c>
      <c r="PN39" s="23">
        <v>0</v>
      </c>
      <c r="PO39" s="23">
        <v>0</v>
      </c>
      <c r="PP39" s="23">
        <v>0</v>
      </c>
      <c r="PQ39" s="23">
        <v>0</v>
      </c>
      <c r="PR39" s="23">
        <v>9539.7174772638718</v>
      </c>
      <c r="PS39" s="23">
        <v>267443.84593712707</v>
      </c>
      <c r="PT39" s="23">
        <v>0</v>
      </c>
      <c r="PU39" s="23">
        <v>0</v>
      </c>
      <c r="PV39" s="23">
        <v>0</v>
      </c>
      <c r="PW39" s="23">
        <v>0</v>
      </c>
      <c r="PX39" s="23">
        <v>8757.6108879099047</v>
      </c>
      <c r="PY39" s="23">
        <v>268225.95252648107</v>
      </c>
      <c r="PZ39" s="23">
        <v>0</v>
      </c>
      <c r="QA39" s="23">
        <v>0</v>
      </c>
      <c r="QB39" s="23">
        <v>0</v>
      </c>
      <c r="QC39" s="23">
        <v>0</v>
      </c>
      <c r="QD39" s="23">
        <v>7972.8349927902254</v>
      </c>
      <c r="QE39" s="23">
        <v>269010.3470922056</v>
      </c>
      <c r="QF39" s="23">
        <v>0</v>
      </c>
      <c r="QG39" s="23">
        <v>0</v>
      </c>
      <c r="QH39" s="23">
        <v>0</v>
      </c>
      <c r="QI39" s="23">
        <v>0</v>
      </c>
      <c r="QJ39" s="23">
        <v>7186.1524506950345</v>
      </c>
      <c r="QK39" s="23">
        <v>269797.41096369596</v>
      </c>
      <c r="QL39" s="23">
        <v>0</v>
      </c>
      <c r="QM39" s="23">
        <v>0</v>
      </c>
      <c r="QN39" s="23">
        <v>0</v>
      </c>
      <c r="QO39" s="23">
        <v>0</v>
      </c>
      <c r="QP39" s="23">
        <v>6396.8006028341315</v>
      </c>
      <c r="QQ39" s="23">
        <v>270586.3814821617</v>
      </c>
      <c r="QR39" s="23">
        <v>0</v>
      </c>
      <c r="QS39" s="23">
        <v>0</v>
      </c>
      <c r="QT39" s="23">
        <v>0</v>
      </c>
      <c r="QU39" s="23">
        <v>0</v>
      </c>
      <c r="QV39" s="23">
        <v>5605.5421079977186</v>
      </c>
      <c r="QW39" s="23">
        <v>271378.02130639326</v>
      </c>
      <c r="QX39" s="23">
        <v>0</v>
      </c>
      <c r="QY39" s="23">
        <v>0</v>
      </c>
      <c r="QZ39" s="23">
        <v>0</v>
      </c>
      <c r="RA39" s="23">
        <v>0</v>
      </c>
      <c r="RB39" s="23">
        <v>4811.6143073955936</v>
      </c>
      <c r="RC39" s="23">
        <v>272171.94910699537</v>
      </c>
      <c r="RD39" s="23">
        <v>0</v>
      </c>
      <c r="RE39" s="23">
        <v>0</v>
      </c>
      <c r="RF39" s="23">
        <v>0</v>
      </c>
      <c r="RG39" s="23">
        <v>0</v>
      </c>
      <c r="RH39" s="23">
        <v>4015.3985304228559</v>
      </c>
      <c r="RI39" s="23">
        <v>272967.78355457296</v>
      </c>
      <c r="RJ39" s="23">
        <v>0</v>
      </c>
      <c r="RK39" s="23">
        <v>0</v>
      </c>
      <c r="RL39" s="23">
        <v>0</v>
      </c>
      <c r="RM39" s="23">
        <v>0</v>
      </c>
      <c r="RN39" s="23">
        <v>3217.2761064746092</v>
      </c>
      <c r="RO39" s="23">
        <v>273766.28730791638</v>
      </c>
      <c r="RP39" s="23">
        <v>0</v>
      </c>
      <c r="RQ39" s="23">
        <v>0</v>
      </c>
      <c r="RR39" s="23">
        <v>0</v>
      </c>
      <c r="RS39" s="23">
        <v>0</v>
      </c>
      <c r="RT39" s="23">
        <v>2416.4843767606494</v>
      </c>
      <c r="RU39" s="23">
        <v>274567.07903763029</v>
      </c>
      <c r="RV39" s="23">
        <v>0</v>
      </c>
      <c r="RW39" s="23">
        <v>0</v>
      </c>
      <c r="RX39" s="23">
        <v>0</v>
      </c>
      <c r="RY39" s="23">
        <v>0</v>
      </c>
      <c r="RZ39" s="23">
        <v>1613.4046706760782</v>
      </c>
      <c r="SA39" s="23">
        <v>275370.15874371486</v>
      </c>
      <c r="SB39" s="23">
        <v>0</v>
      </c>
      <c r="SC39" s="23">
        <v>0</v>
      </c>
      <c r="SD39" s="23">
        <v>0</v>
      </c>
      <c r="SE39" s="23">
        <v>0</v>
      </c>
      <c r="SF39" s="23">
        <v>807.65565882579381</v>
      </c>
      <c r="SG39" s="23">
        <v>276175.90775556513</v>
      </c>
      <c r="SH39" s="23">
        <v>0</v>
      </c>
      <c r="SI39" s="23">
        <v>0</v>
      </c>
      <c r="SJ39" s="23">
        <v>0</v>
      </c>
      <c r="SK39" s="23">
        <v>0</v>
      </c>
      <c r="SL39" s="23">
        <v>0</v>
      </c>
      <c r="SM39" s="23">
        <v>0</v>
      </c>
      <c r="SN39" s="23">
        <v>0</v>
      </c>
      <c r="SO39" s="23">
        <v>0</v>
      </c>
      <c r="SP39" s="23">
        <v>0</v>
      </c>
      <c r="SQ39" s="23">
        <v>0</v>
      </c>
      <c r="SR39" s="23">
        <v>0</v>
      </c>
      <c r="SS39" s="23">
        <v>0</v>
      </c>
      <c r="ST39" s="23">
        <v>0</v>
      </c>
      <c r="SU39" s="23">
        <v>0</v>
      </c>
      <c r="SV39" s="23">
        <v>0</v>
      </c>
      <c r="SW39" s="23">
        <v>0</v>
      </c>
      <c r="SX39" s="23">
        <v>0</v>
      </c>
      <c r="SY39" s="23">
        <v>0</v>
      </c>
      <c r="SZ39" s="23">
        <v>0</v>
      </c>
      <c r="TA39" s="23">
        <v>0</v>
      </c>
      <c r="TB39" s="23">
        <v>0</v>
      </c>
      <c r="TC39" s="23">
        <v>0</v>
      </c>
      <c r="TD39" s="23">
        <v>0</v>
      </c>
      <c r="TE39" s="23">
        <v>0</v>
      </c>
      <c r="TF39" s="23">
        <v>0</v>
      </c>
      <c r="TG39" s="23">
        <v>0</v>
      </c>
      <c r="TH39" s="23">
        <v>0</v>
      </c>
      <c r="TI39" s="23">
        <v>0</v>
      </c>
      <c r="TJ39" s="23">
        <v>0</v>
      </c>
      <c r="TK39" s="23">
        <v>0</v>
      </c>
      <c r="TL39" s="23">
        <v>0</v>
      </c>
      <c r="TM39" s="23">
        <v>0</v>
      </c>
      <c r="TN39" s="23">
        <v>0</v>
      </c>
      <c r="TO39" s="23">
        <v>0</v>
      </c>
      <c r="TP39" s="23">
        <v>0</v>
      </c>
      <c r="TQ39" s="23">
        <v>0</v>
      </c>
      <c r="TR39" s="23">
        <v>0</v>
      </c>
      <c r="TS39" s="23">
        <v>0</v>
      </c>
      <c r="TT39" s="23">
        <v>0</v>
      </c>
      <c r="TU39" s="23">
        <v>0</v>
      </c>
      <c r="TV39" s="23">
        <v>0</v>
      </c>
      <c r="TW39" s="23">
        <v>0</v>
      </c>
      <c r="TX39" s="23">
        <v>0</v>
      </c>
      <c r="TY39" s="23">
        <v>0</v>
      </c>
      <c r="TZ39" s="23">
        <v>0</v>
      </c>
      <c r="UA39" s="23">
        <v>0</v>
      </c>
      <c r="UB39" s="23">
        <v>0</v>
      </c>
      <c r="UC39" s="23">
        <v>0</v>
      </c>
      <c r="UD39" s="23">
        <v>0</v>
      </c>
      <c r="UE39" s="23">
        <v>0</v>
      </c>
      <c r="UF39" s="23">
        <v>0</v>
      </c>
      <c r="UG39" s="23">
        <v>0</v>
      </c>
      <c r="UH39" s="23">
        <v>0</v>
      </c>
      <c r="UI39" s="23">
        <v>0</v>
      </c>
      <c r="UJ39" s="23">
        <v>0</v>
      </c>
      <c r="UK39" s="23">
        <v>0</v>
      </c>
      <c r="UL39" s="23">
        <v>0</v>
      </c>
      <c r="UM39" s="23">
        <v>0</v>
      </c>
      <c r="UN39" s="23">
        <v>0</v>
      </c>
      <c r="UO39" s="23">
        <v>0</v>
      </c>
      <c r="UP39" s="23">
        <v>0</v>
      </c>
      <c r="UQ39" s="23">
        <v>0</v>
      </c>
      <c r="UR39" s="23">
        <v>0</v>
      </c>
      <c r="US39" s="23">
        <v>0</v>
      </c>
      <c r="UT39" s="23">
        <v>0</v>
      </c>
      <c r="UU39" s="23">
        <v>0</v>
      </c>
      <c r="UV39" s="23">
        <v>0</v>
      </c>
      <c r="UW39" s="23">
        <v>0</v>
      </c>
      <c r="UX39" s="23">
        <v>0</v>
      </c>
      <c r="UY39" s="23">
        <v>0</v>
      </c>
      <c r="UZ39" s="23">
        <v>0</v>
      </c>
      <c r="VA39" s="23">
        <v>0</v>
      </c>
      <c r="VB39" s="23">
        <v>0</v>
      </c>
      <c r="VC39" s="23">
        <v>0</v>
      </c>
      <c r="VD39" s="23">
        <v>0</v>
      </c>
      <c r="VE39" s="23">
        <v>0</v>
      </c>
      <c r="VF39" s="23">
        <v>0</v>
      </c>
      <c r="VG39" s="23">
        <v>0</v>
      </c>
      <c r="VH39" s="23">
        <v>0</v>
      </c>
      <c r="VI39" s="23">
        <v>0</v>
      </c>
      <c r="VJ39" s="23">
        <v>0</v>
      </c>
      <c r="VK39" s="23">
        <v>0</v>
      </c>
      <c r="VL39" s="23">
        <v>0</v>
      </c>
      <c r="VM39" s="23">
        <v>0</v>
      </c>
      <c r="VN39" s="23">
        <v>0</v>
      </c>
      <c r="VO39" s="23">
        <v>0</v>
      </c>
      <c r="VP39" s="23">
        <v>0</v>
      </c>
      <c r="VQ39" s="23">
        <v>0</v>
      </c>
      <c r="VR39" s="23">
        <v>0</v>
      </c>
      <c r="VS39" s="23">
        <v>0</v>
      </c>
      <c r="VT39" s="23">
        <v>0</v>
      </c>
      <c r="VU39" s="23">
        <v>0</v>
      </c>
      <c r="VV39" s="23">
        <v>0</v>
      </c>
      <c r="VW39" s="23">
        <v>0</v>
      </c>
      <c r="VX39" s="23">
        <v>0</v>
      </c>
      <c r="VY39" s="23">
        <v>0</v>
      </c>
      <c r="VZ39" s="23">
        <v>0</v>
      </c>
      <c r="WA39" s="23">
        <v>0</v>
      </c>
      <c r="WB39" s="23">
        <v>0</v>
      </c>
      <c r="WC39" s="23">
        <v>0</v>
      </c>
      <c r="WD39" s="23">
        <v>0</v>
      </c>
      <c r="WE39" s="23">
        <v>0</v>
      </c>
      <c r="WF39" s="23">
        <v>0</v>
      </c>
      <c r="WG39" s="23">
        <v>0</v>
      </c>
      <c r="WH39" s="23">
        <v>0</v>
      </c>
      <c r="WI39" s="23">
        <v>0</v>
      </c>
      <c r="WJ39" s="23">
        <v>0</v>
      </c>
      <c r="WK39" s="23">
        <v>0</v>
      </c>
      <c r="WL39" s="23">
        <v>0</v>
      </c>
      <c r="WM39" s="23">
        <v>0</v>
      </c>
      <c r="WN39" s="23">
        <v>0</v>
      </c>
      <c r="WO39" s="23">
        <v>0</v>
      </c>
      <c r="WP39" s="23">
        <v>0</v>
      </c>
      <c r="WQ39" s="23">
        <v>0</v>
      </c>
      <c r="WR39" s="23">
        <v>0</v>
      </c>
      <c r="WS39" s="23">
        <v>0</v>
      </c>
      <c r="WT39" s="23">
        <v>0</v>
      </c>
      <c r="WU39" s="23">
        <v>0</v>
      </c>
      <c r="WV39" s="23">
        <v>0</v>
      </c>
      <c r="WW39" s="23">
        <v>0</v>
      </c>
      <c r="WX39" s="23">
        <v>0</v>
      </c>
      <c r="WY39" s="23">
        <v>0</v>
      </c>
      <c r="WZ39" s="23">
        <v>0</v>
      </c>
      <c r="XA39" s="23">
        <v>0</v>
      </c>
      <c r="XB39" s="23">
        <v>0</v>
      </c>
      <c r="XC39" s="23">
        <v>0</v>
      </c>
      <c r="XD39" s="23">
        <v>0</v>
      </c>
      <c r="XE39" s="23">
        <v>0</v>
      </c>
      <c r="XF39" s="23">
        <v>0</v>
      </c>
      <c r="XG39" s="23">
        <v>0</v>
      </c>
      <c r="XH39" s="23">
        <v>0</v>
      </c>
      <c r="XI39" s="23">
        <v>0</v>
      </c>
      <c r="XJ39" s="23">
        <v>0</v>
      </c>
      <c r="XK39" s="23">
        <v>0</v>
      </c>
      <c r="XL39" s="23">
        <v>0</v>
      </c>
      <c r="XM39" s="23">
        <v>0</v>
      </c>
      <c r="XN39" s="23">
        <v>0</v>
      </c>
      <c r="XO39" s="23">
        <v>0</v>
      </c>
      <c r="XP39" s="23">
        <v>0</v>
      </c>
      <c r="XQ39" s="23">
        <v>0</v>
      </c>
      <c r="XR39" s="23">
        <v>0</v>
      </c>
      <c r="XS39" s="23">
        <v>0</v>
      </c>
      <c r="XT39" s="23">
        <v>0</v>
      </c>
      <c r="XU39" s="23">
        <v>0</v>
      </c>
      <c r="XV39" s="23">
        <v>0</v>
      </c>
      <c r="XW39" s="23">
        <v>0</v>
      </c>
      <c r="XX39" s="23">
        <v>0</v>
      </c>
      <c r="XY39" s="23">
        <v>0</v>
      </c>
      <c r="XZ39" s="23">
        <v>0</v>
      </c>
      <c r="YA39" s="23">
        <v>0</v>
      </c>
      <c r="YB39" s="23">
        <v>0</v>
      </c>
      <c r="YC39" s="23">
        <v>0</v>
      </c>
      <c r="YD39" s="23">
        <v>0</v>
      </c>
      <c r="YE39" s="23">
        <v>0</v>
      </c>
      <c r="YF39" s="23">
        <v>0</v>
      </c>
      <c r="YG39" s="23">
        <v>0</v>
      </c>
      <c r="YH39" s="23">
        <v>0</v>
      </c>
      <c r="YI39" s="23">
        <v>0</v>
      </c>
      <c r="YJ39" s="23">
        <v>0</v>
      </c>
      <c r="YK39" s="23">
        <v>0</v>
      </c>
      <c r="YL39" s="23">
        <v>0</v>
      </c>
      <c r="YM39" s="23">
        <v>0</v>
      </c>
      <c r="YN39" s="23">
        <v>0</v>
      </c>
      <c r="YO39" s="23">
        <v>0</v>
      </c>
      <c r="YP39" s="23">
        <v>0</v>
      </c>
      <c r="YQ39" s="23">
        <v>0</v>
      </c>
      <c r="YR39" s="23">
        <v>0</v>
      </c>
      <c r="YS39" s="23">
        <v>0</v>
      </c>
      <c r="YT39" s="23">
        <v>0</v>
      </c>
      <c r="YU39" s="23">
        <v>0</v>
      </c>
      <c r="YV39" s="23">
        <v>0</v>
      </c>
      <c r="YW39" s="23">
        <v>0</v>
      </c>
      <c r="YX39" s="23">
        <v>0</v>
      </c>
      <c r="YY39" s="23">
        <v>0</v>
      </c>
      <c r="YZ39" s="23">
        <v>0</v>
      </c>
      <c r="ZA39" s="23">
        <v>0</v>
      </c>
      <c r="ZB39" s="23">
        <v>0</v>
      </c>
      <c r="ZC39" s="23">
        <v>0</v>
      </c>
      <c r="ZD39" s="23">
        <v>0</v>
      </c>
      <c r="ZE39" s="23">
        <v>0</v>
      </c>
      <c r="ZF39" s="23">
        <v>0</v>
      </c>
      <c r="ZG39" s="23">
        <v>0</v>
      </c>
      <c r="ZH39" s="23">
        <v>0</v>
      </c>
      <c r="ZI39" s="23">
        <v>0</v>
      </c>
      <c r="ZJ39" s="23">
        <v>0</v>
      </c>
      <c r="ZK39" s="23">
        <v>0</v>
      </c>
      <c r="ZL39" s="23">
        <v>0</v>
      </c>
      <c r="ZM39" s="23">
        <v>0</v>
      </c>
      <c r="ZN39" s="23">
        <v>0</v>
      </c>
      <c r="ZO39" s="23">
        <v>0</v>
      </c>
      <c r="ZP39" s="23">
        <v>0</v>
      </c>
      <c r="ZQ39" s="23">
        <v>0</v>
      </c>
      <c r="ZR39" s="23">
        <v>0</v>
      </c>
      <c r="ZS39" s="23">
        <v>0</v>
      </c>
      <c r="ZT39" s="23">
        <v>0</v>
      </c>
      <c r="ZU39" s="23">
        <v>0</v>
      </c>
      <c r="ZV39" s="23">
        <v>0</v>
      </c>
      <c r="ZW39" s="23">
        <v>0</v>
      </c>
      <c r="ZX39" s="23">
        <v>0</v>
      </c>
      <c r="ZY39" s="23">
        <v>0</v>
      </c>
      <c r="ZZ39" s="23">
        <v>0</v>
      </c>
      <c r="AAA39" s="23">
        <v>0</v>
      </c>
      <c r="AAB39" s="23">
        <v>0</v>
      </c>
      <c r="AAC39" s="23">
        <v>0</v>
      </c>
      <c r="AAD39" s="23">
        <v>0</v>
      </c>
      <c r="AAE39" s="23">
        <v>0</v>
      </c>
      <c r="AAF39" s="23">
        <v>0</v>
      </c>
      <c r="AAG39" s="23">
        <v>0</v>
      </c>
      <c r="AAH39" s="23">
        <v>0</v>
      </c>
      <c r="AAI39" s="23">
        <v>0</v>
      </c>
      <c r="AAJ39" s="23">
        <v>0</v>
      </c>
      <c r="AAK39" s="23">
        <v>0</v>
      </c>
      <c r="AAL39" s="23">
        <v>0</v>
      </c>
      <c r="AAM39" s="23">
        <v>0</v>
      </c>
      <c r="AAN39" s="23">
        <v>0</v>
      </c>
      <c r="AAO39" s="23">
        <v>0</v>
      </c>
      <c r="AAP39" s="23">
        <v>0</v>
      </c>
      <c r="AAQ39" s="23">
        <v>0</v>
      </c>
      <c r="AAR39" s="23">
        <v>0</v>
      </c>
      <c r="AAS39" s="23">
        <v>0</v>
      </c>
      <c r="AAT39" s="23">
        <v>0</v>
      </c>
      <c r="AAU39" s="23">
        <v>0</v>
      </c>
      <c r="AAV39" s="23">
        <v>0</v>
      </c>
      <c r="AAW39" s="23">
        <v>0</v>
      </c>
      <c r="AAX39" s="23">
        <v>0</v>
      </c>
      <c r="AAY39" s="23">
        <v>0</v>
      </c>
      <c r="AAZ39" s="23">
        <v>0</v>
      </c>
      <c r="ABA39" s="23">
        <v>0</v>
      </c>
      <c r="ABB39" s="23">
        <v>0</v>
      </c>
      <c r="ABC39" s="23">
        <v>0</v>
      </c>
      <c r="ABD39" s="23">
        <v>0</v>
      </c>
      <c r="ABE39" s="23">
        <v>0</v>
      </c>
      <c r="ABF39" s="23">
        <v>0</v>
      </c>
      <c r="ABG39" s="23">
        <v>0</v>
      </c>
      <c r="ABH39" s="23">
        <v>0</v>
      </c>
      <c r="ABI39" s="23">
        <v>0</v>
      </c>
      <c r="ABJ39" s="23">
        <v>0</v>
      </c>
      <c r="ABK39" s="23">
        <v>0</v>
      </c>
      <c r="ABL39" s="23">
        <v>0</v>
      </c>
      <c r="ABM39" s="23">
        <v>0</v>
      </c>
      <c r="ABN39" s="23">
        <v>0</v>
      </c>
      <c r="ABO39" s="23">
        <v>0</v>
      </c>
      <c r="ABP39" s="23">
        <v>0</v>
      </c>
      <c r="ABQ39" s="23">
        <v>0</v>
      </c>
      <c r="ABR39" s="23">
        <v>0</v>
      </c>
      <c r="ABS39" s="23">
        <v>0</v>
      </c>
      <c r="ABT39" s="23">
        <v>0</v>
      </c>
      <c r="ABU39" s="23">
        <v>0</v>
      </c>
      <c r="ABV39" s="23">
        <v>0</v>
      </c>
      <c r="ABW39" s="23">
        <v>0</v>
      </c>
    </row>
    <row r="40" spans="1:751" ht="15" customHeight="1" x14ac:dyDescent="0.25">
      <c r="A40" s="15" t="s">
        <v>71</v>
      </c>
      <c r="B40" s="15" t="s">
        <v>72</v>
      </c>
      <c r="C40" s="16">
        <f t="shared" si="211"/>
        <v>3.293151396836</v>
      </c>
      <c r="D40" s="17"/>
      <c r="E40" s="42">
        <v>0.21409402</v>
      </c>
      <c r="F40" s="19" t="s">
        <v>46</v>
      </c>
      <c r="G40" s="29" t="s">
        <v>8</v>
      </c>
      <c r="H40" s="27">
        <v>40390</v>
      </c>
      <c r="I40" s="90" t="s">
        <v>140</v>
      </c>
      <c r="J40" s="26">
        <v>158</v>
      </c>
      <c r="K40" s="19" t="s">
        <v>19</v>
      </c>
      <c r="L40" s="20">
        <f t="shared" si="212"/>
        <v>45199</v>
      </c>
      <c r="M40" s="15" t="s">
        <v>155</v>
      </c>
      <c r="P40" s="22">
        <f t="shared" si="215"/>
        <v>527354.53051310801</v>
      </c>
      <c r="Q40" s="22">
        <f t="shared" si="216"/>
        <v>40682.953773619469</v>
      </c>
      <c r="R40" s="22">
        <f t="shared" si="217"/>
        <v>611094.41737302521</v>
      </c>
      <c r="S40" s="22">
        <f t="shared" si="218"/>
        <v>39531.771599091269</v>
      </c>
      <c r="T40" s="22">
        <f t="shared" si="219"/>
        <v>685677.53365766781</v>
      </c>
      <c r="U40" s="22">
        <f t="shared" si="220"/>
        <v>35892.933837677716</v>
      </c>
      <c r="V40" s="22">
        <f t="shared" si="221"/>
        <v>752759.87525459658</v>
      </c>
      <c r="W40" s="22">
        <f t="shared" si="222"/>
        <v>30218.629239899637</v>
      </c>
      <c r="X40" s="22">
        <f t="shared" si="223"/>
        <v>813907.75280737947</v>
      </c>
      <c r="Y40" s="22">
        <f t="shared" si="224"/>
        <v>22845.930260102592</v>
      </c>
      <c r="Z40" s="22">
        <f t="shared" si="225"/>
        <v>877487.87226849375</v>
      </c>
      <c r="AA40" s="22">
        <f t="shared" si="226"/>
        <v>14153.27666639269</v>
      </c>
      <c r="AB40" s="22">
        <f t="shared" si="227"/>
        <v>702265.01976992982</v>
      </c>
      <c r="AC40" s="22">
        <f t="shared" si="228"/>
        <v>4091.183204918857</v>
      </c>
      <c r="AD40" s="22">
        <f t="shared" si="229"/>
        <v>0</v>
      </c>
      <c r="AE40" s="22">
        <f t="shared" si="230"/>
        <v>0</v>
      </c>
      <c r="AF40" s="22">
        <f t="shared" si="231"/>
        <v>0</v>
      </c>
      <c r="AG40" s="22">
        <f t="shared" si="232"/>
        <v>0</v>
      </c>
      <c r="AH40" s="22">
        <f t="shared" si="233"/>
        <v>0</v>
      </c>
      <c r="AI40" s="22">
        <f t="shared" si="234"/>
        <v>0</v>
      </c>
      <c r="AJ40" s="22">
        <f t="shared" si="235"/>
        <v>0</v>
      </c>
      <c r="AK40" s="22">
        <f t="shared" si="236"/>
        <v>0</v>
      </c>
      <c r="AL40" s="22">
        <f t="shared" si="237"/>
        <v>0</v>
      </c>
      <c r="AM40" s="22">
        <f t="shared" si="238"/>
        <v>0</v>
      </c>
      <c r="AN40" s="22">
        <f t="shared" si="239"/>
        <v>0</v>
      </c>
      <c r="AO40" s="22">
        <f t="shared" si="240"/>
        <v>0</v>
      </c>
      <c r="AP40" s="22">
        <f t="shared" si="241"/>
        <v>0</v>
      </c>
      <c r="AQ40" s="22">
        <f t="shared" si="242"/>
        <v>0</v>
      </c>
      <c r="AR40" s="22">
        <f t="shared" si="243"/>
        <v>0</v>
      </c>
      <c r="AS40" s="22">
        <f t="shared" si="244"/>
        <v>0</v>
      </c>
      <c r="AT40" s="22">
        <f t="shared" si="245"/>
        <v>0</v>
      </c>
      <c r="AU40" s="22">
        <f t="shared" si="246"/>
        <v>0</v>
      </c>
      <c r="AV40" s="22">
        <f t="shared" si="247"/>
        <v>0</v>
      </c>
      <c r="AW40" s="22">
        <f t="shared" si="248"/>
        <v>0</v>
      </c>
      <c r="AX40" s="22">
        <f t="shared" si="249"/>
        <v>0</v>
      </c>
      <c r="AY40" s="22">
        <f t="shared" si="250"/>
        <v>0</v>
      </c>
      <c r="AZ40" s="22">
        <f t="shared" si="251"/>
        <v>0</v>
      </c>
      <c r="BA40" s="22">
        <f t="shared" si="252"/>
        <v>0</v>
      </c>
      <c r="BB40" s="22">
        <f t="shared" si="253"/>
        <v>0</v>
      </c>
      <c r="BC40" s="22">
        <f t="shared" si="254"/>
        <v>0</v>
      </c>
      <c r="BD40" s="22">
        <f t="shared" si="255"/>
        <v>0</v>
      </c>
      <c r="BE40" s="22">
        <f t="shared" si="256"/>
        <v>0</v>
      </c>
      <c r="BF40" s="22">
        <f t="shared" si="257"/>
        <v>0</v>
      </c>
      <c r="BG40" s="22">
        <f t="shared" si="258"/>
        <v>0</v>
      </c>
      <c r="BH40" s="22">
        <f t="shared" si="259"/>
        <v>0</v>
      </c>
      <c r="BI40" s="22">
        <f t="shared" si="260"/>
        <v>0</v>
      </c>
      <c r="BJ40" s="22">
        <f t="shared" si="261"/>
        <v>0</v>
      </c>
      <c r="BK40" s="22">
        <f t="shared" si="262"/>
        <v>0</v>
      </c>
      <c r="BL40" s="22">
        <f t="shared" si="263"/>
        <v>0</v>
      </c>
      <c r="BM40" s="22">
        <f t="shared" si="264"/>
        <v>0</v>
      </c>
      <c r="BN40" s="22">
        <f t="shared" si="265"/>
        <v>0</v>
      </c>
      <c r="BO40" s="22">
        <f t="shared" si="266"/>
        <v>0</v>
      </c>
      <c r="BP40" s="22">
        <f t="shared" si="267"/>
        <v>0</v>
      </c>
      <c r="BQ40" s="22">
        <f t="shared" si="268"/>
        <v>0</v>
      </c>
      <c r="BR40" s="22">
        <f t="shared" si="213"/>
        <v>0</v>
      </c>
      <c r="BS40" s="22">
        <f t="shared" si="214"/>
        <v>0</v>
      </c>
      <c r="BT40" s="22">
        <f t="shared" si="269"/>
        <v>0</v>
      </c>
      <c r="BU40" s="22">
        <f t="shared" si="270"/>
        <v>0</v>
      </c>
      <c r="BX40" s="23">
        <v>0</v>
      </c>
      <c r="BY40" s="23">
        <v>0</v>
      </c>
      <c r="BZ40" s="23">
        <v>0</v>
      </c>
      <c r="CA40" s="23">
        <v>0</v>
      </c>
      <c r="CB40" s="23">
        <v>9988.4794660000007</v>
      </c>
      <c r="CC40" s="23">
        <v>121733.411016</v>
      </c>
      <c r="CD40" s="23">
        <v>0</v>
      </c>
      <c r="CE40" s="23">
        <v>0</v>
      </c>
      <c r="CF40" s="23">
        <v>0</v>
      </c>
      <c r="CG40" s="23">
        <v>0</v>
      </c>
      <c r="CH40" s="23">
        <v>10253.576739813263</v>
      </c>
      <c r="CI40" s="23">
        <v>129960.88825130962</v>
      </c>
      <c r="CJ40" s="23">
        <v>0</v>
      </c>
      <c r="CK40" s="23">
        <v>0</v>
      </c>
      <c r="CL40" s="23">
        <v>0</v>
      </c>
      <c r="CM40" s="23">
        <v>0</v>
      </c>
      <c r="CN40" s="23">
        <v>10248.846324244429</v>
      </c>
      <c r="CO40" s="23">
        <v>135297.65455910272</v>
      </c>
      <c r="CP40" s="23">
        <v>0</v>
      </c>
      <c r="CQ40" s="23">
        <v>0</v>
      </c>
      <c r="CR40" s="23">
        <v>0</v>
      </c>
      <c r="CS40" s="23">
        <v>0</v>
      </c>
      <c r="CT40" s="23">
        <v>10192.05124356178</v>
      </c>
      <c r="CU40" s="23">
        <v>140362.57668669571</v>
      </c>
      <c r="CV40" s="23">
        <v>0</v>
      </c>
      <c r="CW40" s="23">
        <v>0</v>
      </c>
      <c r="CX40" s="23">
        <v>0</v>
      </c>
      <c r="CY40" s="23">
        <v>0</v>
      </c>
      <c r="CZ40" s="23">
        <v>10100.843939836852</v>
      </c>
      <c r="DA40" s="23">
        <v>145368.67648504747</v>
      </c>
      <c r="DB40" s="23">
        <v>0</v>
      </c>
      <c r="DC40" s="23">
        <v>0</v>
      </c>
      <c r="DD40" s="23">
        <v>0</v>
      </c>
      <c r="DE40" s="23">
        <v>0</v>
      </c>
      <c r="DF40" s="23">
        <v>9979.9553525489482</v>
      </c>
      <c r="DG40" s="23">
        <v>150379.0795692128</v>
      </c>
      <c r="DH40" s="23">
        <v>0</v>
      </c>
      <c r="DI40" s="23">
        <v>0</v>
      </c>
      <c r="DJ40" s="23">
        <v>0</v>
      </c>
      <c r="DK40" s="23">
        <v>0</v>
      </c>
      <c r="DL40" s="23">
        <v>9823.0909227235734</v>
      </c>
      <c r="DM40" s="23">
        <v>155292.99104002782</v>
      </c>
      <c r="DN40" s="23">
        <v>0</v>
      </c>
      <c r="DO40" s="23">
        <v>0</v>
      </c>
      <c r="DP40" s="23">
        <v>0</v>
      </c>
      <c r="DQ40" s="23">
        <v>0</v>
      </c>
      <c r="DR40" s="23">
        <v>9627.8813839818977</v>
      </c>
      <c r="DS40" s="23">
        <v>160053.67027873706</v>
      </c>
      <c r="DT40" s="23">
        <v>0</v>
      </c>
      <c r="DU40" s="23">
        <v>0</v>
      </c>
      <c r="DV40" s="23">
        <v>0</v>
      </c>
      <c r="DW40" s="23">
        <v>0</v>
      </c>
      <c r="DX40" s="23">
        <v>9394.6576158458593</v>
      </c>
      <c r="DY40" s="23">
        <v>164636.55829939173</v>
      </c>
      <c r="DZ40" s="23">
        <v>0</v>
      </c>
      <c r="EA40" s="23">
        <v>0</v>
      </c>
      <c r="EB40" s="23">
        <v>0</v>
      </c>
      <c r="EC40" s="23">
        <v>0</v>
      </c>
      <c r="ED40" s="23">
        <v>9134.6054884493715</v>
      </c>
      <c r="EE40" s="23">
        <v>169223.26331618422</v>
      </c>
      <c r="EF40" s="23">
        <v>0</v>
      </c>
      <c r="EG40" s="23">
        <v>0</v>
      </c>
      <c r="EH40" s="23">
        <v>0</v>
      </c>
      <c r="EI40" s="23">
        <v>0</v>
      </c>
      <c r="EJ40" s="23">
        <v>8844.6431660059588</v>
      </c>
      <c r="EK40" s="23">
        <v>173747.4189965754</v>
      </c>
      <c r="EL40" s="23">
        <v>0</v>
      </c>
      <c r="EM40" s="23">
        <v>0</v>
      </c>
      <c r="EN40" s="23">
        <v>0</v>
      </c>
      <c r="EO40" s="23">
        <v>0</v>
      </c>
      <c r="EP40" s="23">
        <v>8519.0275673765282</v>
      </c>
      <c r="EQ40" s="23">
        <v>178070.29304551645</v>
      </c>
      <c r="ER40" s="23">
        <v>0</v>
      </c>
      <c r="ES40" s="23">
        <v>0</v>
      </c>
      <c r="ET40" s="23">
        <v>0</v>
      </c>
      <c r="EU40" s="23">
        <v>0</v>
      </c>
      <c r="EV40" s="23">
        <v>8161.1560176593066</v>
      </c>
      <c r="EW40" s="23">
        <v>182228.0222465487</v>
      </c>
      <c r="EX40" s="23">
        <v>0</v>
      </c>
      <c r="EY40" s="23">
        <v>0</v>
      </c>
      <c r="EZ40" s="23">
        <v>0</v>
      </c>
      <c r="FA40" s="23">
        <v>0</v>
      </c>
      <c r="FB40" s="23">
        <v>7774.3590134154911</v>
      </c>
      <c r="FC40" s="23">
        <v>186267.38803229583</v>
      </c>
      <c r="FD40" s="23">
        <v>0</v>
      </c>
      <c r="FE40" s="23">
        <v>0</v>
      </c>
      <c r="FF40" s="23">
        <v>0</v>
      </c>
      <c r="FG40" s="23">
        <v>0</v>
      </c>
      <c r="FH40" s="23">
        <v>7361.7640531308916</v>
      </c>
      <c r="FI40" s="23">
        <v>190226.35877325409</v>
      </c>
      <c r="FJ40" s="23">
        <v>0</v>
      </c>
      <c r="FK40" s="23">
        <v>0</v>
      </c>
      <c r="FL40" s="23">
        <v>0</v>
      </c>
      <c r="FM40" s="23">
        <v>0</v>
      </c>
      <c r="FN40" s="23">
        <v>6921.3501556939491</v>
      </c>
      <c r="FO40" s="23">
        <v>194038.10620249799</v>
      </c>
      <c r="FP40" s="23">
        <v>0</v>
      </c>
      <c r="FQ40" s="23">
        <v>0</v>
      </c>
      <c r="FR40" s="23">
        <v>0</v>
      </c>
      <c r="FS40" s="23">
        <v>0</v>
      </c>
      <c r="FT40" s="23">
        <v>6455.2628885526619</v>
      </c>
      <c r="FU40" s="23">
        <v>197709.47247162138</v>
      </c>
      <c r="FV40" s="23">
        <v>0</v>
      </c>
      <c r="FW40" s="23">
        <v>0</v>
      </c>
      <c r="FX40" s="23">
        <v>0</v>
      </c>
      <c r="FY40" s="23">
        <v>0</v>
      </c>
      <c r="FZ40" s="23">
        <v>5971.7425710905654</v>
      </c>
      <c r="GA40" s="23">
        <v>201488.77470085287</v>
      </c>
      <c r="GB40" s="23">
        <v>0</v>
      </c>
      <c r="GC40" s="23">
        <v>0</v>
      </c>
      <c r="GD40" s="23">
        <v>0</v>
      </c>
      <c r="GE40" s="23">
        <v>0</v>
      </c>
      <c r="GF40" s="23">
        <v>5470.2299026174514</v>
      </c>
      <c r="GG40" s="23">
        <v>205378.4853549129</v>
      </c>
      <c r="GH40" s="23">
        <v>0</v>
      </c>
      <c r="GI40" s="23">
        <v>0</v>
      </c>
      <c r="GJ40" s="23">
        <v>0</v>
      </c>
      <c r="GK40" s="23">
        <v>0</v>
      </c>
      <c r="GL40" s="23">
        <v>4948.694897841915</v>
      </c>
      <c r="GM40" s="23">
        <v>209331.0202799922</v>
      </c>
      <c r="GN40" s="23">
        <v>0</v>
      </c>
      <c r="GO40" s="23">
        <v>0</v>
      </c>
      <c r="GP40" s="23">
        <v>0</v>
      </c>
      <c r="GQ40" s="23">
        <v>0</v>
      </c>
      <c r="GR40" s="23">
        <v>4404.5521807347632</v>
      </c>
      <c r="GS40" s="23">
        <v>213243.1024886267</v>
      </c>
      <c r="GT40" s="23">
        <v>0</v>
      </c>
      <c r="GU40" s="23">
        <v>0</v>
      </c>
      <c r="GV40" s="23">
        <v>0</v>
      </c>
      <c r="GW40" s="23">
        <v>0</v>
      </c>
      <c r="GX40" s="23">
        <v>3840.9901067313822</v>
      </c>
      <c r="GY40" s="23">
        <v>217268.97748532423</v>
      </c>
      <c r="GZ40" s="23">
        <v>0</v>
      </c>
      <c r="HA40" s="23">
        <v>0</v>
      </c>
      <c r="HB40" s="23">
        <v>0</v>
      </c>
      <c r="HC40" s="23">
        <v>0</v>
      </c>
      <c r="HD40" s="23">
        <v>3257.1465245217905</v>
      </c>
      <c r="HE40" s="23">
        <v>221411.19228129659</v>
      </c>
      <c r="HF40" s="23">
        <v>0</v>
      </c>
      <c r="HG40" s="23">
        <v>0</v>
      </c>
      <c r="HH40" s="23">
        <v>0</v>
      </c>
      <c r="HI40" s="23">
        <v>0</v>
      </c>
      <c r="HJ40" s="23">
        <v>2650.5878544047541</v>
      </c>
      <c r="HK40" s="23">
        <v>225564.60001324627</v>
      </c>
      <c r="HL40" s="23">
        <v>0</v>
      </c>
      <c r="HM40" s="23">
        <v>0</v>
      </c>
      <c r="HN40" s="23">
        <v>0</v>
      </c>
      <c r="HO40" s="23">
        <v>0</v>
      </c>
      <c r="HP40" s="23">
        <v>2022.3230516688225</v>
      </c>
      <c r="HQ40" s="23">
        <v>229782.83627059011</v>
      </c>
      <c r="HR40" s="23">
        <v>0</v>
      </c>
      <c r="HS40" s="23">
        <v>0</v>
      </c>
      <c r="HT40" s="23">
        <v>0</v>
      </c>
      <c r="HU40" s="23">
        <v>0</v>
      </c>
      <c r="HV40" s="23">
        <v>1371.3589910926207</v>
      </c>
      <c r="HW40" s="23">
        <v>234066.34590509138</v>
      </c>
      <c r="HX40" s="23">
        <v>0</v>
      </c>
      <c r="HY40" s="23">
        <v>0</v>
      </c>
      <c r="HZ40" s="23">
        <v>0</v>
      </c>
      <c r="IA40" s="23">
        <v>0</v>
      </c>
      <c r="IB40" s="23">
        <v>697.50116215741411</v>
      </c>
      <c r="IC40" s="23">
        <v>238415.83759424833</v>
      </c>
      <c r="ID40" s="23">
        <v>0</v>
      </c>
      <c r="IE40" s="23">
        <v>0</v>
      </c>
      <c r="IF40" s="23">
        <v>0</v>
      </c>
      <c r="IG40" s="23">
        <v>0</v>
      </c>
      <c r="IH40" s="23">
        <v>0</v>
      </c>
      <c r="II40" s="23">
        <v>0</v>
      </c>
      <c r="IJ40" s="23">
        <v>0</v>
      </c>
      <c r="IK40" s="23">
        <v>0</v>
      </c>
      <c r="IL40" s="23">
        <v>0</v>
      </c>
      <c r="IM40" s="23">
        <v>0</v>
      </c>
      <c r="IN40" s="23">
        <v>0</v>
      </c>
      <c r="IO40" s="23">
        <v>0</v>
      </c>
      <c r="IP40" s="23">
        <v>0</v>
      </c>
      <c r="IQ40" s="23">
        <v>0</v>
      </c>
      <c r="IR40" s="23">
        <v>0</v>
      </c>
      <c r="IS40" s="23">
        <v>0</v>
      </c>
      <c r="IT40" s="23">
        <v>0</v>
      </c>
      <c r="IU40" s="23">
        <v>0</v>
      </c>
      <c r="IV40" s="23">
        <v>0</v>
      </c>
      <c r="IW40" s="23">
        <v>0</v>
      </c>
      <c r="IX40" s="23">
        <v>0</v>
      </c>
      <c r="IY40" s="23">
        <v>0</v>
      </c>
      <c r="IZ40" s="23">
        <v>0</v>
      </c>
      <c r="JA40" s="23">
        <v>0</v>
      </c>
      <c r="JB40" s="23">
        <v>0</v>
      </c>
      <c r="JC40" s="23">
        <v>0</v>
      </c>
      <c r="JD40" s="23">
        <v>0</v>
      </c>
      <c r="JE40" s="23">
        <v>0</v>
      </c>
      <c r="JF40" s="23">
        <v>0</v>
      </c>
      <c r="JG40" s="23">
        <v>0</v>
      </c>
      <c r="JH40" s="23">
        <v>0</v>
      </c>
      <c r="JI40" s="23">
        <v>0</v>
      </c>
      <c r="JJ40" s="23">
        <v>0</v>
      </c>
      <c r="JK40" s="23">
        <v>0</v>
      </c>
      <c r="JL40" s="23">
        <v>0</v>
      </c>
      <c r="JM40" s="23">
        <v>0</v>
      </c>
      <c r="JN40" s="23">
        <v>0</v>
      </c>
      <c r="JO40" s="23">
        <v>0</v>
      </c>
      <c r="JP40" s="23">
        <v>0</v>
      </c>
      <c r="JQ40" s="23">
        <v>0</v>
      </c>
      <c r="JR40" s="23">
        <v>0</v>
      </c>
      <c r="JS40" s="23">
        <v>0</v>
      </c>
      <c r="JT40" s="23">
        <v>0</v>
      </c>
      <c r="JU40" s="23">
        <v>0</v>
      </c>
      <c r="JV40" s="23">
        <v>0</v>
      </c>
      <c r="JW40" s="23">
        <v>0</v>
      </c>
      <c r="JX40" s="23">
        <v>0</v>
      </c>
      <c r="JY40" s="23">
        <v>0</v>
      </c>
      <c r="JZ40" s="23">
        <v>0</v>
      </c>
      <c r="KA40" s="23">
        <v>0</v>
      </c>
      <c r="KB40" s="23">
        <v>0</v>
      </c>
      <c r="KC40" s="23">
        <v>0</v>
      </c>
      <c r="KD40" s="23">
        <v>0</v>
      </c>
      <c r="KE40" s="23">
        <v>0</v>
      </c>
      <c r="KF40" s="23">
        <v>0</v>
      </c>
      <c r="KG40" s="23">
        <v>0</v>
      </c>
      <c r="KH40" s="23">
        <v>0</v>
      </c>
      <c r="KI40" s="23">
        <v>0</v>
      </c>
      <c r="KJ40" s="23">
        <v>0</v>
      </c>
      <c r="KK40" s="23">
        <v>0</v>
      </c>
      <c r="KL40" s="23">
        <v>0</v>
      </c>
      <c r="KM40" s="23">
        <v>0</v>
      </c>
      <c r="KN40" s="23">
        <v>0</v>
      </c>
      <c r="KO40" s="23">
        <v>0</v>
      </c>
      <c r="KP40" s="23">
        <v>0</v>
      </c>
      <c r="KQ40" s="23">
        <v>0</v>
      </c>
      <c r="KR40" s="23">
        <v>0</v>
      </c>
      <c r="KS40" s="23">
        <v>0</v>
      </c>
      <c r="KT40" s="23">
        <v>0</v>
      </c>
      <c r="KU40" s="23">
        <v>0</v>
      </c>
      <c r="KV40" s="23">
        <v>0</v>
      </c>
      <c r="KW40" s="23">
        <v>0</v>
      </c>
      <c r="KX40" s="23">
        <v>0</v>
      </c>
      <c r="KY40" s="23">
        <v>0</v>
      </c>
      <c r="KZ40" s="23">
        <v>0</v>
      </c>
      <c r="LA40" s="23">
        <v>0</v>
      </c>
      <c r="LB40" s="23">
        <v>0</v>
      </c>
      <c r="LC40" s="23">
        <v>0</v>
      </c>
      <c r="LD40" s="23">
        <v>0</v>
      </c>
      <c r="LE40" s="23">
        <v>0</v>
      </c>
      <c r="LF40" s="23">
        <v>0</v>
      </c>
      <c r="LG40" s="23">
        <v>0</v>
      </c>
      <c r="LH40" s="23">
        <v>0</v>
      </c>
      <c r="LI40" s="23">
        <v>0</v>
      </c>
      <c r="LJ40" s="23">
        <v>0</v>
      </c>
      <c r="LK40" s="23">
        <v>0</v>
      </c>
      <c r="LL40" s="23">
        <v>0</v>
      </c>
      <c r="LM40" s="23">
        <v>0</v>
      </c>
      <c r="LN40" s="23">
        <v>0</v>
      </c>
      <c r="LO40" s="23">
        <v>0</v>
      </c>
      <c r="LP40" s="23">
        <v>0</v>
      </c>
      <c r="LQ40" s="23">
        <v>0</v>
      </c>
      <c r="LR40" s="23">
        <v>0</v>
      </c>
      <c r="LS40" s="23">
        <v>0</v>
      </c>
      <c r="LT40" s="23">
        <v>0</v>
      </c>
      <c r="LU40" s="23">
        <v>0</v>
      </c>
      <c r="LV40" s="23">
        <v>0</v>
      </c>
      <c r="LW40" s="23">
        <v>0</v>
      </c>
      <c r="LX40" s="23">
        <v>0</v>
      </c>
      <c r="LY40" s="23">
        <v>0</v>
      </c>
      <c r="LZ40" s="23">
        <v>0</v>
      </c>
      <c r="MA40" s="23">
        <v>0</v>
      </c>
      <c r="MB40" s="23">
        <v>0</v>
      </c>
      <c r="MC40" s="23">
        <v>0</v>
      </c>
      <c r="MD40" s="23">
        <v>0</v>
      </c>
      <c r="ME40" s="23">
        <v>0</v>
      </c>
      <c r="MF40" s="23">
        <v>0</v>
      </c>
      <c r="MG40" s="23">
        <v>0</v>
      </c>
      <c r="MH40" s="23">
        <v>0</v>
      </c>
      <c r="MI40" s="23">
        <v>0</v>
      </c>
      <c r="MJ40" s="23">
        <v>0</v>
      </c>
      <c r="MK40" s="23">
        <v>0</v>
      </c>
      <c r="ML40" s="23">
        <v>0</v>
      </c>
      <c r="MM40" s="23">
        <v>0</v>
      </c>
      <c r="MN40" s="23">
        <v>0</v>
      </c>
      <c r="MO40" s="23">
        <v>0</v>
      </c>
      <c r="MP40" s="23">
        <v>0</v>
      </c>
      <c r="MQ40" s="23">
        <v>0</v>
      </c>
      <c r="MR40" s="23">
        <v>0</v>
      </c>
      <c r="MS40" s="23">
        <v>0</v>
      </c>
      <c r="MT40" s="23">
        <v>0</v>
      </c>
      <c r="MU40" s="23">
        <v>0</v>
      </c>
      <c r="MV40" s="23">
        <v>0</v>
      </c>
      <c r="MW40" s="23">
        <v>0</v>
      </c>
      <c r="MX40" s="23">
        <v>0</v>
      </c>
      <c r="MY40" s="23">
        <v>0</v>
      </c>
      <c r="MZ40" s="23">
        <v>0</v>
      </c>
      <c r="NA40" s="23">
        <v>0</v>
      </c>
      <c r="NB40" s="23">
        <v>0</v>
      </c>
      <c r="NC40" s="23">
        <v>0</v>
      </c>
      <c r="ND40" s="23">
        <v>0</v>
      </c>
      <c r="NE40" s="23">
        <v>0</v>
      </c>
      <c r="NF40" s="23">
        <v>0</v>
      </c>
      <c r="NG40" s="23">
        <v>0</v>
      </c>
      <c r="NH40" s="23">
        <v>0</v>
      </c>
      <c r="NI40" s="23">
        <v>0</v>
      </c>
      <c r="NJ40" s="23">
        <v>0</v>
      </c>
      <c r="NK40" s="23">
        <v>0</v>
      </c>
      <c r="NL40" s="23">
        <v>0</v>
      </c>
      <c r="NM40" s="23">
        <v>0</v>
      </c>
      <c r="NN40" s="23">
        <v>0</v>
      </c>
      <c r="NO40" s="23">
        <v>0</v>
      </c>
      <c r="NP40" s="23">
        <v>0</v>
      </c>
      <c r="NQ40" s="23">
        <v>0</v>
      </c>
      <c r="NR40" s="23">
        <v>0</v>
      </c>
      <c r="NS40" s="23">
        <v>0</v>
      </c>
      <c r="NT40" s="23">
        <v>0</v>
      </c>
      <c r="NU40" s="23">
        <v>0</v>
      </c>
      <c r="NV40" s="23">
        <v>0</v>
      </c>
      <c r="NW40" s="23">
        <v>0</v>
      </c>
      <c r="NX40" s="23">
        <v>0</v>
      </c>
      <c r="NY40" s="23">
        <v>0</v>
      </c>
      <c r="NZ40" s="23">
        <v>0</v>
      </c>
      <c r="OA40" s="23">
        <v>0</v>
      </c>
      <c r="OB40" s="23">
        <v>0</v>
      </c>
      <c r="OC40" s="23">
        <v>0</v>
      </c>
      <c r="OD40" s="23">
        <v>0</v>
      </c>
      <c r="OE40" s="23">
        <v>0</v>
      </c>
      <c r="OF40" s="23">
        <v>0</v>
      </c>
      <c r="OG40" s="23">
        <v>0</v>
      </c>
      <c r="OH40" s="23">
        <v>0</v>
      </c>
      <c r="OI40" s="23">
        <v>0</v>
      </c>
      <c r="OJ40" s="23">
        <v>0</v>
      </c>
      <c r="OK40" s="23">
        <v>0</v>
      </c>
      <c r="OL40" s="23">
        <v>0</v>
      </c>
      <c r="OM40" s="23">
        <v>0</v>
      </c>
      <c r="ON40" s="23">
        <v>0</v>
      </c>
      <c r="OO40" s="23">
        <v>0</v>
      </c>
      <c r="OP40" s="23">
        <v>0</v>
      </c>
      <c r="OQ40" s="23">
        <v>0</v>
      </c>
      <c r="OR40" s="23">
        <v>0</v>
      </c>
      <c r="OS40" s="23">
        <v>0</v>
      </c>
      <c r="OT40" s="23">
        <v>0</v>
      </c>
      <c r="OU40" s="23">
        <v>0</v>
      </c>
      <c r="OV40" s="23">
        <v>0</v>
      </c>
      <c r="OW40" s="23">
        <v>0</v>
      </c>
      <c r="OX40" s="23">
        <v>0</v>
      </c>
      <c r="OY40" s="23">
        <v>0</v>
      </c>
      <c r="OZ40" s="23">
        <v>0</v>
      </c>
      <c r="PA40" s="23">
        <v>0</v>
      </c>
      <c r="PB40" s="23">
        <v>0</v>
      </c>
      <c r="PC40" s="23">
        <v>0</v>
      </c>
      <c r="PD40" s="23">
        <v>0</v>
      </c>
      <c r="PE40" s="23">
        <v>0</v>
      </c>
      <c r="PF40" s="23">
        <v>0</v>
      </c>
      <c r="PG40" s="23">
        <v>0</v>
      </c>
      <c r="PH40" s="23">
        <v>0</v>
      </c>
      <c r="PI40" s="23">
        <v>0</v>
      </c>
      <c r="PJ40" s="23">
        <v>0</v>
      </c>
      <c r="PK40" s="23">
        <v>0</v>
      </c>
      <c r="PL40" s="23">
        <v>0</v>
      </c>
      <c r="PM40" s="23">
        <v>0</v>
      </c>
      <c r="PN40" s="23">
        <v>0</v>
      </c>
      <c r="PO40" s="23">
        <v>0</v>
      </c>
      <c r="PP40" s="23">
        <v>0</v>
      </c>
      <c r="PQ40" s="23">
        <v>0</v>
      </c>
      <c r="PR40" s="23">
        <v>0</v>
      </c>
      <c r="PS40" s="23">
        <v>0</v>
      </c>
      <c r="PT40" s="23">
        <v>0</v>
      </c>
      <c r="PU40" s="23">
        <v>0</v>
      </c>
      <c r="PV40" s="23">
        <v>0</v>
      </c>
      <c r="PW40" s="23">
        <v>0</v>
      </c>
      <c r="PX40" s="23">
        <v>0</v>
      </c>
      <c r="PY40" s="23">
        <v>0</v>
      </c>
      <c r="PZ40" s="23">
        <v>0</v>
      </c>
      <c r="QA40" s="23">
        <v>0</v>
      </c>
      <c r="QB40" s="23">
        <v>0</v>
      </c>
      <c r="QC40" s="23">
        <v>0</v>
      </c>
      <c r="QD40" s="23">
        <v>0</v>
      </c>
      <c r="QE40" s="23">
        <v>0</v>
      </c>
      <c r="QF40" s="23">
        <v>0</v>
      </c>
      <c r="QG40" s="23">
        <v>0</v>
      </c>
      <c r="QH40" s="23">
        <v>0</v>
      </c>
      <c r="QI40" s="23">
        <v>0</v>
      </c>
      <c r="QJ40" s="23">
        <v>0</v>
      </c>
      <c r="QK40" s="23">
        <v>0</v>
      </c>
      <c r="QL40" s="23">
        <v>0</v>
      </c>
      <c r="QM40" s="23">
        <v>0</v>
      </c>
      <c r="QN40" s="23">
        <v>0</v>
      </c>
      <c r="QO40" s="23">
        <v>0</v>
      </c>
      <c r="QP40" s="23">
        <v>0</v>
      </c>
      <c r="QQ40" s="23">
        <v>0</v>
      </c>
      <c r="QR40" s="23">
        <v>0</v>
      </c>
      <c r="QS40" s="23">
        <v>0</v>
      </c>
      <c r="QT40" s="23">
        <v>0</v>
      </c>
      <c r="QU40" s="23">
        <v>0</v>
      </c>
      <c r="QV40" s="23">
        <v>0</v>
      </c>
      <c r="QW40" s="23">
        <v>0</v>
      </c>
      <c r="QX40" s="23">
        <v>0</v>
      </c>
      <c r="QY40" s="23">
        <v>0</v>
      </c>
      <c r="QZ40" s="23">
        <v>0</v>
      </c>
      <c r="RA40" s="23">
        <v>0</v>
      </c>
      <c r="RB40" s="23">
        <v>0</v>
      </c>
      <c r="RC40" s="23">
        <v>0</v>
      </c>
      <c r="RD40" s="23">
        <v>0</v>
      </c>
      <c r="RE40" s="23">
        <v>0</v>
      </c>
      <c r="RF40" s="23">
        <v>0</v>
      </c>
      <c r="RG40" s="23">
        <v>0</v>
      </c>
      <c r="RH40" s="23">
        <v>0</v>
      </c>
      <c r="RI40" s="23">
        <v>0</v>
      </c>
      <c r="RJ40" s="23">
        <v>0</v>
      </c>
      <c r="RK40" s="23">
        <v>0</v>
      </c>
      <c r="RL40" s="23">
        <v>0</v>
      </c>
      <c r="RM40" s="23">
        <v>0</v>
      </c>
      <c r="RN40" s="23">
        <v>0</v>
      </c>
      <c r="RO40" s="23">
        <v>0</v>
      </c>
      <c r="RP40" s="23">
        <v>0</v>
      </c>
      <c r="RQ40" s="23">
        <v>0</v>
      </c>
      <c r="RR40" s="23">
        <v>0</v>
      </c>
      <c r="RS40" s="23">
        <v>0</v>
      </c>
      <c r="RT40" s="23">
        <v>0</v>
      </c>
      <c r="RU40" s="23">
        <v>0</v>
      </c>
      <c r="RV40" s="23">
        <v>0</v>
      </c>
      <c r="RW40" s="23">
        <v>0</v>
      </c>
      <c r="RX40" s="23">
        <v>0</v>
      </c>
      <c r="RY40" s="23">
        <v>0</v>
      </c>
      <c r="RZ40" s="23">
        <v>0</v>
      </c>
      <c r="SA40" s="23">
        <v>0</v>
      </c>
      <c r="SB40" s="23">
        <v>0</v>
      </c>
      <c r="SC40" s="23">
        <v>0</v>
      </c>
      <c r="SD40" s="23">
        <v>0</v>
      </c>
      <c r="SE40" s="23">
        <v>0</v>
      </c>
      <c r="SF40" s="23">
        <v>0</v>
      </c>
      <c r="SG40" s="23">
        <v>0</v>
      </c>
      <c r="SH40" s="23">
        <v>0</v>
      </c>
      <c r="SI40" s="23">
        <v>0</v>
      </c>
      <c r="SJ40" s="23">
        <v>0</v>
      </c>
      <c r="SK40" s="23">
        <v>0</v>
      </c>
      <c r="SL40" s="23">
        <v>0</v>
      </c>
      <c r="SM40" s="23">
        <v>0</v>
      </c>
      <c r="SN40" s="23">
        <v>0</v>
      </c>
      <c r="SO40" s="23">
        <v>0</v>
      </c>
      <c r="SP40" s="23">
        <v>0</v>
      </c>
      <c r="SQ40" s="23">
        <v>0</v>
      </c>
      <c r="SR40" s="23">
        <v>0</v>
      </c>
      <c r="SS40" s="23">
        <v>0</v>
      </c>
      <c r="ST40" s="23">
        <v>0</v>
      </c>
      <c r="SU40" s="23">
        <v>0</v>
      </c>
      <c r="SV40" s="23">
        <v>0</v>
      </c>
      <c r="SW40" s="23">
        <v>0</v>
      </c>
      <c r="SX40" s="23">
        <v>0</v>
      </c>
      <c r="SY40" s="23">
        <v>0</v>
      </c>
      <c r="SZ40" s="23">
        <v>0</v>
      </c>
      <c r="TA40" s="23">
        <v>0</v>
      </c>
      <c r="TB40" s="23">
        <v>0</v>
      </c>
      <c r="TC40" s="23">
        <v>0</v>
      </c>
      <c r="TD40" s="23">
        <v>0</v>
      </c>
      <c r="TE40" s="23">
        <v>0</v>
      </c>
      <c r="TF40" s="23">
        <v>0</v>
      </c>
      <c r="TG40" s="23">
        <v>0</v>
      </c>
      <c r="TH40" s="23">
        <v>0</v>
      </c>
      <c r="TI40" s="23">
        <v>0</v>
      </c>
      <c r="TJ40" s="23">
        <v>0</v>
      </c>
      <c r="TK40" s="23">
        <v>0</v>
      </c>
      <c r="TL40" s="23">
        <v>0</v>
      </c>
      <c r="TM40" s="23">
        <v>0</v>
      </c>
      <c r="TN40" s="23">
        <v>0</v>
      </c>
      <c r="TO40" s="23">
        <v>0</v>
      </c>
      <c r="TP40" s="23">
        <v>0</v>
      </c>
      <c r="TQ40" s="23">
        <v>0</v>
      </c>
      <c r="TR40" s="23">
        <v>0</v>
      </c>
      <c r="TS40" s="23">
        <v>0</v>
      </c>
      <c r="TT40" s="23">
        <v>0</v>
      </c>
      <c r="TU40" s="23">
        <v>0</v>
      </c>
      <c r="TV40" s="23">
        <v>0</v>
      </c>
      <c r="TW40" s="23">
        <v>0</v>
      </c>
      <c r="TX40" s="23">
        <v>0</v>
      </c>
      <c r="TY40" s="23">
        <v>0</v>
      </c>
      <c r="TZ40" s="23">
        <v>0</v>
      </c>
      <c r="UA40" s="23">
        <v>0</v>
      </c>
      <c r="UB40" s="23">
        <v>0</v>
      </c>
      <c r="UC40" s="23">
        <v>0</v>
      </c>
      <c r="UD40" s="23">
        <v>0</v>
      </c>
      <c r="UE40" s="23">
        <v>0</v>
      </c>
      <c r="UF40" s="23">
        <v>0</v>
      </c>
      <c r="UG40" s="23">
        <v>0</v>
      </c>
      <c r="UH40" s="23">
        <v>0</v>
      </c>
      <c r="UI40" s="23">
        <v>0</v>
      </c>
      <c r="UJ40" s="23">
        <v>0</v>
      </c>
      <c r="UK40" s="23">
        <v>0</v>
      </c>
      <c r="UL40" s="23">
        <v>0</v>
      </c>
      <c r="UM40" s="23">
        <v>0</v>
      </c>
      <c r="UN40" s="23">
        <v>0</v>
      </c>
      <c r="UO40" s="23">
        <v>0</v>
      </c>
      <c r="UP40" s="23">
        <v>0</v>
      </c>
      <c r="UQ40" s="23">
        <v>0</v>
      </c>
      <c r="UR40" s="23">
        <v>0</v>
      </c>
      <c r="US40" s="23">
        <v>0</v>
      </c>
      <c r="UT40" s="23">
        <v>0</v>
      </c>
      <c r="UU40" s="23">
        <v>0</v>
      </c>
      <c r="UV40" s="23">
        <v>0</v>
      </c>
      <c r="UW40" s="23">
        <v>0</v>
      </c>
      <c r="UX40" s="23">
        <v>0</v>
      </c>
      <c r="UY40" s="23">
        <v>0</v>
      </c>
      <c r="UZ40" s="23">
        <v>0</v>
      </c>
      <c r="VA40" s="23">
        <v>0</v>
      </c>
      <c r="VB40" s="23">
        <v>0</v>
      </c>
      <c r="VC40" s="23">
        <v>0</v>
      </c>
      <c r="VD40" s="23">
        <v>0</v>
      </c>
      <c r="VE40" s="23">
        <v>0</v>
      </c>
      <c r="VF40" s="23">
        <v>0</v>
      </c>
      <c r="VG40" s="23">
        <v>0</v>
      </c>
      <c r="VH40" s="23">
        <v>0</v>
      </c>
      <c r="VI40" s="23">
        <v>0</v>
      </c>
      <c r="VJ40" s="23">
        <v>0</v>
      </c>
      <c r="VK40" s="23">
        <v>0</v>
      </c>
      <c r="VL40" s="23">
        <v>0</v>
      </c>
      <c r="VM40" s="23">
        <v>0</v>
      </c>
      <c r="VN40" s="23">
        <v>0</v>
      </c>
      <c r="VO40" s="23">
        <v>0</v>
      </c>
      <c r="VP40" s="23">
        <v>0</v>
      </c>
      <c r="VQ40" s="23">
        <v>0</v>
      </c>
      <c r="VR40" s="23">
        <v>0</v>
      </c>
      <c r="VS40" s="23">
        <v>0</v>
      </c>
      <c r="VT40" s="23">
        <v>0</v>
      </c>
      <c r="VU40" s="23">
        <v>0</v>
      </c>
      <c r="VV40" s="23">
        <v>0</v>
      </c>
      <c r="VW40" s="23">
        <v>0</v>
      </c>
      <c r="VX40" s="23">
        <v>0</v>
      </c>
      <c r="VY40" s="23">
        <v>0</v>
      </c>
      <c r="VZ40" s="23">
        <v>0</v>
      </c>
      <c r="WA40" s="23">
        <v>0</v>
      </c>
      <c r="WB40" s="23">
        <v>0</v>
      </c>
      <c r="WC40" s="23">
        <v>0</v>
      </c>
      <c r="WD40" s="23">
        <v>0</v>
      </c>
      <c r="WE40" s="23">
        <v>0</v>
      </c>
      <c r="WF40" s="23">
        <v>0</v>
      </c>
      <c r="WG40" s="23">
        <v>0</v>
      </c>
      <c r="WH40" s="23">
        <v>0</v>
      </c>
      <c r="WI40" s="23">
        <v>0</v>
      </c>
      <c r="WJ40" s="23">
        <v>0</v>
      </c>
      <c r="WK40" s="23">
        <v>0</v>
      </c>
      <c r="WL40" s="23">
        <v>0</v>
      </c>
      <c r="WM40" s="23">
        <v>0</v>
      </c>
      <c r="WN40" s="23">
        <v>0</v>
      </c>
      <c r="WO40" s="23">
        <v>0</v>
      </c>
      <c r="WP40" s="23">
        <v>0</v>
      </c>
      <c r="WQ40" s="23">
        <v>0</v>
      </c>
      <c r="WR40" s="23">
        <v>0</v>
      </c>
      <c r="WS40" s="23">
        <v>0</v>
      </c>
      <c r="WT40" s="23">
        <v>0</v>
      </c>
      <c r="WU40" s="23">
        <v>0</v>
      </c>
      <c r="WV40" s="23">
        <v>0</v>
      </c>
      <c r="WW40" s="23">
        <v>0</v>
      </c>
      <c r="WX40" s="23">
        <v>0</v>
      </c>
      <c r="WY40" s="23">
        <v>0</v>
      </c>
      <c r="WZ40" s="23">
        <v>0</v>
      </c>
      <c r="XA40" s="23">
        <v>0</v>
      </c>
      <c r="XB40" s="23">
        <v>0</v>
      </c>
      <c r="XC40" s="23">
        <v>0</v>
      </c>
      <c r="XD40" s="23">
        <v>0</v>
      </c>
      <c r="XE40" s="23">
        <v>0</v>
      </c>
      <c r="XF40" s="23">
        <v>0</v>
      </c>
      <c r="XG40" s="23">
        <v>0</v>
      </c>
      <c r="XH40" s="23">
        <v>0</v>
      </c>
      <c r="XI40" s="23">
        <v>0</v>
      </c>
      <c r="XJ40" s="23">
        <v>0</v>
      </c>
      <c r="XK40" s="23">
        <v>0</v>
      </c>
      <c r="XL40" s="23">
        <v>0</v>
      </c>
      <c r="XM40" s="23">
        <v>0</v>
      </c>
      <c r="XN40" s="23">
        <v>0</v>
      </c>
      <c r="XO40" s="23">
        <v>0</v>
      </c>
      <c r="XP40" s="23">
        <v>0</v>
      </c>
      <c r="XQ40" s="23">
        <v>0</v>
      </c>
      <c r="XR40" s="23">
        <v>0</v>
      </c>
      <c r="XS40" s="23">
        <v>0</v>
      </c>
      <c r="XT40" s="23">
        <v>0</v>
      </c>
      <c r="XU40" s="23">
        <v>0</v>
      </c>
      <c r="XV40" s="23">
        <v>0</v>
      </c>
      <c r="XW40" s="23">
        <v>0</v>
      </c>
      <c r="XX40" s="23">
        <v>0</v>
      </c>
      <c r="XY40" s="23">
        <v>0</v>
      </c>
      <c r="XZ40" s="23">
        <v>0</v>
      </c>
      <c r="YA40" s="23">
        <v>0</v>
      </c>
      <c r="YB40" s="23">
        <v>0</v>
      </c>
      <c r="YC40" s="23">
        <v>0</v>
      </c>
      <c r="YD40" s="23">
        <v>0</v>
      </c>
      <c r="YE40" s="23">
        <v>0</v>
      </c>
      <c r="YF40" s="23">
        <v>0</v>
      </c>
      <c r="YG40" s="23">
        <v>0</v>
      </c>
      <c r="YH40" s="23">
        <v>0</v>
      </c>
      <c r="YI40" s="23">
        <v>0</v>
      </c>
      <c r="YJ40" s="23">
        <v>0</v>
      </c>
      <c r="YK40" s="23">
        <v>0</v>
      </c>
      <c r="YL40" s="23">
        <v>0</v>
      </c>
      <c r="YM40" s="23">
        <v>0</v>
      </c>
      <c r="YN40" s="23">
        <v>0</v>
      </c>
      <c r="YO40" s="23">
        <v>0</v>
      </c>
      <c r="YP40" s="23">
        <v>0</v>
      </c>
      <c r="YQ40" s="23">
        <v>0</v>
      </c>
      <c r="YR40" s="23">
        <v>0</v>
      </c>
      <c r="YS40" s="23">
        <v>0</v>
      </c>
      <c r="YT40" s="23">
        <v>0</v>
      </c>
      <c r="YU40" s="23">
        <v>0</v>
      </c>
      <c r="YV40" s="23">
        <v>0</v>
      </c>
      <c r="YW40" s="23">
        <v>0</v>
      </c>
      <c r="YX40" s="23">
        <v>0</v>
      </c>
      <c r="YY40" s="23">
        <v>0</v>
      </c>
      <c r="YZ40" s="23">
        <v>0</v>
      </c>
      <c r="ZA40" s="23">
        <v>0</v>
      </c>
      <c r="ZB40" s="23">
        <v>0</v>
      </c>
      <c r="ZC40" s="23">
        <v>0</v>
      </c>
      <c r="ZD40" s="23">
        <v>0</v>
      </c>
      <c r="ZE40" s="23">
        <v>0</v>
      </c>
      <c r="ZF40" s="23">
        <v>0</v>
      </c>
      <c r="ZG40" s="23">
        <v>0</v>
      </c>
      <c r="ZH40" s="23">
        <v>0</v>
      </c>
      <c r="ZI40" s="23">
        <v>0</v>
      </c>
      <c r="ZJ40" s="23">
        <v>0</v>
      </c>
      <c r="ZK40" s="23">
        <v>0</v>
      </c>
      <c r="ZL40" s="23">
        <v>0</v>
      </c>
      <c r="ZM40" s="23">
        <v>0</v>
      </c>
      <c r="ZN40" s="23">
        <v>0</v>
      </c>
      <c r="ZO40" s="23">
        <v>0</v>
      </c>
      <c r="ZP40" s="23">
        <v>0</v>
      </c>
      <c r="ZQ40" s="23">
        <v>0</v>
      </c>
      <c r="ZR40" s="23">
        <v>0</v>
      </c>
      <c r="ZS40" s="23">
        <v>0</v>
      </c>
      <c r="ZT40" s="23">
        <v>0</v>
      </c>
      <c r="ZU40" s="23">
        <v>0</v>
      </c>
      <c r="ZV40" s="23">
        <v>0</v>
      </c>
      <c r="ZW40" s="23">
        <v>0</v>
      </c>
      <c r="ZX40" s="23">
        <v>0</v>
      </c>
      <c r="ZY40" s="23">
        <v>0</v>
      </c>
      <c r="ZZ40" s="23">
        <v>0</v>
      </c>
      <c r="AAA40" s="23">
        <v>0</v>
      </c>
      <c r="AAB40" s="23">
        <v>0</v>
      </c>
      <c r="AAC40" s="23">
        <v>0</v>
      </c>
      <c r="AAD40" s="23">
        <v>0</v>
      </c>
      <c r="AAE40" s="23">
        <v>0</v>
      </c>
      <c r="AAF40" s="23">
        <v>0</v>
      </c>
      <c r="AAG40" s="23">
        <v>0</v>
      </c>
      <c r="AAH40" s="23">
        <v>0</v>
      </c>
      <c r="AAI40" s="23">
        <v>0</v>
      </c>
      <c r="AAJ40" s="23">
        <v>0</v>
      </c>
      <c r="AAK40" s="23">
        <v>0</v>
      </c>
      <c r="AAL40" s="23">
        <v>0</v>
      </c>
      <c r="AAM40" s="23">
        <v>0</v>
      </c>
      <c r="AAN40" s="23">
        <v>0</v>
      </c>
      <c r="AAO40" s="23">
        <v>0</v>
      </c>
      <c r="AAP40" s="23">
        <v>0</v>
      </c>
      <c r="AAQ40" s="23">
        <v>0</v>
      </c>
      <c r="AAR40" s="23">
        <v>0</v>
      </c>
      <c r="AAS40" s="23">
        <v>0</v>
      </c>
      <c r="AAT40" s="23">
        <v>0</v>
      </c>
      <c r="AAU40" s="23">
        <v>0</v>
      </c>
      <c r="AAV40" s="23">
        <v>0</v>
      </c>
      <c r="AAW40" s="23">
        <v>0</v>
      </c>
      <c r="AAX40" s="23">
        <v>0</v>
      </c>
      <c r="AAY40" s="23">
        <v>0</v>
      </c>
      <c r="AAZ40" s="23">
        <v>0</v>
      </c>
      <c r="ABA40" s="23">
        <v>0</v>
      </c>
      <c r="ABB40" s="23">
        <v>0</v>
      </c>
      <c r="ABC40" s="23">
        <v>0</v>
      </c>
      <c r="ABD40" s="23">
        <v>0</v>
      </c>
      <c r="ABE40" s="23">
        <v>0</v>
      </c>
      <c r="ABF40" s="23">
        <v>0</v>
      </c>
      <c r="ABG40" s="23">
        <v>0</v>
      </c>
      <c r="ABH40" s="23">
        <v>0</v>
      </c>
      <c r="ABI40" s="23">
        <v>0</v>
      </c>
      <c r="ABJ40" s="23">
        <v>0</v>
      </c>
      <c r="ABK40" s="23">
        <v>0</v>
      </c>
      <c r="ABL40" s="23">
        <v>0</v>
      </c>
      <c r="ABM40" s="23">
        <v>0</v>
      </c>
      <c r="ABN40" s="23">
        <v>0</v>
      </c>
      <c r="ABO40" s="23">
        <v>0</v>
      </c>
      <c r="ABP40" s="23">
        <v>0</v>
      </c>
      <c r="ABQ40" s="23">
        <v>0</v>
      </c>
      <c r="ABR40" s="23">
        <v>0</v>
      </c>
      <c r="ABS40" s="23">
        <v>0</v>
      </c>
      <c r="ABT40" s="23">
        <v>0</v>
      </c>
      <c r="ABU40" s="23">
        <v>0</v>
      </c>
      <c r="ABV40" s="23">
        <v>0</v>
      </c>
      <c r="ABW40" s="23">
        <v>0</v>
      </c>
    </row>
    <row r="41" spans="1:751" ht="15" customHeight="1" x14ac:dyDescent="0.25">
      <c r="A41" s="34" t="s">
        <v>73</v>
      </c>
      <c r="B41" s="34"/>
      <c r="C41" s="34">
        <f>+SUM(C42:C45)</f>
        <v>672.80886959488964</v>
      </c>
      <c r="D41" s="35"/>
      <c r="E41" s="36">
        <f>+SUM(E42:E45)</f>
        <v>43.740581049999967</v>
      </c>
      <c r="F41" s="37"/>
      <c r="G41" s="99" t="s">
        <v>8</v>
      </c>
      <c r="H41" s="38"/>
      <c r="I41" s="37"/>
      <c r="J41" s="37"/>
      <c r="K41" s="39"/>
      <c r="L41" s="38"/>
      <c r="M41" s="38"/>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4"/>
      <c r="OK41" s="14"/>
      <c r="OL41" s="14"/>
      <c r="OM41" s="14"/>
      <c r="ON41" s="14"/>
      <c r="OO41" s="14"/>
      <c r="OP41" s="14"/>
      <c r="OQ41" s="14"/>
      <c r="OR41" s="14"/>
      <c r="OS41" s="14"/>
      <c r="OT41" s="14"/>
      <c r="OU41" s="14"/>
      <c r="OV41" s="14"/>
      <c r="OW41" s="14"/>
      <c r="OX41" s="14"/>
      <c r="OY41" s="14"/>
      <c r="OZ41" s="14"/>
      <c r="PA41" s="14"/>
      <c r="PB41" s="14"/>
      <c r="PC41" s="14"/>
      <c r="PD41" s="14"/>
      <c r="PE41" s="14"/>
      <c r="PF41" s="14"/>
      <c r="PG41" s="14"/>
      <c r="PH41" s="14"/>
      <c r="PI41" s="14"/>
      <c r="PJ41" s="14"/>
      <c r="PK41" s="14"/>
      <c r="PL41" s="14"/>
      <c r="PM41" s="14"/>
      <c r="PN41" s="14"/>
      <c r="PO41" s="14"/>
      <c r="PP41" s="14"/>
      <c r="PQ41" s="14"/>
      <c r="PR41" s="14"/>
      <c r="PS41" s="14"/>
      <c r="PT41" s="14"/>
      <c r="PU41" s="14"/>
      <c r="PV41" s="14"/>
      <c r="PW41" s="14"/>
      <c r="PX41" s="14"/>
      <c r="PY41" s="14"/>
      <c r="PZ41" s="14"/>
      <c r="QA41" s="14"/>
      <c r="QB41" s="14"/>
      <c r="QC41" s="14"/>
      <c r="QD41" s="14"/>
      <c r="QE41" s="14"/>
      <c r="QF41" s="14"/>
      <c r="QG41" s="14"/>
      <c r="QH41" s="14"/>
      <c r="QI41" s="14"/>
      <c r="QJ41" s="14"/>
      <c r="QK41" s="14"/>
      <c r="QL41" s="14"/>
      <c r="QM41" s="14"/>
      <c r="QN41" s="14"/>
      <c r="QO41" s="14"/>
      <c r="QP41" s="14"/>
      <c r="QQ41" s="14"/>
      <c r="QR41" s="14"/>
      <c r="QS41" s="14"/>
      <c r="QT41" s="14"/>
      <c r="QU41" s="14"/>
      <c r="QV41" s="14"/>
      <c r="QW41" s="14"/>
      <c r="QX41" s="14"/>
      <c r="QY41" s="14"/>
      <c r="QZ41" s="14"/>
      <c r="RA41" s="14"/>
      <c r="RB41" s="14"/>
      <c r="RC41" s="14"/>
      <c r="RD41" s="14"/>
      <c r="RE41" s="14"/>
      <c r="RF41" s="14"/>
      <c r="RG41" s="14"/>
      <c r="RH41" s="14"/>
      <c r="RI41" s="14"/>
      <c r="RJ41" s="14"/>
      <c r="RK41" s="14"/>
      <c r="RL41" s="14"/>
      <c r="RM41" s="14"/>
      <c r="RN41" s="14"/>
      <c r="RO41" s="14"/>
      <c r="RP41" s="14"/>
      <c r="RQ41" s="14"/>
      <c r="RR41" s="14"/>
      <c r="RS41" s="14"/>
      <c r="RT41" s="14"/>
      <c r="RU41" s="14"/>
      <c r="RV41" s="14"/>
      <c r="RW41" s="14"/>
      <c r="RX41" s="14"/>
      <c r="RY41" s="14"/>
      <c r="RZ41" s="14"/>
      <c r="SA41" s="14"/>
      <c r="SB41" s="14"/>
      <c r="SC41" s="14"/>
      <c r="SD41" s="14"/>
      <c r="SE41" s="14"/>
      <c r="SF41" s="14"/>
      <c r="SG41" s="14"/>
      <c r="SH41" s="14"/>
      <c r="SI41" s="14"/>
      <c r="SJ41" s="14"/>
      <c r="SK41" s="14"/>
      <c r="SL41" s="14"/>
      <c r="SM41" s="14"/>
      <c r="SN41" s="14"/>
      <c r="SO41" s="14"/>
      <c r="SP41" s="14"/>
      <c r="SQ41" s="14"/>
      <c r="SR41" s="14"/>
      <c r="SS41" s="14"/>
      <c r="ST41" s="14"/>
      <c r="SU41" s="14"/>
      <c r="SV41" s="14"/>
      <c r="SW41" s="14"/>
      <c r="SX41" s="14"/>
      <c r="SY41" s="14"/>
      <c r="SZ41" s="14"/>
      <c r="TA41" s="14"/>
      <c r="TB41" s="14"/>
      <c r="TC41" s="14"/>
      <c r="TD41" s="14"/>
      <c r="TE41" s="14"/>
      <c r="TF41" s="14"/>
      <c r="TG41" s="14"/>
      <c r="TH41" s="14"/>
      <c r="TI41" s="14"/>
      <c r="TJ41" s="14"/>
      <c r="TK41" s="14"/>
      <c r="TL41" s="14"/>
      <c r="TM41" s="14"/>
      <c r="TN41" s="14"/>
      <c r="TO41" s="14"/>
      <c r="TP41" s="14"/>
      <c r="TQ41" s="14"/>
      <c r="TR41" s="14"/>
      <c r="TS41" s="14"/>
      <c r="TT41" s="14"/>
      <c r="TU41" s="14"/>
      <c r="TV41" s="14"/>
      <c r="TW41" s="14"/>
      <c r="TX41" s="14"/>
      <c r="TY41" s="14"/>
      <c r="TZ41" s="14"/>
      <c r="UA41" s="14"/>
      <c r="UB41" s="14"/>
      <c r="UC41" s="14"/>
      <c r="UD41" s="14"/>
      <c r="UE41" s="14"/>
      <c r="UF41" s="14"/>
      <c r="UG41" s="14"/>
      <c r="UH41" s="14"/>
      <c r="UI41" s="14"/>
      <c r="UJ41" s="14"/>
      <c r="UK41" s="14"/>
      <c r="UL41" s="14"/>
      <c r="UM41" s="14"/>
      <c r="UN41" s="14"/>
      <c r="UO41" s="14"/>
      <c r="UP41" s="14"/>
      <c r="UQ41" s="14"/>
      <c r="UR41" s="14"/>
      <c r="US41" s="14"/>
      <c r="UT41" s="14"/>
      <c r="UU41" s="14"/>
      <c r="UV41" s="14"/>
      <c r="UW41" s="14"/>
      <c r="UX41" s="14"/>
      <c r="UY41" s="14"/>
      <c r="UZ41" s="14"/>
      <c r="VA41" s="14"/>
      <c r="VB41" s="14"/>
      <c r="VC41" s="14"/>
      <c r="VD41" s="14"/>
      <c r="VE41" s="14"/>
      <c r="VF41" s="14"/>
      <c r="VG41" s="14"/>
      <c r="VH41" s="14"/>
      <c r="VI41" s="14"/>
      <c r="VJ41" s="14"/>
      <c r="VK41" s="14"/>
      <c r="VL41" s="14"/>
      <c r="VM41" s="14"/>
      <c r="VN41" s="14"/>
      <c r="VO41" s="14"/>
      <c r="VP41" s="14"/>
      <c r="VQ41" s="14"/>
      <c r="VR41" s="14"/>
      <c r="VS41" s="14"/>
      <c r="VT41" s="14"/>
      <c r="VU41" s="14"/>
      <c r="VV41" s="14"/>
      <c r="VW41" s="14"/>
      <c r="VX41" s="14"/>
      <c r="VY41" s="14"/>
      <c r="VZ41" s="14"/>
      <c r="WA41" s="14"/>
      <c r="WB41" s="14"/>
      <c r="WC41" s="14"/>
      <c r="WD41" s="14"/>
      <c r="WE41" s="14"/>
      <c r="WF41" s="14"/>
      <c r="WG41" s="14"/>
      <c r="WH41" s="14"/>
      <c r="WI41" s="14"/>
      <c r="WJ41" s="14"/>
      <c r="WK41" s="14"/>
      <c r="WL41" s="14"/>
      <c r="WM41" s="14"/>
      <c r="WN41" s="14"/>
      <c r="WO41" s="14"/>
      <c r="WP41" s="14"/>
      <c r="WQ41" s="14"/>
      <c r="WR41" s="14"/>
      <c r="WS41" s="14"/>
      <c r="WT41" s="14"/>
      <c r="WU41" s="14"/>
      <c r="WV41" s="14"/>
      <c r="WW41" s="14"/>
      <c r="WX41" s="14"/>
      <c r="WY41" s="14"/>
      <c r="WZ41" s="14"/>
      <c r="XA41" s="14"/>
      <c r="XB41" s="14"/>
      <c r="XC41" s="14"/>
      <c r="XD41" s="14"/>
      <c r="XE41" s="14"/>
      <c r="XF41" s="14"/>
      <c r="XG41" s="14"/>
      <c r="XH41" s="14"/>
      <c r="XI41" s="14"/>
      <c r="XJ41" s="14"/>
      <c r="XK41" s="14"/>
      <c r="XL41" s="14"/>
      <c r="XM41" s="14"/>
      <c r="XN41" s="14"/>
      <c r="XO41" s="14"/>
      <c r="XP41" s="14"/>
      <c r="XQ41" s="14"/>
      <c r="XR41" s="14"/>
      <c r="XS41" s="14"/>
      <c r="XT41" s="14"/>
      <c r="XU41" s="14"/>
      <c r="XV41" s="14"/>
      <c r="XW41" s="14"/>
      <c r="XX41" s="14"/>
      <c r="XY41" s="14"/>
      <c r="XZ41" s="14"/>
      <c r="YA41" s="14"/>
      <c r="YB41" s="14"/>
      <c r="YC41" s="14"/>
      <c r="YD41" s="14"/>
      <c r="YE41" s="14"/>
      <c r="YF41" s="14"/>
      <c r="YG41" s="14"/>
      <c r="YH41" s="14"/>
      <c r="YI41" s="14"/>
      <c r="YJ41" s="14"/>
      <c r="YK41" s="14"/>
      <c r="YL41" s="14"/>
      <c r="YM41" s="14"/>
      <c r="YN41" s="14"/>
      <c r="YO41" s="14"/>
      <c r="YP41" s="14"/>
      <c r="YQ41" s="14"/>
      <c r="YR41" s="14"/>
      <c r="YS41" s="14"/>
      <c r="YT41" s="14"/>
      <c r="YU41" s="14"/>
      <c r="YV41" s="14"/>
      <c r="YW41" s="14"/>
      <c r="YX41" s="14"/>
      <c r="YY41" s="14"/>
      <c r="YZ41" s="14"/>
      <c r="ZA41" s="14"/>
      <c r="ZB41" s="14"/>
      <c r="ZC41" s="14"/>
      <c r="ZD41" s="14"/>
      <c r="ZE41" s="14"/>
      <c r="ZF41" s="14"/>
      <c r="ZG41" s="14"/>
      <c r="ZH41" s="14"/>
      <c r="ZI41" s="14"/>
      <c r="ZJ41" s="14"/>
      <c r="ZK41" s="14"/>
      <c r="ZL41" s="14"/>
      <c r="ZM41" s="14"/>
      <c r="ZN41" s="14"/>
      <c r="ZO41" s="14"/>
      <c r="ZP41" s="14"/>
      <c r="ZQ41" s="14"/>
      <c r="ZR41" s="14"/>
      <c r="ZS41" s="14"/>
      <c r="ZT41" s="14"/>
      <c r="ZU41" s="14"/>
      <c r="ZV41" s="14"/>
      <c r="ZW41" s="14"/>
      <c r="ZX41" s="14"/>
      <c r="ZY41" s="14"/>
      <c r="ZZ41" s="14"/>
      <c r="AAA41" s="14"/>
      <c r="AAB41" s="14"/>
      <c r="AAC41" s="14"/>
      <c r="AAD41" s="14"/>
      <c r="AAE41" s="14"/>
      <c r="AAF41" s="14"/>
      <c r="AAG41" s="14"/>
      <c r="AAH41" s="14"/>
      <c r="AAI41" s="14"/>
      <c r="AAJ41" s="14"/>
      <c r="AAK41" s="14"/>
      <c r="AAL41" s="14"/>
      <c r="AAM41" s="14"/>
      <c r="AAN41" s="14"/>
      <c r="AAO41" s="14"/>
      <c r="AAP41" s="14"/>
      <c r="AAQ41" s="14"/>
      <c r="AAR41" s="14"/>
      <c r="AAS41" s="14"/>
      <c r="AAT41" s="14"/>
      <c r="AAU41" s="14"/>
      <c r="AAV41" s="14"/>
      <c r="AAW41" s="14"/>
      <c r="AAX41" s="14"/>
      <c r="AAY41" s="14"/>
      <c r="AAZ41" s="14"/>
      <c r="ABA41" s="14"/>
      <c r="ABB41" s="14"/>
      <c r="ABC41" s="14"/>
      <c r="ABD41" s="14"/>
      <c r="ABE41" s="14"/>
      <c r="ABF41" s="14"/>
      <c r="ABG41" s="14"/>
      <c r="ABH41" s="14"/>
      <c r="ABI41" s="14"/>
      <c r="ABJ41" s="14"/>
      <c r="ABK41" s="14"/>
      <c r="ABL41" s="14"/>
      <c r="ABM41" s="14"/>
      <c r="ABN41" s="14"/>
      <c r="ABO41" s="14"/>
      <c r="ABP41" s="14"/>
      <c r="ABQ41" s="14"/>
      <c r="ABR41" s="14"/>
      <c r="ABS41" s="14"/>
      <c r="ABT41" s="14"/>
      <c r="ABU41" s="14"/>
      <c r="ABV41" s="14"/>
      <c r="ABW41" s="14"/>
    </row>
    <row r="42" spans="1:751" ht="15" customHeight="1" x14ac:dyDescent="0.25">
      <c r="A42" s="15" t="s">
        <v>80</v>
      </c>
      <c r="B42" s="15" t="s">
        <v>81</v>
      </c>
      <c r="C42" s="16">
        <f>+E42*$C$56</f>
        <v>545.93052781201152</v>
      </c>
      <c r="D42" s="17"/>
      <c r="E42" s="18">
        <v>35.491979339999965</v>
      </c>
      <c r="F42" s="19" t="s">
        <v>46</v>
      </c>
      <c r="G42" s="29" t="s">
        <v>8</v>
      </c>
      <c r="H42" s="20">
        <v>39706</v>
      </c>
      <c r="I42" s="90" t="s">
        <v>140</v>
      </c>
      <c r="J42" s="19">
        <v>360</v>
      </c>
      <c r="K42" s="19" t="s">
        <v>19</v>
      </c>
      <c r="L42" s="20">
        <f>+EDATE(H42,J42)</f>
        <v>50663</v>
      </c>
      <c r="M42" s="15" t="s">
        <v>155</v>
      </c>
      <c r="P42" s="22">
        <f>+SUMPRODUCT(1*($BX$4:$ABA$4=$P$4)*($BX$1:$ABA$1=P$3)*($BX42:$ABA42))</f>
        <v>26724590.974099129</v>
      </c>
      <c r="Q42" s="22">
        <f>+SUMPRODUCT(1*($BX$4:$ABA$4=$Q$4)*($BX$1:$ABA$1=P$3)*($BX42:$ABA42))</f>
        <v>15793014.385284651</v>
      </c>
      <c r="R42" s="22">
        <f>+SUMPRODUCT(1*($BX$4:$ABA$4=$P$4)*($BX$1:$ABA$1=R$3)*($BX42:$ABA42))</f>
        <v>30899715.25738474</v>
      </c>
      <c r="S42" s="22">
        <f>+SUMPRODUCT(1*($BX$4:$ABA$4=$Q$4)*($BX$1:$ABA$1=R$3)*($BX42:$ABA42))</f>
        <v>17539629.845503978</v>
      </c>
      <c r="T42" s="22">
        <f>+SUMPRODUCT(1*($BX$4:$ABA$4=$P$4)*($BX$1:$ABA$1=T$3)*($BX42:$ABA42))</f>
        <v>34373235.270624131</v>
      </c>
      <c r="U42" s="22">
        <f>+SUMPRODUCT(1*($BX$4:$ABA$4=$Q$4)*($BX$1:$ABA$1=T$3)*($BX42:$ABA42))</f>
        <v>18571070.4225723</v>
      </c>
      <c r="V42" s="22">
        <f>+SUMPRODUCT(1*($BX$4:$ABA$4=$P$4)*($BX$1:$ABA$1=V$3)*($BX42:$ABA42))</f>
        <v>37395279.266260386</v>
      </c>
      <c r="W42" s="22">
        <f>+SUMPRODUCT(1*($BX$4:$ABA$4=$Q$4)*($BX$1:$ABA$1=V$3)*($BX42:$ABA42))</f>
        <v>19233224.927898198</v>
      </c>
      <c r="X42" s="22">
        <f>+SUMPRODUCT(1*($BX$4:$ABA$4=$P$4)*($BX$1:$ABA$1=X$3)*($BX42:$ABA42))</f>
        <v>40001188.339825585</v>
      </c>
      <c r="Y42" s="22">
        <f>+SUMPRODUCT(1*($BX$4:$ABA$4=$Q$4)*($BX$1:$ABA$1=X$3)*($BX42:$ABA42))</f>
        <v>19423202.546977025</v>
      </c>
      <c r="Z42" s="22">
        <f>+SUMPRODUCT(1*($BX$4:$ABA$4=$P$4)*($BX$1:$ABA$1=Z$3)*($BX42:$ABA42))</f>
        <v>42632750.827791482</v>
      </c>
      <c r="AA42" s="22">
        <f>+SUMPRODUCT(1*($BX$4:$ABA$4=$Q$4)*($BX$1:$ABA$1=Z$3)*($BX42:$ABA42))</f>
        <v>19534376.423684359</v>
      </c>
      <c r="AB42" s="22">
        <f>+SUMPRODUCT(1*($BX$4:$ABA$4=$P$4)*($BX$1:$ABA$1=AB$3)*($BX42:$ABA42))</f>
        <v>45389585.158198699</v>
      </c>
      <c r="AC42" s="22">
        <f>+SUMPRODUCT(1*($BX$4:$ABA$4=$Q$4)*($BX$1:$ABA$1=AB$3)*($BX42:$ABA42))</f>
        <v>19555521.98733855</v>
      </c>
      <c r="AD42" s="22">
        <f>+SUMPRODUCT(1*($BX$4:$ABA$4=$P$4)*($BX$1:$ABA$1=AD$3)*($BX42:$ABA42))</f>
        <v>48279937.77405031</v>
      </c>
      <c r="AE42" s="22">
        <f>+SUMPRODUCT(1*($BX$4:$ABA$4=$Q$4)*($BX$1:$ABA$1=AD$3)*($BX42:$ABA42))</f>
        <v>19533081.785290595</v>
      </c>
      <c r="AF42" s="22">
        <f>+SUMPRODUCT(1*($BX$4:$ABA$4=$P$4)*($BX$1:$ABA$1=AF$3)*($BX42:$ABA42))</f>
        <v>51312511.726367086</v>
      </c>
      <c r="AG42" s="22">
        <f>+SUMPRODUCT(1*($BX$4:$ABA$4=$Q$4)*($BX$1:$ABA$1=AF$3)*($BX42:$ABA42))</f>
        <v>19299066.90718808</v>
      </c>
      <c r="AH42" s="22">
        <f>+SUMPRODUCT(1*($BX$4:$ABA$4=$P$4)*($BX$1:$ABA$1=AH$3)*($BX42:$ABA42))</f>
        <v>54484716.472417027</v>
      </c>
      <c r="AI42" s="22">
        <f>+SUMPRODUCT(1*($BX$4:$ABA$4=$Q$4)*($BX$1:$ABA$1=AH$3)*($BX42:$ABA42))</f>
        <v>19001237.559935324</v>
      </c>
      <c r="AJ42" s="22">
        <f>+SUMPRODUCT(1*($BX$4:$ABA$4=$P$4)*($BX$1:$ABA$1=AJ$3)*($BX42:$ABA42))</f>
        <v>57799085.210321799</v>
      </c>
      <c r="AK42" s="22">
        <f>+SUMPRODUCT(1*($BX$4:$ABA$4=$Q$4)*($BX$1:$ABA$1=AJ$3)*($BX42:$ABA42))</f>
        <v>18575494.30265706</v>
      </c>
      <c r="AL42" s="22">
        <f>+SUMPRODUCT(1*($BX$4:$ABA$4=$P$4)*($BX$1:$ABA$1=AL$3)*($BX42:$ABA42))</f>
        <v>61255231.77670642</v>
      </c>
      <c r="AM42" s="22">
        <f>+SUMPRODUCT(1*($BX$4:$ABA$4=$Q$4)*($BX$1:$ABA$1=AL$3)*($BX42:$ABA42))</f>
        <v>18059918.147485975</v>
      </c>
      <c r="AN42" s="22">
        <f>+SUMPRODUCT(1*($BX$4:$ABA$4=$P$4)*($BX$1:$ABA$1=AN$3)*($BX42:$ABA42))</f>
        <v>62949465.299459897</v>
      </c>
      <c r="AO42" s="22">
        <f>+SUMPRODUCT(1*($BX$4:$ABA$4=$Q$4)*($BX$1:$ABA$1=AN$3)*($BX42:$ABA42))</f>
        <v>16789819.362152595</v>
      </c>
      <c r="AP42" s="22">
        <f>+SUMPRODUCT(1*($BX$4:$ABA$4=$P$4)*($BX$1:$ABA$1=AP$3)*($BX42:$ABA42))</f>
        <v>62949465.299459897</v>
      </c>
      <c r="AQ42" s="22">
        <f>+SUMPRODUCT(1*($BX$4:$ABA$4=$Q$4)*($BX$1:$ABA$1=AP$3)*($BX42:$ABA42))</f>
        <v>15067423.607840065</v>
      </c>
      <c r="AR42" s="22">
        <f>+SUMPRODUCT(1*($BX$4:$ABA$4=$P$4)*($BX$1:$ABA$1=AR$3)*($BX42:$ABA42))</f>
        <v>62949465.299459897</v>
      </c>
      <c r="AS42" s="22">
        <f>+SUMPRODUCT(1*($BX$4:$ABA$4=$Q$4)*($BX$1:$ABA$1=AR$3)*($BX42:$ABA42))</f>
        <v>13345027.853527531</v>
      </c>
      <c r="AT42" s="22">
        <f>+SUMPRODUCT(1*($BX$4:$ABA$4=$P$4)*($BX$1:$ABA$1=AT$3)*($BX42:$ABA42))</f>
        <v>62949464.918130502</v>
      </c>
      <c r="AU42" s="22">
        <f>+SUMPRODUCT(1*($BX$4:$ABA$4=$Q$4)*($BX$1:$ABA$1=AT$3)*($BX42:$ABA42))</f>
        <v>11655664.351617645</v>
      </c>
      <c r="AV42" s="22">
        <f>+SUMPRODUCT(1*($BX$4:$ABA$4=$P$4)*($BX$1:$ABA$1=AV$3)*($BX42:$ABA42))</f>
        <v>62949464.918130502</v>
      </c>
      <c r="AW42" s="22">
        <f>+SUMPRODUCT(1*($BX$4:$ABA$4=$Q$4)*($BX$1:$ABA$1=AV$3)*($BX42:$ABA42))</f>
        <v>9900236.3605960011</v>
      </c>
      <c r="AX42" s="22">
        <f>+SUMPRODUCT(1*($BX$4:$ABA$4=$P$4)*($BX$1:$ABA$1=AX$3)*($BX42:$ABA42))</f>
        <v>62949464.918130502</v>
      </c>
      <c r="AY42" s="22">
        <f>+SUMPRODUCT(1*($BX$4:$ABA$4=$Q$4)*($BX$1:$ABA$1=AX$3)*($BX42:$ABA42))</f>
        <v>8177840.6167172343</v>
      </c>
      <c r="AZ42" s="22">
        <f>+SUMPRODUCT(1*($BX$4:$ABA$4=$P$4)*($BX$1:$ABA$1=AZ$3)*($BX42:$ABA42))</f>
        <v>62949464.918130502</v>
      </c>
      <c r="BA42" s="22">
        <f>+SUMPRODUCT(1*($BX$4:$ABA$4=$Q$4)*($BX$1:$ABA$1=AZ$3)*($BX42:$ABA42))</f>
        <v>6455444.8728384692</v>
      </c>
      <c r="BB42" s="22">
        <f>+SUMPRODUCT(1*($BX$4:$ABA$4=$P$4)*($BX$1:$ABA$1=BB$3)*($BX42:$ABA42))</f>
        <v>62949464.918130502</v>
      </c>
      <c r="BC42" s="22">
        <f>+SUMPRODUCT(1*($BX$4:$ABA$4=$Q$4)*($BX$1:$ABA$1=BB$3)*($BX42:$ABA42))</f>
        <v>4747205.8063066527</v>
      </c>
      <c r="BD42" s="22">
        <f>+SUMPRODUCT(1*($BX$4:$ABA$4=$P$4)*($BX$1:$ABA$1=BD$3)*($BX42:$ABA42))</f>
        <v>62949464.918130502</v>
      </c>
      <c r="BE42" s="22">
        <f>+SUMPRODUCT(1*($BX$4:$ABA$4=$Q$4)*($BX$1:$ABA$1=BD$3)*($BX42:$ABA42))</f>
        <v>3010653.3850809387</v>
      </c>
      <c r="BF42" s="22">
        <f>+SUMPRODUCT(1*($BX$4:$ABA$4=$P$4)*($BX$1:$ABA$1=BF$3)*($BX42:$ABA42))</f>
        <v>62949464.918130502</v>
      </c>
      <c r="BG42" s="22">
        <f>+SUMPRODUCT(1*($BX$4:$ABA$4=$Q$4)*($BX$1:$ABA$1=BF$3)*($BX42:$ABA42))</f>
        <v>1288257.6412021737</v>
      </c>
      <c r="BH42" s="22">
        <f>+SUMPRODUCT(1*($BX$4:$ABA$4=$P$4)*($BX$1:$ABA$1=BH$3)*($BX42:$ABA42))</f>
        <v>0</v>
      </c>
      <c r="BI42" s="22">
        <f>+SUMPRODUCT(1*($BX$4:$ABA$4=$Q$4)*($BX$1:$ABA$1=BH$3)*($BX42:$ABA42))</f>
        <v>0</v>
      </c>
      <c r="BJ42" s="22">
        <f>+SUMPRODUCT(1*($BX$4:$ABA$4=$P$4)*($BX$1:$ABA$1=BJ$3)*($BX42:$ABA42))</f>
        <v>0</v>
      </c>
      <c r="BK42" s="22">
        <f>+SUMPRODUCT(1*($BX$4:$ABA$4=$Q$4)*($BX$1:$ABA$1=BJ$3)*($BX42:$ABA42))</f>
        <v>0</v>
      </c>
      <c r="BL42" s="22">
        <f>+SUMPRODUCT(1*($BX$4:$ABA$4=$P$4)*($BX$1:$ABA$1=BL$3)*($BX42:$ABA42))</f>
        <v>0</v>
      </c>
      <c r="BM42" s="22">
        <f>+SUMPRODUCT(1*($BX$4:$ABA$4=$Q$4)*($BX$1:$ABA$1=BL$3)*($BX42:$ABA42))</f>
        <v>0</v>
      </c>
      <c r="BN42" s="22">
        <f>+SUMPRODUCT(1*($BX$4:$ABA$4=$P$4)*($BX$1:$ABA$1=BN$3)*($BX42:$ABA42))</f>
        <v>0</v>
      </c>
      <c r="BO42" s="22">
        <f>+SUMPRODUCT(1*($BX$4:$ABA$4=$Q$4)*($BX$1:$ABA$1=BN$3)*($BX42:$ABA42))</f>
        <v>0</v>
      </c>
      <c r="BP42" s="22">
        <f>+SUMPRODUCT(1*($BX$4:$ABA$4=$P$4)*($BX$1:$ABA$1=BP$3)*($BX42:$ABA42))</f>
        <v>0</v>
      </c>
      <c r="BQ42" s="22">
        <f>+SUMPRODUCT(1*($BX$4:$ABA$4=$Q$4)*($BX$1:$ABA$1=BP$3)*($BX42:$ABA42))</f>
        <v>0</v>
      </c>
      <c r="BR42" s="22">
        <f t="shared" ref="BR42:BR45" si="271">+SUMPRODUCT(1*($BX$4:$ABW$4=$P$4)*($BX$1:$ABW$1=BR$3)*($BX42:$ABW42))</f>
        <v>0</v>
      </c>
      <c r="BS42" s="22">
        <f t="shared" ref="BS42:BS45" si="272">+SUMPRODUCT(1*($BX$4:$ABW$4=$Q$4)*($BX$1:$ABW$1=BR$3)*($BX42:$ABW42))</f>
        <v>0</v>
      </c>
      <c r="BT42" s="22">
        <f>+SUMPRODUCT(1*($BX$4:$ABA$4=$P$4)*($BX$1:$ABA$1=BT$3)*($BX42:$ABA42))</f>
        <v>0</v>
      </c>
      <c r="BU42" s="22">
        <f>+SUMPRODUCT(1*($BX$4:$ABA$4=$Q$4)*($BX$1:$ABA$1=BT$3)*($BX42:$ABA42))</f>
        <v>0</v>
      </c>
      <c r="BV42" s="66"/>
      <c r="BX42" s="23">
        <v>0</v>
      </c>
      <c r="BY42" s="23">
        <v>0</v>
      </c>
      <c r="BZ42" s="23">
        <v>0</v>
      </c>
      <c r="CA42" s="23">
        <v>0</v>
      </c>
      <c r="CB42" s="23">
        <v>7472569.5370707437</v>
      </c>
      <c r="CC42" s="23">
        <v>12696058.811365997</v>
      </c>
      <c r="CD42" s="23">
        <v>0</v>
      </c>
      <c r="CE42" s="23">
        <v>0</v>
      </c>
      <c r="CF42" s="23">
        <v>0</v>
      </c>
      <c r="CG42" s="23">
        <v>0</v>
      </c>
      <c r="CH42" s="23">
        <v>0</v>
      </c>
      <c r="CI42" s="23">
        <v>0</v>
      </c>
      <c r="CJ42" s="23">
        <v>0</v>
      </c>
      <c r="CK42" s="23">
        <v>0</v>
      </c>
      <c r="CL42" s="23">
        <v>0</v>
      </c>
      <c r="CM42" s="23">
        <v>0</v>
      </c>
      <c r="CN42" s="23">
        <v>8320444.8482139064</v>
      </c>
      <c r="CO42" s="23">
        <v>14028532.162733132</v>
      </c>
      <c r="CP42" s="23">
        <v>0</v>
      </c>
      <c r="CQ42" s="23">
        <v>0</v>
      </c>
      <c r="CR42" s="23">
        <v>0</v>
      </c>
      <c r="CS42" s="23">
        <v>0</v>
      </c>
      <c r="CT42" s="23">
        <v>0</v>
      </c>
      <c r="CU42" s="23">
        <v>0</v>
      </c>
      <c r="CV42" s="23">
        <v>0</v>
      </c>
      <c r="CW42" s="23">
        <v>0</v>
      </c>
      <c r="CX42" s="23">
        <v>0</v>
      </c>
      <c r="CY42" s="23">
        <v>0</v>
      </c>
      <c r="CZ42" s="23">
        <v>8539483.8764560036</v>
      </c>
      <c r="DA42" s="23">
        <v>14984964.628955416</v>
      </c>
      <c r="DB42" s="23">
        <v>0</v>
      </c>
      <c r="DC42" s="23">
        <v>0</v>
      </c>
      <c r="DD42" s="23">
        <v>0</v>
      </c>
      <c r="DE42" s="23">
        <v>0</v>
      </c>
      <c r="DF42" s="23">
        <v>0</v>
      </c>
      <c r="DG42" s="23">
        <v>0</v>
      </c>
      <c r="DH42" s="23">
        <v>0</v>
      </c>
      <c r="DI42" s="23">
        <v>0</v>
      </c>
      <c r="DJ42" s="23">
        <v>0</v>
      </c>
      <c r="DK42" s="23">
        <v>0</v>
      </c>
      <c r="DL42" s="23">
        <v>9000145.9690479729</v>
      </c>
      <c r="DM42" s="23">
        <v>15914750.628429323</v>
      </c>
      <c r="DN42" s="23">
        <v>0</v>
      </c>
      <c r="DO42" s="23">
        <v>0</v>
      </c>
      <c r="DP42" s="23">
        <v>0</v>
      </c>
      <c r="DQ42" s="23">
        <v>0</v>
      </c>
      <c r="DR42" s="23">
        <v>0</v>
      </c>
      <c r="DS42" s="23">
        <v>0</v>
      </c>
      <c r="DT42" s="23">
        <v>0</v>
      </c>
      <c r="DU42" s="23">
        <v>0</v>
      </c>
      <c r="DV42" s="23">
        <v>0</v>
      </c>
      <c r="DW42" s="23">
        <v>0</v>
      </c>
      <c r="DX42" s="23">
        <v>9103831.6773889791</v>
      </c>
      <c r="DY42" s="23">
        <v>16774037.81588129</v>
      </c>
      <c r="DZ42" s="23">
        <v>0</v>
      </c>
      <c r="EA42" s="23">
        <v>0</v>
      </c>
      <c r="EB42" s="23">
        <v>0</v>
      </c>
      <c r="EC42" s="23">
        <v>0</v>
      </c>
      <c r="ED42" s="23">
        <v>0</v>
      </c>
      <c r="EE42" s="23">
        <v>0</v>
      </c>
      <c r="EF42" s="23">
        <v>0</v>
      </c>
      <c r="EG42" s="23">
        <v>0</v>
      </c>
      <c r="EH42" s="23">
        <v>0</v>
      </c>
      <c r="EI42" s="23">
        <v>0</v>
      </c>
      <c r="EJ42" s="23">
        <v>9467238.7451833207</v>
      </c>
      <c r="EK42" s="23">
        <v>17599197.454742838</v>
      </c>
      <c r="EL42" s="23">
        <v>0</v>
      </c>
      <c r="EM42" s="23">
        <v>0</v>
      </c>
      <c r="EN42" s="23">
        <v>0</v>
      </c>
      <c r="EO42" s="23">
        <v>0</v>
      </c>
      <c r="EP42" s="23">
        <v>0</v>
      </c>
      <c r="EQ42" s="23">
        <v>0</v>
      </c>
      <c r="ER42" s="23">
        <v>0</v>
      </c>
      <c r="ES42" s="23">
        <v>0</v>
      </c>
      <c r="ET42" s="23">
        <v>0</v>
      </c>
      <c r="EU42" s="23">
        <v>0</v>
      </c>
      <c r="EV42" s="23">
        <v>9513837.7934884857</v>
      </c>
      <c r="EW42" s="23">
        <v>18350703.689238369</v>
      </c>
      <c r="EX42" s="23">
        <v>0</v>
      </c>
      <c r="EY42" s="23">
        <v>0</v>
      </c>
      <c r="EZ42" s="23">
        <v>0</v>
      </c>
      <c r="FA42" s="23">
        <v>0</v>
      </c>
      <c r="FB42" s="23">
        <v>0</v>
      </c>
      <c r="FC42" s="23">
        <v>0</v>
      </c>
      <c r="FD42" s="23">
        <v>0</v>
      </c>
      <c r="FE42" s="23">
        <v>0</v>
      </c>
      <c r="FF42" s="23">
        <v>0</v>
      </c>
      <c r="FG42" s="23">
        <v>0</v>
      </c>
      <c r="FH42" s="23">
        <v>9719387.1344097108</v>
      </c>
      <c r="FI42" s="23">
        <v>19044575.577022016</v>
      </c>
      <c r="FJ42" s="23">
        <v>0</v>
      </c>
      <c r="FK42" s="23">
        <v>0</v>
      </c>
      <c r="FL42" s="23">
        <v>0</v>
      </c>
      <c r="FM42" s="23">
        <v>0</v>
      </c>
      <c r="FN42" s="23">
        <v>0</v>
      </c>
      <c r="FO42" s="23">
        <v>0</v>
      </c>
      <c r="FP42" s="23">
        <v>0</v>
      </c>
      <c r="FQ42" s="23">
        <v>0</v>
      </c>
      <c r="FR42" s="23">
        <v>0</v>
      </c>
      <c r="FS42" s="23">
        <v>0</v>
      </c>
      <c r="FT42" s="23">
        <v>9612144.7952222116</v>
      </c>
      <c r="FU42" s="23">
        <v>19678463.852536373</v>
      </c>
      <c r="FV42" s="23">
        <v>0</v>
      </c>
      <c r="FW42" s="23">
        <v>0</v>
      </c>
      <c r="FX42" s="23">
        <v>0</v>
      </c>
      <c r="FY42" s="23">
        <v>0</v>
      </c>
      <c r="FZ42" s="23">
        <v>0</v>
      </c>
      <c r="GA42" s="23">
        <v>0</v>
      </c>
      <c r="GB42" s="23">
        <v>0</v>
      </c>
      <c r="GC42" s="23">
        <v>0</v>
      </c>
      <c r="GD42" s="23">
        <v>0</v>
      </c>
      <c r="GE42" s="23">
        <v>0</v>
      </c>
      <c r="GF42" s="23">
        <v>9811057.7517548129</v>
      </c>
      <c r="GG42" s="23">
        <v>20322724.487289209</v>
      </c>
      <c r="GH42" s="23">
        <v>0</v>
      </c>
      <c r="GI42" s="23">
        <v>0</v>
      </c>
      <c r="GJ42" s="23">
        <v>0</v>
      </c>
      <c r="GK42" s="23">
        <v>0</v>
      </c>
      <c r="GL42" s="23">
        <v>0</v>
      </c>
      <c r="GM42" s="23">
        <v>0</v>
      </c>
      <c r="GN42" s="23">
        <v>0</v>
      </c>
      <c r="GO42" s="23">
        <v>0</v>
      </c>
      <c r="GP42" s="23">
        <v>0</v>
      </c>
      <c r="GQ42" s="23">
        <v>0</v>
      </c>
      <c r="GR42" s="23">
        <v>9677662.8743000235</v>
      </c>
      <c r="GS42" s="23">
        <v>20978042.554101478</v>
      </c>
      <c r="GT42" s="23">
        <v>0</v>
      </c>
      <c r="GU42" s="23">
        <v>0</v>
      </c>
      <c r="GV42" s="23">
        <v>0</v>
      </c>
      <c r="GW42" s="23">
        <v>0</v>
      </c>
      <c r="GX42" s="23">
        <v>0</v>
      </c>
      <c r="GY42" s="23">
        <v>0</v>
      </c>
      <c r="GZ42" s="23">
        <v>0</v>
      </c>
      <c r="HA42" s="23">
        <v>0</v>
      </c>
      <c r="HB42" s="23">
        <v>0</v>
      </c>
      <c r="HC42" s="23">
        <v>0</v>
      </c>
      <c r="HD42" s="23">
        <v>9856713.5493843351</v>
      </c>
      <c r="HE42" s="23">
        <v>21654708.273690008</v>
      </c>
      <c r="HF42" s="23">
        <v>0</v>
      </c>
      <c r="HG42" s="23">
        <v>0</v>
      </c>
      <c r="HH42" s="23">
        <v>0</v>
      </c>
      <c r="HI42" s="23">
        <v>0</v>
      </c>
      <c r="HJ42" s="23">
        <v>0</v>
      </c>
      <c r="HK42" s="23">
        <v>0</v>
      </c>
      <c r="HL42" s="23">
        <v>0</v>
      </c>
      <c r="HM42" s="23">
        <v>0</v>
      </c>
      <c r="HN42" s="23">
        <v>0</v>
      </c>
      <c r="HO42" s="23">
        <v>0</v>
      </c>
      <c r="HP42" s="23">
        <v>9700858.045280531</v>
      </c>
      <c r="HQ42" s="23">
        <v>22342592.32137854</v>
      </c>
      <c r="HR42" s="23">
        <v>0</v>
      </c>
      <c r="HS42" s="23">
        <v>0</v>
      </c>
      <c r="HT42" s="23">
        <v>0</v>
      </c>
      <c r="HU42" s="23">
        <v>0</v>
      </c>
      <c r="HV42" s="23">
        <v>0</v>
      </c>
      <c r="HW42" s="23">
        <v>0</v>
      </c>
      <c r="HX42" s="23">
        <v>0</v>
      </c>
      <c r="HY42" s="23">
        <v>0</v>
      </c>
      <c r="HZ42" s="23">
        <v>0</v>
      </c>
      <c r="IA42" s="23">
        <v>0</v>
      </c>
      <c r="IB42" s="23">
        <v>9854663.9420580175</v>
      </c>
      <c r="IC42" s="23">
        <v>23046992.836820159</v>
      </c>
      <c r="ID42" s="23">
        <v>0</v>
      </c>
      <c r="IE42" s="23">
        <v>0</v>
      </c>
      <c r="IF42" s="23">
        <v>0</v>
      </c>
      <c r="IG42" s="23">
        <v>0</v>
      </c>
      <c r="IH42" s="23">
        <v>0</v>
      </c>
      <c r="II42" s="23">
        <v>0</v>
      </c>
      <c r="IJ42" s="23">
        <v>0</v>
      </c>
      <c r="IK42" s="23">
        <v>0</v>
      </c>
      <c r="IL42" s="23">
        <v>0</v>
      </c>
      <c r="IM42" s="23">
        <v>0</v>
      </c>
      <c r="IN42" s="23">
        <v>9728259.1698220111</v>
      </c>
      <c r="IO42" s="23">
        <v>23768099.35841056</v>
      </c>
      <c r="IP42" s="23">
        <v>0</v>
      </c>
      <c r="IQ42" s="23">
        <v>0</v>
      </c>
      <c r="IR42" s="23">
        <v>0</v>
      </c>
      <c r="IS42" s="23">
        <v>0</v>
      </c>
      <c r="IT42" s="23">
        <v>0</v>
      </c>
      <c r="IU42" s="23">
        <v>0</v>
      </c>
      <c r="IV42" s="23">
        <v>0</v>
      </c>
      <c r="IW42" s="23">
        <v>0</v>
      </c>
      <c r="IX42" s="23">
        <v>0</v>
      </c>
      <c r="IY42" s="23">
        <v>0</v>
      </c>
      <c r="IZ42" s="23">
        <v>9804822.615468584</v>
      </c>
      <c r="JA42" s="23">
        <v>24511838.415639747</v>
      </c>
      <c r="JB42" s="23">
        <v>0</v>
      </c>
      <c r="JC42" s="23">
        <v>0</v>
      </c>
      <c r="JD42" s="23">
        <v>0</v>
      </c>
      <c r="JE42" s="23">
        <v>0</v>
      </c>
      <c r="JF42" s="23">
        <v>0</v>
      </c>
      <c r="JG42" s="23">
        <v>0</v>
      </c>
      <c r="JH42" s="23">
        <v>0</v>
      </c>
      <c r="JI42" s="23">
        <v>0</v>
      </c>
      <c r="JJ42" s="23">
        <v>0</v>
      </c>
      <c r="JK42" s="23">
        <v>0</v>
      </c>
      <c r="JL42" s="23">
        <v>9599285.3880356997</v>
      </c>
      <c r="JM42" s="23">
        <v>25267033.856363986</v>
      </c>
      <c r="JN42" s="23">
        <v>0</v>
      </c>
      <c r="JO42" s="23">
        <v>0</v>
      </c>
      <c r="JP42" s="23">
        <v>0</v>
      </c>
      <c r="JQ42" s="23">
        <v>0</v>
      </c>
      <c r="JR42" s="23">
        <v>0</v>
      </c>
      <c r="JS42" s="23">
        <v>0</v>
      </c>
      <c r="JT42" s="23">
        <v>0</v>
      </c>
      <c r="JU42" s="23">
        <v>0</v>
      </c>
      <c r="JV42" s="23">
        <v>0</v>
      </c>
      <c r="JW42" s="23">
        <v>0</v>
      </c>
      <c r="JX42" s="23">
        <v>9699781.5191523824</v>
      </c>
      <c r="JY42" s="23">
        <v>26045477.870003097</v>
      </c>
      <c r="JZ42" s="23">
        <v>0</v>
      </c>
      <c r="KA42" s="23">
        <v>0</v>
      </c>
      <c r="KB42" s="23">
        <v>0</v>
      </c>
      <c r="KC42" s="23">
        <v>0</v>
      </c>
      <c r="KD42" s="23">
        <v>0</v>
      </c>
      <c r="KE42" s="23">
        <v>0</v>
      </c>
      <c r="KF42" s="23">
        <v>0</v>
      </c>
      <c r="KG42" s="23">
        <v>0</v>
      </c>
      <c r="KH42" s="23">
        <v>0</v>
      </c>
      <c r="KI42" s="23">
        <v>0</v>
      </c>
      <c r="KJ42" s="23">
        <v>9466923.2035742477</v>
      </c>
      <c r="KK42" s="23">
        <v>26835450.868028071</v>
      </c>
      <c r="KL42" s="23">
        <v>0</v>
      </c>
      <c r="KM42" s="23">
        <v>0</v>
      </c>
      <c r="KN42" s="23">
        <v>0</v>
      </c>
      <c r="KO42" s="23">
        <v>0</v>
      </c>
      <c r="KP42" s="23">
        <v>0</v>
      </c>
      <c r="KQ42" s="23">
        <v>0</v>
      </c>
      <c r="KR42" s="23">
        <v>0</v>
      </c>
      <c r="KS42" s="23">
        <v>0</v>
      </c>
      <c r="KT42" s="23">
        <v>0</v>
      </c>
      <c r="KU42" s="23">
        <v>0</v>
      </c>
      <c r="KV42" s="23">
        <v>9534314.3563610781</v>
      </c>
      <c r="KW42" s="23">
        <v>27649265.60438896</v>
      </c>
      <c r="KX42" s="23">
        <v>0</v>
      </c>
      <c r="KY42" s="23">
        <v>0</v>
      </c>
      <c r="KZ42" s="23">
        <v>0</v>
      </c>
      <c r="LA42" s="23">
        <v>0</v>
      </c>
      <c r="LB42" s="23">
        <v>0</v>
      </c>
      <c r="LC42" s="23">
        <v>0</v>
      </c>
      <c r="LD42" s="23">
        <v>0</v>
      </c>
      <c r="LE42" s="23">
        <v>0</v>
      </c>
      <c r="LF42" s="23">
        <v>0</v>
      </c>
      <c r="LG42" s="23">
        <v>0</v>
      </c>
      <c r="LH42" s="23">
        <v>9272486.430150399</v>
      </c>
      <c r="LI42" s="23">
        <v>28474647.408215273</v>
      </c>
      <c r="LJ42" s="23">
        <v>0</v>
      </c>
      <c r="LK42" s="23">
        <v>0</v>
      </c>
      <c r="LL42" s="23">
        <v>0</v>
      </c>
      <c r="LM42" s="23">
        <v>0</v>
      </c>
      <c r="LN42" s="23">
        <v>0</v>
      </c>
      <c r="LO42" s="23">
        <v>0</v>
      </c>
      <c r="LP42" s="23">
        <v>0</v>
      </c>
      <c r="LQ42" s="23">
        <v>0</v>
      </c>
      <c r="LR42" s="23">
        <v>0</v>
      </c>
      <c r="LS42" s="23">
        <v>0</v>
      </c>
      <c r="LT42" s="23">
        <v>9303007.8725066613</v>
      </c>
      <c r="LU42" s="23">
        <v>29324437.802106526</v>
      </c>
      <c r="LV42" s="23">
        <v>0</v>
      </c>
      <c r="LW42" s="23">
        <v>0</v>
      </c>
      <c r="LX42" s="23">
        <v>0</v>
      </c>
      <c r="LY42" s="23">
        <v>0</v>
      </c>
      <c r="LZ42" s="23">
        <v>0</v>
      </c>
      <c r="MA42" s="23">
        <v>0</v>
      </c>
      <c r="MB42" s="23">
        <v>0</v>
      </c>
      <c r="MC42" s="23">
        <v>0</v>
      </c>
      <c r="MD42" s="23">
        <v>0</v>
      </c>
      <c r="ME42" s="23">
        <v>0</v>
      </c>
      <c r="MF42" s="23">
        <v>9062354.8946754243</v>
      </c>
      <c r="MG42" s="23">
        <v>30192492.16766629</v>
      </c>
      <c r="MH42" s="23">
        <v>0</v>
      </c>
      <c r="MI42" s="23">
        <v>0</v>
      </c>
      <c r="MJ42" s="23">
        <v>0</v>
      </c>
      <c r="MK42" s="23">
        <v>0</v>
      </c>
      <c r="ML42" s="23">
        <v>0</v>
      </c>
      <c r="MM42" s="23">
        <v>0</v>
      </c>
      <c r="MN42" s="23">
        <v>0</v>
      </c>
      <c r="MO42" s="23">
        <v>0</v>
      </c>
      <c r="MP42" s="23">
        <v>0</v>
      </c>
      <c r="MQ42" s="23">
        <v>0</v>
      </c>
      <c r="MR42" s="23">
        <v>8997563.2528105509</v>
      </c>
      <c r="MS42" s="23">
        <v>31062739.60904013</v>
      </c>
      <c r="MT42" s="23">
        <v>0</v>
      </c>
      <c r="MU42" s="23">
        <v>0</v>
      </c>
      <c r="MV42" s="23">
        <v>0</v>
      </c>
      <c r="MW42" s="23">
        <v>0</v>
      </c>
      <c r="MX42" s="23">
        <v>0</v>
      </c>
      <c r="MY42" s="23">
        <v>0</v>
      </c>
      <c r="MZ42" s="23">
        <v>0</v>
      </c>
      <c r="NA42" s="23">
        <v>0</v>
      </c>
      <c r="NB42" s="23">
        <v>0</v>
      </c>
      <c r="NC42" s="23">
        <v>0</v>
      </c>
      <c r="ND42" s="23">
        <v>8541195.3481810726</v>
      </c>
      <c r="NE42" s="23">
        <v>31474732.649729948</v>
      </c>
      <c r="NF42" s="23">
        <v>0</v>
      </c>
      <c r="NG42" s="23">
        <v>0</v>
      </c>
      <c r="NH42" s="23">
        <v>0</v>
      </c>
      <c r="NI42" s="23">
        <v>0</v>
      </c>
      <c r="NJ42" s="23">
        <v>0</v>
      </c>
      <c r="NK42" s="23">
        <v>0</v>
      </c>
      <c r="NL42" s="23">
        <v>0</v>
      </c>
      <c r="NM42" s="23">
        <v>0</v>
      </c>
      <c r="NN42" s="23">
        <v>0</v>
      </c>
      <c r="NO42" s="23">
        <v>0</v>
      </c>
      <c r="NP42" s="23">
        <v>8248624.0139715215</v>
      </c>
      <c r="NQ42" s="23">
        <v>31474732.649729948</v>
      </c>
      <c r="NR42" s="23">
        <v>0</v>
      </c>
      <c r="NS42" s="23">
        <v>0</v>
      </c>
      <c r="NT42" s="23">
        <v>0</v>
      </c>
      <c r="NU42" s="23">
        <v>0</v>
      </c>
      <c r="NV42" s="23">
        <v>0</v>
      </c>
      <c r="NW42" s="23">
        <v>0</v>
      </c>
      <c r="NX42" s="23">
        <v>0</v>
      </c>
      <c r="NY42" s="23">
        <v>0</v>
      </c>
      <c r="NZ42" s="23">
        <v>0</v>
      </c>
      <c r="OA42" s="23">
        <v>0</v>
      </c>
      <c r="OB42" s="23">
        <v>7687075.8097411608</v>
      </c>
      <c r="OC42" s="23">
        <v>31474732.649729948</v>
      </c>
      <c r="OD42" s="23">
        <v>0</v>
      </c>
      <c r="OE42" s="23">
        <v>0</v>
      </c>
      <c r="OF42" s="23">
        <v>0</v>
      </c>
      <c r="OG42" s="23">
        <v>0</v>
      </c>
      <c r="OH42" s="23">
        <v>0</v>
      </c>
      <c r="OI42" s="23">
        <v>0</v>
      </c>
      <c r="OJ42" s="23">
        <v>0</v>
      </c>
      <c r="OK42" s="23">
        <v>0</v>
      </c>
      <c r="OL42" s="23">
        <v>0</v>
      </c>
      <c r="OM42" s="23">
        <v>0</v>
      </c>
      <c r="ON42" s="23">
        <v>7380347.7980989031</v>
      </c>
      <c r="OO42" s="23">
        <v>31474732.649729948</v>
      </c>
      <c r="OP42" s="23">
        <v>0</v>
      </c>
      <c r="OQ42" s="23">
        <v>0</v>
      </c>
      <c r="OR42" s="23">
        <v>0</v>
      </c>
      <c r="OS42" s="23">
        <v>0</v>
      </c>
      <c r="OT42" s="23">
        <v>0</v>
      </c>
      <c r="OU42" s="23">
        <v>0</v>
      </c>
      <c r="OV42" s="23">
        <v>0</v>
      </c>
      <c r="OW42" s="23">
        <v>0</v>
      </c>
      <c r="OX42" s="23">
        <v>0</v>
      </c>
      <c r="OY42" s="23">
        <v>0</v>
      </c>
      <c r="OZ42" s="23">
        <v>6832956.2713012472</v>
      </c>
      <c r="PA42" s="23">
        <v>31474732.649729948</v>
      </c>
      <c r="PB42" s="23">
        <v>0</v>
      </c>
      <c r="PC42" s="23">
        <v>0</v>
      </c>
      <c r="PD42" s="23">
        <v>0</v>
      </c>
      <c r="PE42" s="23">
        <v>0</v>
      </c>
      <c r="PF42" s="23">
        <v>0</v>
      </c>
      <c r="PG42" s="23">
        <v>0</v>
      </c>
      <c r="PH42" s="23">
        <v>0</v>
      </c>
      <c r="PI42" s="23">
        <v>0</v>
      </c>
      <c r="PJ42" s="23">
        <v>0</v>
      </c>
      <c r="PK42" s="23">
        <v>0</v>
      </c>
      <c r="PL42" s="23">
        <v>6512071.5822262838</v>
      </c>
      <c r="PM42" s="23">
        <v>31474732.649729948</v>
      </c>
      <c r="PN42" s="23">
        <v>0</v>
      </c>
      <c r="PO42" s="23">
        <v>0</v>
      </c>
      <c r="PP42" s="23">
        <v>0</v>
      </c>
      <c r="PQ42" s="23">
        <v>0</v>
      </c>
      <c r="PR42" s="23">
        <v>0</v>
      </c>
      <c r="PS42" s="23">
        <v>0</v>
      </c>
      <c r="PT42" s="23">
        <v>0</v>
      </c>
      <c r="PU42" s="23">
        <v>0</v>
      </c>
      <c r="PV42" s="23">
        <v>0</v>
      </c>
      <c r="PW42" s="23">
        <v>0</v>
      </c>
      <c r="PX42" s="23">
        <v>6011868.9800042156</v>
      </c>
      <c r="PY42" s="23">
        <v>31474732.268400557</v>
      </c>
      <c r="PZ42" s="23">
        <v>0</v>
      </c>
      <c r="QA42" s="23">
        <v>0</v>
      </c>
      <c r="QB42" s="23">
        <v>0</v>
      </c>
      <c r="QC42" s="23">
        <v>0</v>
      </c>
      <c r="QD42" s="23">
        <v>0</v>
      </c>
      <c r="QE42" s="23">
        <v>0</v>
      </c>
      <c r="QF42" s="23">
        <v>0</v>
      </c>
      <c r="QG42" s="23">
        <v>0</v>
      </c>
      <c r="QH42" s="23">
        <v>0</v>
      </c>
      <c r="QI42" s="23">
        <v>0</v>
      </c>
      <c r="QJ42" s="23">
        <v>5643795.3716134289</v>
      </c>
      <c r="QK42" s="23">
        <v>31474732.649729948</v>
      </c>
      <c r="QL42" s="23">
        <v>0</v>
      </c>
      <c r="QM42" s="23">
        <v>0</v>
      </c>
      <c r="QN42" s="23">
        <v>0</v>
      </c>
      <c r="QO42" s="23">
        <v>0</v>
      </c>
      <c r="QP42" s="23">
        <v>0</v>
      </c>
      <c r="QQ42" s="23">
        <v>0</v>
      </c>
      <c r="QR42" s="23">
        <v>0</v>
      </c>
      <c r="QS42" s="23">
        <v>0</v>
      </c>
      <c r="QT42" s="23">
        <v>0</v>
      </c>
      <c r="QU42" s="23">
        <v>0</v>
      </c>
      <c r="QV42" s="23">
        <v>5124717.1995954281</v>
      </c>
      <c r="QW42" s="23">
        <v>31474732.268400557</v>
      </c>
      <c r="QX42" s="23">
        <v>0</v>
      </c>
      <c r="QY42" s="23">
        <v>0</v>
      </c>
      <c r="QZ42" s="23">
        <v>0</v>
      </c>
      <c r="RA42" s="23">
        <v>0</v>
      </c>
      <c r="RB42" s="23">
        <v>0</v>
      </c>
      <c r="RC42" s="23">
        <v>0</v>
      </c>
      <c r="RD42" s="23">
        <v>0</v>
      </c>
      <c r="RE42" s="23">
        <v>0</v>
      </c>
      <c r="RF42" s="23">
        <v>0</v>
      </c>
      <c r="RG42" s="23">
        <v>0</v>
      </c>
      <c r="RH42" s="23">
        <v>4775519.1610005731</v>
      </c>
      <c r="RI42" s="23">
        <v>31474732.649729948</v>
      </c>
      <c r="RJ42" s="23">
        <v>0</v>
      </c>
      <c r="RK42" s="23">
        <v>0</v>
      </c>
      <c r="RL42" s="23">
        <v>0</v>
      </c>
      <c r="RM42" s="23">
        <v>0</v>
      </c>
      <c r="RN42" s="23">
        <v>0</v>
      </c>
      <c r="RO42" s="23">
        <v>0</v>
      </c>
      <c r="RP42" s="23">
        <v>0</v>
      </c>
      <c r="RQ42" s="23">
        <v>0</v>
      </c>
      <c r="RR42" s="23">
        <v>0</v>
      </c>
      <c r="RS42" s="23">
        <v>0</v>
      </c>
      <c r="RT42" s="23">
        <v>4270597.6663295189</v>
      </c>
      <c r="RU42" s="23">
        <v>31474732.268400557</v>
      </c>
      <c r="RV42" s="23">
        <v>0</v>
      </c>
      <c r="RW42" s="23">
        <v>0</v>
      </c>
      <c r="RX42" s="23">
        <v>0</v>
      </c>
      <c r="RY42" s="23">
        <v>0</v>
      </c>
      <c r="RZ42" s="23">
        <v>0</v>
      </c>
      <c r="SA42" s="23">
        <v>0</v>
      </c>
      <c r="SB42" s="23">
        <v>0</v>
      </c>
      <c r="SC42" s="23">
        <v>0</v>
      </c>
      <c r="SD42" s="23">
        <v>0</v>
      </c>
      <c r="SE42" s="23">
        <v>0</v>
      </c>
      <c r="SF42" s="23">
        <v>3907242.9503877149</v>
      </c>
      <c r="SG42" s="23">
        <v>31474732.649729948</v>
      </c>
      <c r="SH42" s="23">
        <v>0</v>
      </c>
      <c r="SI42" s="23">
        <v>0</v>
      </c>
      <c r="SJ42" s="23">
        <v>0</v>
      </c>
      <c r="SK42" s="23">
        <v>0</v>
      </c>
      <c r="SL42" s="23">
        <v>0</v>
      </c>
      <c r="SM42" s="23">
        <v>0</v>
      </c>
      <c r="SN42" s="23">
        <v>0</v>
      </c>
      <c r="SO42" s="23">
        <v>0</v>
      </c>
      <c r="SP42" s="23">
        <v>0</v>
      </c>
      <c r="SQ42" s="23">
        <v>0</v>
      </c>
      <c r="SR42" s="23">
        <v>3416478.1330636106</v>
      </c>
      <c r="SS42" s="23">
        <v>31474732.268400557</v>
      </c>
      <c r="ST42" s="23">
        <v>0</v>
      </c>
      <c r="SU42" s="23">
        <v>0</v>
      </c>
      <c r="SV42" s="23">
        <v>0</v>
      </c>
      <c r="SW42" s="23">
        <v>0</v>
      </c>
      <c r="SX42" s="23">
        <v>0</v>
      </c>
      <c r="SY42" s="23">
        <v>0</v>
      </c>
      <c r="SZ42" s="23">
        <v>0</v>
      </c>
      <c r="TA42" s="23">
        <v>0</v>
      </c>
      <c r="TB42" s="23">
        <v>0</v>
      </c>
      <c r="TC42" s="23">
        <v>0</v>
      </c>
      <c r="TD42" s="23">
        <v>3038966.7397748586</v>
      </c>
      <c r="TE42" s="23">
        <v>31474732.649729948</v>
      </c>
      <c r="TF42" s="23">
        <v>0</v>
      </c>
      <c r="TG42" s="23">
        <v>0</v>
      </c>
      <c r="TH42" s="23">
        <v>0</v>
      </c>
      <c r="TI42" s="23">
        <v>0</v>
      </c>
      <c r="TJ42" s="23">
        <v>0</v>
      </c>
      <c r="TK42" s="23">
        <v>0</v>
      </c>
      <c r="TL42" s="23">
        <v>0</v>
      </c>
      <c r="TM42" s="23">
        <v>0</v>
      </c>
      <c r="TN42" s="23">
        <v>0</v>
      </c>
      <c r="TO42" s="23">
        <v>0</v>
      </c>
      <c r="TP42" s="23">
        <v>2576515.2771446514</v>
      </c>
      <c r="TQ42" s="23">
        <v>31474732.268400557</v>
      </c>
      <c r="TR42" s="23">
        <v>0</v>
      </c>
      <c r="TS42" s="23">
        <v>0</v>
      </c>
      <c r="TT42" s="23">
        <v>0</v>
      </c>
      <c r="TU42" s="23">
        <v>0</v>
      </c>
      <c r="TV42" s="23">
        <v>0</v>
      </c>
      <c r="TW42" s="23">
        <v>0</v>
      </c>
      <c r="TX42" s="23">
        <v>0</v>
      </c>
      <c r="TY42" s="23">
        <v>0</v>
      </c>
      <c r="TZ42" s="23">
        <v>0</v>
      </c>
      <c r="UA42" s="23">
        <v>0</v>
      </c>
      <c r="UB42" s="23">
        <v>2170690.5291620013</v>
      </c>
      <c r="UC42" s="23">
        <v>31474732.649729948</v>
      </c>
      <c r="UD42" s="23">
        <v>0</v>
      </c>
      <c r="UE42" s="23">
        <v>0</v>
      </c>
      <c r="UF42" s="23">
        <v>0</v>
      </c>
      <c r="UG42" s="23">
        <v>0</v>
      </c>
      <c r="UH42" s="23">
        <v>0</v>
      </c>
      <c r="UI42" s="23">
        <v>0</v>
      </c>
      <c r="UJ42" s="23">
        <v>0</v>
      </c>
      <c r="UK42" s="23">
        <v>0</v>
      </c>
      <c r="UL42" s="23">
        <v>0</v>
      </c>
      <c r="UM42" s="23">
        <v>0</v>
      </c>
      <c r="UN42" s="23">
        <v>1708239.0665317944</v>
      </c>
      <c r="UO42" s="23">
        <v>31474732.268400557</v>
      </c>
      <c r="UP42" s="23">
        <v>0</v>
      </c>
      <c r="UQ42" s="23">
        <v>0</v>
      </c>
      <c r="UR42" s="23">
        <v>0</v>
      </c>
      <c r="US42" s="23">
        <v>0</v>
      </c>
      <c r="UT42" s="23">
        <v>0</v>
      </c>
      <c r="UU42" s="23">
        <v>0</v>
      </c>
      <c r="UV42" s="23">
        <v>0</v>
      </c>
      <c r="UW42" s="23">
        <v>0</v>
      </c>
      <c r="UX42" s="23">
        <v>0</v>
      </c>
      <c r="UY42" s="23">
        <v>0</v>
      </c>
      <c r="UZ42" s="23">
        <v>1302414.3185491443</v>
      </c>
      <c r="VA42" s="23">
        <v>31474732.649729948</v>
      </c>
      <c r="VB42" s="23">
        <v>0</v>
      </c>
      <c r="VC42" s="23">
        <v>0</v>
      </c>
      <c r="VD42" s="23">
        <v>0</v>
      </c>
      <c r="VE42" s="23">
        <v>0</v>
      </c>
      <c r="VF42" s="23">
        <v>0</v>
      </c>
      <c r="VG42" s="23">
        <v>0</v>
      </c>
      <c r="VH42" s="23">
        <v>0</v>
      </c>
      <c r="VI42" s="23">
        <v>0</v>
      </c>
      <c r="VJ42" s="23">
        <v>0</v>
      </c>
      <c r="VK42" s="23">
        <v>0</v>
      </c>
      <c r="VL42" s="23">
        <v>854119.53326588613</v>
      </c>
      <c r="VM42" s="23">
        <v>31474732.268400557</v>
      </c>
      <c r="VN42" s="23">
        <v>0</v>
      </c>
      <c r="VO42" s="23">
        <v>0</v>
      </c>
      <c r="VP42" s="23">
        <v>0</v>
      </c>
      <c r="VQ42" s="23">
        <v>0</v>
      </c>
      <c r="VR42" s="23">
        <v>0</v>
      </c>
      <c r="VS42" s="23">
        <v>0</v>
      </c>
      <c r="VT42" s="23">
        <v>0</v>
      </c>
      <c r="VU42" s="23">
        <v>0</v>
      </c>
      <c r="VV42" s="23">
        <v>0</v>
      </c>
      <c r="VW42" s="23">
        <v>0</v>
      </c>
      <c r="VX42" s="23">
        <v>434138.10793628753</v>
      </c>
      <c r="VY42" s="23">
        <v>31474732.649729948</v>
      </c>
      <c r="VZ42" s="23">
        <v>0</v>
      </c>
      <c r="WA42" s="23">
        <v>0</v>
      </c>
      <c r="WB42" s="23">
        <v>0</v>
      </c>
      <c r="WC42" s="23">
        <v>0</v>
      </c>
      <c r="WD42" s="23">
        <v>0</v>
      </c>
      <c r="WE42" s="23">
        <v>0</v>
      </c>
      <c r="WF42" s="23">
        <v>0</v>
      </c>
      <c r="WG42" s="23">
        <v>0</v>
      </c>
      <c r="WH42" s="23">
        <v>0</v>
      </c>
      <c r="WI42" s="23">
        <v>0</v>
      </c>
      <c r="WJ42" s="23">
        <v>0</v>
      </c>
      <c r="WK42" s="23">
        <v>0</v>
      </c>
      <c r="WL42" s="23">
        <v>0</v>
      </c>
      <c r="WM42" s="23">
        <v>0</v>
      </c>
      <c r="WN42" s="23">
        <v>0</v>
      </c>
      <c r="WO42" s="23">
        <v>0</v>
      </c>
      <c r="WP42" s="23">
        <v>0</v>
      </c>
      <c r="WQ42" s="23">
        <v>0</v>
      </c>
      <c r="WR42" s="23">
        <v>0</v>
      </c>
      <c r="WS42" s="23">
        <v>0</v>
      </c>
      <c r="WT42" s="23">
        <v>0</v>
      </c>
      <c r="WU42" s="23">
        <v>0</v>
      </c>
      <c r="WV42" s="23">
        <v>0</v>
      </c>
      <c r="WW42" s="23">
        <v>0</v>
      </c>
      <c r="WX42" s="23">
        <v>0</v>
      </c>
      <c r="WY42" s="23">
        <v>0</v>
      </c>
      <c r="WZ42" s="23">
        <v>0</v>
      </c>
      <c r="XA42" s="23">
        <v>0</v>
      </c>
      <c r="XB42" s="23">
        <v>0</v>
      </c>
      <c r="XC42" s="23">
        <v>0</v>
      </c>
      <c r="XD42" s="23">
        <v>0</v>
      </c>
      <c r="XE42" s="23">
        <v>0</v>
      </c>
      <c r="XF42" s="23">
        <v>0</v>
      </c>
      <c r="XG42" s="23">
        <v>0</v>
      </c>
      <c r="XH42" s="23">
        <v>0</v>
      </c>
      <c r="XI42" s="23">
        <v>0</v>
      </c>
      <c r="XJ42" s="23">
        <v>0</v>
      </c>
      <c r="XK42" s="23">
        <v>0</v>
      </c>
      <c r="XL42" s="23">
        <v>0</v>
      </c>
      <c r="XM42" s="23">
        <v>0</v>
      </c>
      <c r="XN42" s="23">
        <v>0</v>
      </c>
      <c r="XO42" s="23">
        <v>0</v>
      </c>
      <c r="XP42" s="23">
        <v>0</v>
      </c>
      <c r="XQ42" s="23">
        <v>0</v>
      </c>
      <c r="XR42" s="23">
        <v>0</v>
      </c>
      <c r="XS42" s="23">
        <v>0</v>
      </c>
      <c r="XT42" s="23">
        <v>0</v>
      </c>
      <c r="XU42" s="23">
        <v>0</v>
      </c>
      <c r="XV42" s="23">
        <v>0</v>
      </c>
      <c r="XW42" s="23">
        <v>0</v>
      </c>
      <c r="XX42" s="23">
        <v>0</v>
      </c>
      <c r="XY42" s="23">
        <v>0</v>
      </c>
      <c r="XZ42" s="23">
        <v>0</v>
      </c>
      <c r="YA42" s="23">
        <v>0</v>
      </c>
      <c r="YB42" s="23">
        <v>0</v>
      </c>
      <c r="YC42" s="23">
        <v>0</v>
      </c>
      <c r="YD42" s="23">
        <v>0</v>
      </c>
      <c r="YE42" s="23">
        <v>0</v>
      </c>
      <c r="YF42" s="23">
        <v>0</v>
      </c>
      <c r="YG42" s="23">
        <v>0</v>
      </c>
      <c r="YH42" s="23">
        <v>0</v>
      </c>
      <c r="YI42" s="23">
        <v>0</v>
      </c>
      <c r="YJ42" s="23">
        <v>0</v>
      </c>
      <c r="YK42" s="23">
        <v>0</v>
      </c>
      <c r="YL42" s="23">
        <v>0</v>
      </c>
      <c r="YM42" s="23">
        <v>0</v>
      </c>
      <c r="YN42" s="23">
        <v>0</v>
      </c>
      <c r="YO42" s="23">
        <v>0</v>
      </c>
      <c r="YP42" s="23">
        <v>0</v>
      </c>
      <c r="YQ42" s="23">
        <v>0</v>
      </c>
      <c r="YR42" s="23">
        <v>0</v>
      </c>
      <c r="YS42" s="23">
        <v>0</v>
      </c>
      <c r="YT42" s="23">
        <v>0</v>
      </c>
      <c r="YU42" s="23">
        <v>0</v>
      </c>
      <c r="YV42" s="23">
        <v>0</v>
      </c>
      <c r="YW42" s="23">
        <v>0</v>
      </c>
      <c r="YX42" s="23">
        <v>0</v>
      </c>
      <c r="YY42" s="23">
        <v>0</v>
      </c>
      <c r="YZ42" s="23">
        <v>0</v>
      </c>
      <c r="ZA42" s="23">
        <v>0</v>
      </c>
      <c r="ZB42" s="23">
        <v>0</v>
      </c>
      <c r="ZC42" s="23">
        <v>0</v>
      </c>
      <c r="ZD42" s="23">
        <v>0</v>
      </c>
      <c r="ZE42" s="23">
        <v>0</v>
      </c>
      <c r="ZF42" s="23">
        <v>0</v>
      </c>
      <c r="ZG42" s="23">
        <v>0</v>
      </c>
      <c r="ZH42" s="23">
        <v>0</v>
      </c>
      <c r="ZI42" s="23">
        <v>0</v>
      </c>
      <c r="ZJ42" s="23">
        <v>0</v>
      </c>
      <c r="ZK42" s="23">
        <v>0</v>
      </c>
      <c r="ZL42" s="23">
        <v>0</v>
      </c>
      <c r="ZM42" s="23">
        <v>0</v>
      </c>
      <c r="ZN42" s="23">
        <v>0</v>
      </c>
      <c r="ZO42" s="23">
        <v>0</v>
      </c>
      <c r="ZP42" s="23">
        <v>0</v>
      </c>
      <c r="ZQ42" s="23">
        <v>0</v>
      </c>
      <c r="ZR42" s="23">
        <v>0</v>
      </c>
      <c r="ZS42" s="23">
        <v>0</v>
      </c>
      <c r="ZT42" s="23">
        <v>0</v>
      </c>
      <c r="ZU42" s="23">
        <v>0</v>
      </c>
      <c r="ZV42" s="23">
        <v>0</v>
      </c>
      <c r="ZW42" s="23">
        <v>0</v>
      </c>
      <c r="ZX42" s="23">
        <v>0</v>
      </c>
      <c r="ZY42" s="23">
        <v>0</v>
      </c>
      <c r="ZZ42" s="23">
        <v>0</v>
      </c>
      <c r="AAA42" s="23">
        <v>0</v>
      </c>
      <c r="AAB42" s="23">
        <v>0</v>
      </c>
      <c r="AAC42" s="23">
        <v>0</v>
      </c>
      <c r="AAD42" s="23">
        <v>0</v>
      </c>
      <c r="AAE42" s="23">
        <v>0</v>
      </c>
      <c r="AAF42" s="23">
        <v>0</v>
      </c>
      <c r="AAG42" s="23">
        <v>0</v>
      </c>
      <c r="AAH42" s="23">
        <v>0</v>
      </c>
      <c r="AAI42" s="23">
        <v>0</v>
      </c>
      <c r="AAJ42" s="23">
        <v>0</v>
      </c>
      <c r="AAK42" s="23">
        <v>0</v>
      </c>
      <c r="AAL42" s="23">
        <v>0</v>
      </c>
      <c r="AAM42" s="23">
        <v>0</v>
      </c>
      <c r="AAN42" s="23">
        <v>0</v>
      </c>
      <c r="AAO42" s="23">
        <v>0</v>
      </c>
      <c r="AAP42" s="23">
        <v>0</v>
      </c>
      <c r="AAQ42" s="23">
        <v>0</v>
      </c>
      <c r="AAR42" s="23">
        <v>0</v>
      </c>
      <c r="AAS42" s="23">
        <v>0</v>
      </c>
      <c r="AAT42" s="23">
        <v>0</v>
      </c>
      <c r="AAU42" s="23">
        <v>0</v>
      </c>
      <c r="AAV42" s="23">
        <v>0</v>
      </c>
      <c r="AAW42" s="23">
        <v>0</v>
      </c>
      <c r="AAX42" s="23">
        <v>0</v>
      </c>
      <c r="AAY42" s="23">
        <v>0</v>
      </c>
      <c r="AAZ42" s="23">
        <v>0</v>
      </c>
      <c r="ABA42" s="23">
        <v>0</v>
      </c>
      <c r="ABB42" s="23">
        <v>0</v>
      </c>
      <c r="ABC42" s="23">
        <v>0</v>
      </c>
      <c r="ABD42" s="23">
        <v>0</v>
      </c>
      <c r="ABE42" s="23">
        <v>0</v>
      </c>
      <c r="ABF42" s="23">
        <v>0</v>
      </c>
      <c r="ABG42" s="23">
        <v>0</v>
      </c>
      <c r="ABH42" s="23">
        <v>0</v>
      </c>
      <c r="ABI42" s="23">
        <v>0</v>
      </c>
      <c r="ABJ42" s="23">
        <v>0</v>
      </c>
      <c r="ABK42" s="23">
        <v>0</v>
      </c>
      <c r="ABL42" s="23">
        <v>0</v>
      </c>
      <c r="ABM42" s="23">
        <v>0</v>
      </c>
      <c r="ABN42" s="23">
        <v>0</v>
      </c>
      <c r="ABO42" s="23">
        <v>0</v>
      </c>
      <c r="ABP42" s="23">
        <v>0</v>
      </c>
      <c r="ABQ42" s="23">
        <v>0</v>
      </c>
      <c r="ABR42" s="23">
        <v>0</v>
      </c>
      <c r="ABS42" s="23">
        <v>0</v>
      </c>
      <c r="ABT42" s="23">
        <v>0</v>
      </c>
      <c r="ABU42" s="23">
        <v>0</v>
      </c>
      <c r="ABV42" s="23">
        <v>0</v>
      </c>
      <c r="ABW42" s="23">
        <v>0</v>
      </c>
    </row>
    <row r="43" spans="1:751" ht="15" customHeight="1" x14ac:dyDescent="0.25">
      <c r="A43" s="15" t="s">
        <v>76</v>
      </c>
      <c r="B43" s="15" t="s">
        <v>77</v>
      </c>
      <c r="C43" s="16">
        <f>+E43*$C$56</f>
        <v>56.146204133250023</v>
      </c>
      <c r="D43" s="17"/>
      <c r="E43" s="18">
        <v>3.6501712500000014</v>
      </c>
      <c r="F43" s="19" t="s">
        <v>46</v>
      </c>
      <c r="G43" s="29" t="s">
        <v>8</v>
      </c>
      <c r="H43" s="20">
        <v>39918</v>
      </c>
      <c r="I43" s="90" t="s">
        <v>140</v>
      </c>
      <c r="J43" s="19">
        <v>138</v>
      </c>
      <c r="K43" s="19" t="s">
        <v>19</v>
      </c>
      <c r="L43" s="20">
        <f>+EDATE(H43,J43)</f>
        <v>44119</v>
      </c>
      <c r="M43" s="15" t="s">
        <v>155</v>
      </c>
      <c r="P43" s="22">
        <f>+SUMPRODUCT(1*($BX$4:$ABA$4=$P$4)*($BX$1:$ABA$1=P$3)*($BX43:$ABA43))</f>
        <v>14885003.7048527</v>
      </c>
      <c r="Q43" s="22">
        <f>+SUMPRODUCT(1*($BX$4:$ABA$4=$Q$4)*($BX$1:$ABA$1=P$3)*($BX43:$ABA43))</f>
        <v>494707.52674521727</v>
      </c>
      <c r="R43" s="22">
        <f>+SUMPRODUCT(1*($BX$4:$ABA$4=$P$4)*($BX$1:$ABA$1=R$3)*($BX43:$ABA43))</f>
        <v>17250674.670414668</v>
      </c>
      <c r="S43" s="22">
        <f>+SUMPRODUCT(1*($BX$4:$ABA$4=$Q$4)*($BX$1:$ABA$1=R$3)*($BX43:$ABA43))</f>
        <v>420767.72809116391</v>
      </c>
      <c r="T43" s="22">
        <f>+SUMPRODUCT(1*($BX$4:$ABA$4=$P$4)*($BX$1:$ABA$1=T$3)*($BX43:$ABA43))</f>
        <v>19154861.505364768</v>
      </c>
      <c r="U43" s="22">
        <f>+SUMPRODUCT(1*($BX$4:$ABA$4=$Q$4)*($BX$1:$ABA$1=T$3)*($BX43:$ABA43))</f>
        <v>297072.76614252606</v>
      </c>
      <c r="V43" s="22">
        <f>+SUMPRODUCT(1*($BX$4:$ABA$4=$P$4)*($BX$1:$ABA$1=V$3)*($BX43:$ABA43))</f>
        <v>20799517.95006023</v>
      </c>
      <c r="W43" s="22">
        <f>+SUMPRODUCT(1*($BX$4:$ABA$4=$Q$4)*($BX$1:$ABA$1=V$3)*($BX43:$ABA43))</f>
        <v>138300.00911629081</v>
      </c>
      <c r="X43" s="22">
        <f>+SUMPRODUCT(1*($BX$4:$ABA$4=$P$4)*($BX$1:$ABA$1=X$3)*($BX43:$ABA43))</f>
        <v>0</v>
      </c>
      <c r="Y43" s="22">
        <f>+SUMPRODUCT(1*($BX$4:$ABA$4=$Q$4)*($BX$1:$ABA$1=X$3)*($BX43:$ABA43))</f>
        <v>0</v>
      </c>
      <c r="Z43" s="22">
        <f>+SUMPRODUCT(1*($BX$4:$ABA$4=$P$4)*($BX$1:$ABA$1=Z$3)*($BX43:$ABA43))</f>
        <v>0</v>
      </c>
      <c r="AA43" s="22">
        <f>+SUMPRODUCT(1*($BX$4:$ABA$4=$Q$4)*($BX$1:$ABA$1=Z$3)*($BX43:$ABA43))</f>
        <v>0</v>
      </c>
      <c r="AB43" s="22">
        <f>+SUMPRODUCT(1*($BX$4:$ABA$4=$P$4)*($BX$1:$ABA$1=AB$3)*($BX43:$ABA43))</f>
        <v>0</v>
      </c>
      <c r="AC43" s="22">
        <f>+SUMPRODUCT(1*($BX$4:$ABA$4=$Q$4)*($BX$1:$ABA$1=AB$3)*($BX43:$ABA43))</f>
        <v>0</v>
      </c>
      <c r="AD43" s="22">
        <f>+SUMPRODUCT(1*($BX$4:$ABA$4=$P$4)*($BX$1:$ABA$1=AD$3)*($BX43:$ABA43))</f>
        <v>0</v>
      </c>
      <c r="AE43" s="22">
        <f>+SUMPRODUCT(1*($BX$4:$ABA$4=$Q$4)*($BX$1:$ABA$1=AD$3)*($BX43:$ABA43))</f>
        <v>0</v>
      </c>
      <c r="AF43" s="22">
        <f>+SUMPRODUCT(1*($BX$4:$ABA$4=$P$4)*($BX$1:$ABA$1=AF$3)*($BX43:$ABA43))</f>
        <v>0</v>
      </c>
      <c r="AG43" s="22">
        <f>+SUMPRODUCT(1*($BX$4:$ABA$4=$Q$4)*($BX$1:$ABA$1=AF$3)*($BX43:$ABA43))</f>
        <v>0</v>
      </c>
      <c r="AH43" s="22">
        <f>+SUMPRODUCT(1*($BX$4:$ABA$4=$P$4)*($BX$1:$ABA$1=AH$3)*($BX43:$ABA43))</f>
        <v>0</v>
      </c>
      <c r="AI43" s="22">
        <f>+SUMPRODUCT(1*($BX$4:$ABA$4=$Q$4)*($BX$1:$ABA$1=AH$3)*($BX43:$ABA43))</f>
        <v>0</v>
      </c>
      <c r="AJ43" s="22">
        <f>+SUMPRODUCT(1*($BX$4:$ABA$4=$P$4)*($BX$1:$ABA$1=AJ$3)*($BX43:$ABA43))</f>
        <v>0</v>
      </c>
      <c r="AK43" s="22">
        <f>+SUMPRODUCT(1*($BX$4:$ABA$4=$Q$4)*($BX$1:$ABA$1=AJ$3)*($BX43:$ABA43))</f>
        <v>0</v>
      </c>
      <c r="AL43" s="22">
        <f>+SUMPRODUCT(1*($BX$4:$ABA$4=$P$4)*($BX$1:$ABA$1=AL$3)*($BX43:$ABA43))</f>
        <v>0</v>
      </c>
      <c r="AM43" s="22">
        <f>+SUMPRODUCT(1*($BX$4:$ABA$4=$Q$4)*($BX$1:$ABA$1=AL$3)*($BX43:$ABA43))</f>
        <v>0</v>
      </c>
      <c r="AN43" s="22">
        <f>+SUMPRODUCT(1*($BX$4:$ABA$4=$P$4)*($BX$1:$ABA$1=AN$3)*($BX43:$ABA43))</f>
        <v>0</v>
      </c>
      <c r="AO43" s="22">
        <f>+SUMPRODUCT(1*($BX$4:$ABA$4=$Q$4)*($BX$1:$ABA$1=AN$3)*($BX43:$ABA43))</f>
        <v>0</v>
      </c>
      <c r="AP43" s="22">
        <f>+SUMPRODUCT(1*($BX$4:$ABA$4=$P$4)*($BX$1:$ABA$1=AP$3)*($BX43:$ABA43))</f>
        <v>0</v>
      </c>
      <c r="AQ43" s="22">
        <f>+SUMPRODUCT(1*($BX$4:$ABA$4=$Q$4)*($BX$1:$ABA$1=AP$3)*($BX43:$ABA43))</f>
        <v>0</v>
      </c>
      <c r="AR43" s="22">
        <f>+SUMPRODUCT(1*($BX$4:$ABA$4=$P$4)*($BX$1:$ABA$1=AR$3)*($BX43:$ABA43))</f>
        <v>0</v>
      </c>
      <c r="AS43" s="22">
        <f>+SUMPRODUCT(1*($BX$4:$ABA$4=$Q$4)*($BX$1:$ABA$1=AR$3)*($BX43:$ABA43))</f>
        <v>0</v>
      </c>
      <c r="AT43" s="22">
        <f>+SUMPRODUCT(1*($BX$4:$ABA$4=$P$4)*($BX$1:$ABA$1=AT$3)*($BX43:$ABA43))</f>
        <v>0</v>
      </c>
      <c r="AU43" s="22">
        <f>+SUMPRODUCT(1*($BX$4:$ABA$4=$Q$4)*($BX$1:$ABA$1=AT$3)*($BX43:$ABA43))</f>
        <v>0</v>
      </c>
      <c r="AV43" s="22">
        <f>+SUMPRODUCT(1*($BX$4:$ABA$4=$P$4)*($BX$1:$ABA$1=AV$3)*($BX43:$ABA43))</f>
        <v>0</v>
      </c>
      <c r="AW43" s="22">
        <f>+SUMPRODUCT(1*($BX$4:$ABA$4=$Q$4)*($BX$1:$ABA$1=AV$3)*($BX43:$ABA43))</f>
        <v>0</v>
      </c>
      <c r="AX43" s="22">
        <f>+SUMPRODUCT(1*($BX$4:$ABA$4=$P$4)*($BX$1:$ABA$1=AX$3)*($BX43:$ABA43))</f>
        <v>0</v>
      </c>
      <c r="AY43" s="22">
        <f>+SUMPRODUCT(1*($BX$4:$ABA$4=$Q$4)*($BX$1:$ABA$1=AX$3)*($BX43:$ABA43))</f>
        <v>0</v>
      </c>
      <c r="AZ43" s="22">
        <f>+SUMPRODUCT(1*($BX$4:$ABA$4=$P$4)*($BX$1:$ABA$1=AZ$3)*($BX43:$ABA43))</f>
        <v>0</v>
      </c>
      <c r="BA43" s="22">
        <f>+SUMPRODUCT(1*($BX$4:$ABA$4=$Q$4)*($BX$1:$ABA$1=AZ$3)*($BX43:$ABA43))</f>
        <v>0</v>
      </c>
      <c r="BB43" s="22">
        <f>+SUMPRODUCT(1*($BX$4:$ABA$4=$P$4)*($BX$1:$ABA$1=BB$3)*($BX43:$ABA43))</f>
        <v>0</v>
      </c>
      <c r="BC43" s="22">
        <f>+SUMPRODUCT(1*($BX$4:$ABA$4=$Q$4)*($BX$1:$ABA$1=BB$3)*($BX43:$ABA43))</f>
        <v>0</v>
      </c>
      <c r="BD43" s="22">
        <f>+SUMPRODUCT(1*($BX$4:$ABA$4=$P$4)*($BX$1:$ABA$1=BD$3)*($BX43:$ABA43))</f>
        <v>0</v>
      </c>
      <c r="BE43" s="22">
        <f>+SUMPRODUCT(1*($BX$4:$ABA$4=$Q$4)*($BX$1:$ABA$1=BD$3)*($BX43:$ABA43))</f>
        <v>0</v>
      </c>
      <c r="BF43" s="22">
        <f>+SUMPRODUCT(1*($BX$4:$ABA$4=$P$4)*($BX$1:$ABA$1=BF$3)*($BX43:$ABA43))</f>
        <v>0</v>
      </c>
      <c r="BG43" s="22">
        <f>+SUMPRODUCT(1*($BX$4:$ABA$4=$Q$4)*($BX$1:$ABA$1=BF$3)*($BX43:$ABA43))</f>
        <v>0</v>
      </c>
      <c r="BH43" s="22">
        <f>+SUMPRODUCT(1*($BX$4:$ABA$4=$P$4)*($BX$1:$ABA$1=BH$3)*($BX43:$ABA43))</f>
        <v>0</v>
      </c>
      <c r="BI43" s="22">
        <f>+SUMPRODUCT(1*($BX$4:$ABA$4=$Q$4)*($BX$1:$ABA$1=BH$3)*($BX43:$ABA43))</f>
        <v>0</v>
      </c>
      <c r="BJ43" s="22">
        <f>+SUMPRODUCT(1*($BX$4:$ABA$4=$P$4)*($BX$1:$ABA$1=BJ$3)*($BX43:$ABA43))</f>
        <v>0</v>
      </c>
      <c r="BK43" s="22">
        <f>+SUMPRODUCT(1*($BX$4:$ABA$4=$Q$4)*($BX$1:$ABA$1=BJ$3)*($BX43:$ABA43))</f>
        <v>0</v>
      </c>
      <c r="BL43" s="22">
        <f>+SUMPRODUCT(1*($BX$4:$ABA$4=$P$4)*($BX$1:$ABA$1=BL$3)*($BX43:$ABA43))</f>
        <v>0</v>
      </c>
      <c r="BM43" s="22">
        <f>+SUMPRODUCT(1*($BX$4:$ABA$4=$Q$4)*($BX$1:$ABA$1=BL$3)*($BX43:$ABA43))</f>
        <v>0</v>
      </c>
      <c r="BN43" s="22">
        <f>+SUMPRODUCT(1*($BX$4:$ABA$4=$P$4)*($BX$1:$ABA$1=BN$3)*($BX43:$ABA43))</f>
        <v>0</v>
      </c>
      <c r="BO43" s="22">
        <f>+SUMPRODUCT(1*($BX$4:$ABA$4=$Q$4)*($BX$1:$ABA$1=BN$3)*($BX43:$ABA43))</f>
        <v>0</v>
      </c>
      <c r="BP43" s="22">
        <f>+SUMPRODUCT(1*($BX$4:$ABA$4=$P$4)*($BX$1:$ABA$1=BP$3)*($BX43:$ABA43))</f>
        <v>0</v>
      </c>
      <c r="BQ43" s="22">
        <f>+SUMPRODUCT(1*($BX$4:$ABA$4=$Q$4)*($BX$1:$ABA$1=BP$3)*($BX43:$ABA43))</f>
        <v>0</v>
      </c>
      <c r="BR43" s="22">
        <f t="shared" si="271"/>
        <v>0</v>
      </c>
      <c r="BS43" s="22">
        <f t="shared" si="272"/>
        <v>0</v>
      </c>
      <c r="BT43" s="22">
        <f>+SUMPRODUCT(1*($BX$4:$ABA$4=$P$4)*($BX$1:$ABA$1=BT$3)*($BX43:$ABA43))</f>
        <v>0</v>
      </c>
      <c r="BU43" s="22">
        <f>+SUMPRODUCT(1*($BX$4:$ABA$4=$Q$4)*($BX$1:$ABA$1=BT$3)*($BX43:$ABA43))</f>
        <v>0</v>
      </c>
      <c r="BV43" s="66"/>
      <c r="BX43" s="23">
        <v>0</v>
      </c>
      <c r="BY43" s="23">
        <v>0</v>
      </c>
      <c r="BZ43" s="23">
        <v>0</v>
      </c>
      <c r="CA43" s="23">
        <v>0</v>
      </c>
      <c r="CB43" s="23">
        <v>0</v>
      </c>
      <c r="CC43" s="23">
        <v>0</v>
      </c>
      <c r="CD43" s="23">
        <v>249760.67670060266</v>
      </c>
      <c r="CE43" s="23">
        <v>7038807.787788</v>
      </c>
      <c r="CF43" s="23">
        <v>0</v>
      </c>
      <c r="CG43" s="23">
        <v>0</v>
      </c>
      <c r="CH43" s="23">
        <v>0</v>
      </c>
      <c r="CI43" s="23">
        <v>0</v>
      </c>
      <c r="CJ43" s="23">
        <v>0</v>
      </c>
      <c r="CK43" s="23">
        <v>0</v>
      </c>
      <c r="CL43" s="23">
        <v>0</v>
      </c>
      <c r="CM43" s="23">
        <v>0</v>
      </c>
      <c r="CN43" s="23">
        <v>0</v>
      </c>
      <c r="CO43" s="23">
        <v>0</v>
      </c>
      <c r="CP43" s="23">
        <v>244946.85004461458</v>
      </c>
      <c r="CQ43" s="23">
        <v>7846195.9170647012</v>
      </c>
      <c r="CR43" s="23">
        <v>0</v>
      </c>
      <c r="CS43" s="23">
        <v>0</v>
      </c>
      <c r="CT43" s="23">
        <v>0</v>
      </c>
      <c r="CU43" s="23">
        <v>0</v>
      </c>
      <c r="CV43" s="23">
        <v>0</v>
      </c>
      <c r="CW43" s="23">
        <v>0</v>
      </c>
      <c r="CX43" s="23">
        <v>0</v>
      </c>
      <c r="CY43" s="23">
        <v>0</v>
      </c>
      <c r="CZ43" s="23">
        <v>0</v>
      </c>
      <c r="DA43" s="23">
        <v>0</v>
      </c>
      <c r="DB43" s="23">
        <v>222691.2597220295</v>
      </c>
      <c r="DC43" s="23">
        <v>8367909.0891050892</v>
      </c>
      <c r="DD43" s="23">
        <v>0</v>
      </c>
      <c r="DE43" s="23">
        <v>0</v>
      </c>
      <c r="DF43" s="23">
        <v>0</v>
      </c>
      <c r="DG43" s="23">
        <v>0</v>
      </c>
      <c r="DH43" s="23">
        <v>0</v>
      </c>
      <c r="DI43" s="23">
        <v>0</v>
      </c>
      <c r="DJ43" s="23">
        <v>0</v>
      </c>
      <c r="DK43" s="23">
        <v>0</v>
      </c>
      <c r="DL43" s="23">
        <v>0</v>
      </c>
      <c r="DM43" s="23">
        <v>0</v>
      </c>
      <c r="DN43" s="23">
        <v>198076.46836913438</v>
      </c>
      <c r="DO43" s="23">
        <v>8882765.5813095775</v>
      </c>
      <c r="DP43" s="23">
        <v>0</v>
      </c>
      <c r="DQ43" s="23">
        <v>0</v>
      </c>
      <c r="DR43" s="23">
        <v>0</v>
      </c>
      <c r="DS43" s="23">
        <v>0</v>
      </c>
      <c r="DT43" s="23">
        <v>0</v>
      </c>
      <c r="DU43" s="23">
        <v>0</v>
      </c>
      <c r="DV43" s="23">
        <v>0</v>
      </c>
      <c r="DW43" s="23">
        <v>0</v>
      </c>
      <c r="DX43" s="23">
        <v>0</v>
      </c>
      <c r="DY43" s="23">
        <v>0</v>
      </c>
      <c r="DZ43" s="23">
        <v>165905.22359274296</v>
      </c>
      <c r="EA43" s="23">
        <v>9351151.6583404839</v>
      </c>
      <c r="EB43" s="23">
        <v>0</v>
      </c>
      <c r="EC43" s="23">
        <v>0</v>
      </c>
      <c r="ED43" s="23">
        <v>0</v>
      </c>
      <c r="EE43" s="23">
        <v>0</v>
      </c>
      <c r="EF43" s="23">
        <v>0</v>
      </c>
      <c r="EG43" s="23">
        <v>0</v>
      </c>
      <c r="EH43" s="23">
        <v>0</v>
      </c>
      <c r="EI43" s="23">
        <v>0</v>
      </c>
      <c r="EJ43" s="23">
        <v>0</v>
      </c>
      <c r="EK43" s="23">
        <v>0</v>
      </c>
      <c r="EL43" s="23">
        <v>131167.5425497831</v>
      </c>
      <c r="EM43" s="23">
        <v>9803709.8470242824</v>
      </c>
      <c r="EN43" s="23">
        <v>0</v>
      </c>
      <c r="EO43" s="23">
        <v>0</v>
      </c>
      <c r="EP43" s="23">
        <v>0</v>
      </c>
      <c r="EQ43" s="23">
        <v>0</v>
      </c>
      <c r="ER43" s="23">
        <v>0</v>
      </c>
      <c r="ES43" s="23">
        <v>0</v>
      </c>
      <c r="ET43" s="23">
        <v>0</v>
      </c>
      <c r="EU43" s="23">
        <v>0</v>
      </c>
      <c r="EV43" s="23">
        <v>0</v>
      </c>
      <c r="EW43" s="23">
        <v>0</v>
      </c>
      <c r="EX43" s="23">
        <v>91076.941513527883</v>
      </c>
      <c r="EY43" s="23">
        <v>10210894.105017297</v>
      </c>
      <c r="EZ43" s="23">
        <v>0</v>
      </c>
      <c r="FA43" s="23">
        <v>0</v>
      </c>
      <c r="FB43" s="23">
        <v>0</v>
      </c>
      <c r="FC43" s="23">
        <v>0</v>
      </c>
      <c r="FD43" s="23">
        <v>0</v>
      </c>
      <c r="FE43" s="23">
        <v>0</v>
      </c>
      <c r="FF43" s="23">
        <v>0</v>
      </c>
      <c r="FG43" s="23">
        <v>0</v>
      </c>
      <c r="FH43" s="23">
        <v>0</v>
      </c>
      <c r="FI43" s="23">
        <v>0</v>
      </c>
      <c r="FJ43" s="23">
        <v>47223.067602762923</v>
      </c>
      <c r="FK43" s="23">
        <v>10588623.845042933</v>
      </c>
      <c r="FL43" s="23">
        <v>0</v>
      </c>
      <c r="FM43" s="23">
        <v>0</v>
      </c>
      <c r="FN43" s="23">
        <v>0</v>
      </c>
      <c r="FO43" s="23">
        <v>0</v>
      </c>
      <c r="FP43" s="23">
        <v>0</v>
      </c>
      <c r="FQ43" s="23">
        <v>0</v>
      </c>
      <c r="FR43" s="23">
        <v>0</v>
      </c>
      <c r="FS43" s="23">
        <v>0</v>
      </c>
      <c r="FT43" s="23">
        <v>0</v>
      </c>
      <c r="FU43" s="23">
        <v>0</v>
      </c>
      <c r="FV43" s="23">
        <v>0</v>
      </c>
      <c r="FW43" s="23">
        <v>0</v>
      </c>
      <c r="FX43" s="23">
        <v>0</v>
      </c>
      <c r="FY43" s="23">
        <v>0</v>
      </c>
      <c r="FZ43" s="23">
        <v>0</v>
      </c>
      <c r="GA43" s="23">
        <v>0</v>
      </c>
      <c r="GB43" s="23">
        <v>0</v>
      </c>
      <c r="GC43" s="23">
        <v>0</v>
      </c>
      <c r="GD43" s="23">
        <v>0</v>
      </c>
      <c r="GE43" s="23">
        <v>0</v>
      </c>
      <c r="GF43" s="23">
        <v>0</v>
      </c>
      <c r="GG43" s="23">
        <v>0</v>
      </c>
      <c r="GH43" s="23">
        <v>0</v>
      </c>
      <c r="GI43" s="23">
        <v>0</v>
      </c>
      <c r="GJ43" s="23">
        <v>0</v>
      </c>
      <c r="GK43" s="23">
        <v>0</v>
      </c>
      <c r="GL43" s="23">
        <v>0</v>
      </c>
      <c r="GM43" s="23">
        <v>0</v>
      </c>
      <c r="GN43" s="23">
        <v>0</v>
      </c>
      <c r="GO43" s="23">
        <v>0</v>
      </c>
      <c r="GP43" s="23">
        <v>0</v>
      </c>
      <c r="GQ43" s="23">
        <v>0</v>
      </c>
      <c r="GR43" s="23">
        <v>0</v>
      </c>
      <c r="GS43" s="23">
        <v>0</v>
      </c>
      <c r="GT43" s="23">
        <v>0</v>
      </c>
      <c r="GU43" s="23">
        <v>0</v>
      </c>
      <c r="GV43" s="23">
        <v>0</v>
      </c>
      <c r="GW43" s="23">
        <v>0</v>
      </c>
      <c r="GX43" s="23">
        <v>0</v>
      </c>
      <c r="GY43" s="23">
        <v>0</v>
      </c>
      <c r="GZ43" s="23">
        <v>0</v>
      </c>
      <c r="HA43" s="23">
        <v>0</v>
      </c>
      <c r="HB43" s="23">
        <v>0</v>
      </c>
      <c r="HC43" s="23">
        <v>0</v>
      </c>
      <c r="HD43" s="23">
        <v>0</v>
      </c>
      <c r="HE43" s="23">
        <v>0</v>
      </c>
      <c r="HF43" s="23">
        <v>0</v>
      </c>
      <c r="HG43" s="23">
        <v>0</v>
      </c>
      <c r="HH43" s="23">
        <v>0</v>
      </c>
      <c r="HI43" s="23">
        <v>0</v>
      </c>
      <c r="HJ43" s="23">
        <v>0</v>
      </c>
      <c r="HK43" s="23">
        <v>0</v>
      </c>
      <c r="HL43" s="23">
        <v>0</v>
      </c>
      <c r="HM43" s="23">
        <v>0</v>
      </c>
      <c r="HN43" s="23">
        <v>0</v>
      </c>
      <c r="HO43" s="23">
        <v>0</v>
      </c>
      <c r="HP43" s="23">
        <v>0</v>
      </c>
      <c r="HQ43" s="23">
        <v>0</v>
      </c>
      <c r="HR43" s="23">
        <v>0</v>
      </c>
      <c r="HS43" s="23">
        <v>0</v>
      </c>
      <c r="HT43" s="23">
        <v>0</v>
      </c>
      <c r="HU43" s="23">
        <v>0</v>
      </c>
      <c r="HV43" s="23">
        <v>0</v>
      </c>
      <c r="HW43" s="23">
        <v>0</v>
      </c>
      <c r="HX43" s="23">
        <v>0</v>
      </c>
      <c r="HY43" s="23">
        <v>0</v>
      </c>
      <c r="HZ43" s="23">
        <v>0</v>
      </c>
      <c r="IA43" s="23">
        <v>0</v>
      </c>
      <c r="IB43" s="23">
        <v>0</v>
      </c>
      <c r="IC43" s="23">
        <v>0</v>
      </c>
      <c r="ID43" s="23">
        <v>0</v>
      </c>
      <c r="IE43" s="23">
        <v>0</v>
      </c>
      <c r="IF43" s="23">
        <v>0</v>
      </c>
      <c r="IG43" s="23">
        <v>0</v>
      </c>
      <c r="IH43" s="23">
        <v>0</v>
      </c>
      <c r="II43" s="23">
        <v>0</v>
      </c>
      <c r="IJ43" s="23">
        <v>0</v>
      </c>
      <c r="IK43" s="23">
        <v>0</v>
      </c>
      <c r="IL43" s="23">
        <v>0</v>
      </c>
      <c r="IM43" s="23">
        <v>0</v>
      </c>
      <c r="IN43" s="23">
        <v>0</v>
      </c>
      <c r="IO43" s="23">
        <v>0</v>
      </c>
      <c r="IP43" s="23">
        <v>0</v>
      </c>
      <c r="IQ43" s="23">
        <v>0</v>
      </c>
      <c r="IR43" s="23">
        <v>0</v>
      </c>
      <c r="IS43" s="23">
        <v>0</v>
      </c>
      <c r="IT43" s="23">
        <v>0</v>
      </c>
      <c r="IU43" s="23">
        <v>0</v>
      </c>
      <c r="IV43" s="23">
        <v>0</v>
      </c>
      <c r="IW43" s="23">
        <v>0</v>
      </c>
      <c r="IX43" s="23">
        <v>0</v>
      </c>
      <c r="IY43" s="23">
        <v>0</v>
      </c>
      <c r="IZ43" s="23">
        <v>0</v>
      </c>
      <c r="JA43" s="23">
        <v>0</v>
      </c>
      <c r="JB43" s="23">
        <v>0</v>
      </c>
      <c r="JC43" s="23">
        <v>0</v>
      </c>
      <c r="JD43" s="23">
        <v>0</v>
      </c>
      <c r="JE43" s="23">
        <v>0</v>
      </c>
      <c r="JF43" s="23">
        <v>0</v>
      </c>
      <c r="JG43" s="23">
        <v>0</v>
      </c>
      <c r="JH43" s="23">
        <v>0</v>
      </c>
      <c r="JI43" s="23">
        <v>0</v>
      </c>
      <c r="JJ43" s="23">
        <v>0</v>
      </c>
      <c r="JK43" s="23">
        <v>0</v>
      </c>
      <c r="JL43" s="23">
        <v>0</v>
      </c>
      <c r="JM43" s="23">
        <v>0</v>
      </c>
      <c r="JN43" s="23">
        <v>0</v>
      </c>
      <c r="JO43" s="23">
        <v>0</v>
      </c>
      <c r="JP43" s="23">
        <v>0</v>
      </c>
      <c r="JQ43" s="23">
        <v>0</v>
      </c>
      <c r="JR43" s="23">
        <v>0</v>
      </c>
      <c r="JS43" s="23">
        <v>0</v>
      </c>
      <c r="JT43" s="23">
        <v>0</v>
      </c>
      <c r="JU43" s="23">
        <v>0</v>
      </c>
      <c r="JV43" s="23">
        <v>0</v>
      </c>
      <c r="JW43" s="23">
        <v>0</v>
      </c>
      <c r="JX43" s="23">
        <v>0</v>
      </c>
      <c r="JY43" s="23">
        <v>0</v>
      </c>
      <c r="JZ43" s="23">
        <v>0</v>
      </c>
      <c r="KA43" s="23">
        <v>0</v>
      </c>
      <c r="KB43" s="23">
        <v>0</v>
      </c>
      <c r="KC43" s="23">
        <v>0</v>
      </c>
      <c r="KD43" s="23">
        <v>0</v>
      </c>
      <c r="KE43" s="23">
        <v>0</v>
      </c>
      <c r="KF43" s="23">
        <v>0</v>
      </c>
      <c r="KG43" s="23">
        <v>0</v>
      </c>
      <c r="KH43" s="23">
        <v>0</v>
      </c>
      <c r="KI43" s="23">
        <v>0</v>
      </c>
      <c r="KJ43" s="23">
        <v>0</v>
      </c>
      <c r="KK43" s="23">
        <v>0</v>
      </c>
      <c r="KL43" s="23">
        <v>0</v>
      </c>
      <c r="KM43" s="23">
        <v>0</v>
      </c>
      <c r="KN43" s="23">
        <v>0</v>
      </c>
      <c r="KO43" s="23">
        <v>0</v>
      </c>
      <c r="KP43" s="23">
        <v>0</v>
      </c>
      <c r="KQ43" s="23">
        <v>0</v>
      </c>
      <c r="KR43" s="23">
        <v>0</v>
      </c>
      <c r="KS43" s="23">
        <v>0</v>
      </c>
      <c r="KT43" s="23">
        <v>0</v>
      </c>
      <c r="KU43" s="23">
        <v>0</v>
      </c>
      <c r="KV43" s="23">
        <v>0</v>
      </c>
      <c r="KW43" s="23">
        <v>0</v>
      </c>
      <c r="KX43" s="23">
        <v>0</v>
      </c>
      <c r="KY43" s="23">
        <v>0</v>
      </c>
      <c r="KZ43" s="23">
        <v>0</v>
      </c>
      <c r="LA43" s="23">
        <v>0</v>
      </c>
      <c r="LB43" s="23">
        <v>0</v>
      </c>
      <c r="LC43" s="23">
        <v>0</v>
      </c>
      <c r="LD43" s="23">
        <v>0</v>
      </c>
      <c r="LE43" s="23">
        <v>0</v>
      </c>
      <c r="LF43" s="23">
        <v>0</v>
      </c>
      <c r="LG43" s="23">
        <v>0</v>
      </c>
      <c r="LH43" s="23">
        <v>0</v>
      </c>
      <c r="LI43" s="23">
        <v>0</v>
      </c>
      <c r="LJ43" s="23">
        <v>0</v>
      </c>
      <c r="LK43" s="23">
        <v>0</v>
      </c>
      <c r="LL43" s="23">
        <v>0</v>
      </c>
      <c r="LM43" s="23">
        <v>0</v>
      </c>
      <c r="LN43" s="23">
        <v>0</v>
      </c>
      <c r="LO43" s="23">
        <v>0</v>
      </c>
      <c r="LP43" s="23">
        <v>0</v>
      </c>
      <c r="LQ43" s="23">
        <v>0</v>
      </c>
      <c r="LR43" s="23">
        <v>0</v>
      </c>
      <c r="LS43" s="23">
        <v>0</v>
      </c>
      <c r="LT43" s="23">
        <v>0</v>
      </c>
      <c r="LU43" s="23">
        <v>0</v>
      </c>
      <c r="LV43" s="23">
        <v>0</v>
      </c>
      <c r="LW43" s="23">
        <v>0</v>
      </c>
      <c r="LX43" s="23">
        <v>0</v>
      </c>
      <c r="LY43" s="23">
        <v>0</v>
      </c>
      <c r="LZ43" s="23">
        <v>0</v>
      </c>
      <c r="MA43" s="23">
        <v>0</v>
      </c>
      <c r="MB43" s="23">
        <v>0</v>
      </c>
      <c r="MC43" s="23">
        <v>0</v>
      </c>
      <c r="MD43" s="23">
        <v>0</v>
      </c>
      <c r="ME43" s="23">
        <v>0</v>
      </c>
      <c r="MF43" s="23">
        <v>0</v>
      </c>
      <c r="MG43" s="23">
        <v>0</v>
      </c>
      <c r="MH43" s="23">
        <v>0</v>
      </c>
      <c r="MI43" s="23">
        <v>0</v>
      </c>
      <c r="MJ43" s="23">
        <v>0</v>
      </c>
      <c r="MK43" s="23">
        <v>0</v>
      </c>
      <c r="ML43" s="23">
        <v>0</v>
      </c>
      <c r="MM43" s="23">
        <v>0</v>
      </c>
      <c r="MN43" s="23">
        <v>0</v>
      </c>
      <c r="MO43" s="23">
        <v>0</v>
      </c>
      <c r="MP43" s="23">
        <v>0</v>
      </c>
      <c r="MQ43" s="23">
        <v>0</v>
      </c>
      <c r="MR43" s="23">
        <v>0</v>
      </c>
      <c r="MS43" s="23">
        <v>0</v>
      </c>
      <c r="MT43" s="23">
        <v>0</v>
      </c>
      <c r="MU43" s="23">
        <v>0</v>
      </c>
      <c r="MV43" s="23">
        <v>0</v>
      </c>
      <c r="MW43" s="23">
        <v>0</v>
      </c>
      <c r="MX43" s="23">
        <v>0</v>
      </c>
      <c r="MY43" s="23">
        <v>0</v>
      </c>
      <c r="MZ43" s="23">
        <v>0</v>
      </c>
      <c r="NA43" s="23">
        <v>0</v>
      </c>
      <c r="NB43" s="23">
        <v>0</v>
      </c>
      <c r="NC43" s="23">
        <v>0</v>
      </c>
      <c r="ND43" s="23">
        <v>0</v>
      </c>
      <c r="NE43" s="23">
        <v>0</v>
      </c>
      <c r="NF43" s="23">
        <v>0</v>
      </c>
      <c r="NG43" s="23">
        <v>0</v>
      </c>
      <c r="NH43" s="23">
        <v>0</v>
      </c>
      <c r="NI43" s="23">
        <v>0</v>
      </c>
      <c r="NJ43" s="23">
        <v>0</v>
      </c>
      <c r="NK43" s="23">
        <v>0</v>
      </c>
      <c r="NL43" s="23">
        <v>0</v>
      </c>
      <c r="NM43" s="23">
        <v>0</v>
      </c>
      <c r="NN43" s="23">
        <v>0</v>
      </c>
      <c r="NO43" s="23">
        <v>0</v>
      </c>
      <c r="NP43" s="23">
        <v>0</v>
      </c>
      <c r="NQ43" s="23">
        <v>0</v>
      </c>
      <c r="NR43" s="23">
        <v>0</v>
      </c>
      <c r="NS43" s="23">
        <v>0</v>
      </c>
      <c r="NT43" s="23">
        <v>0</v>
      </c>
      <c r="NU43" s="23">
        <v>0</v>
      </c>
      <c r="NV43" s="23">
        <v>0</v>
      </c>
      <c r="NW43" s="23">
        <v>0</v>
      </c>
      <c r="NX43" s="23">
        <v>0</v>
      </c>
      <c r="NY43" s="23">
        <v>0</v>
      </c>
      <c r="NZ43" s="23">
        <v>0</v>
      </c>
      <c r="OA43" s="23">
        <v>0</v>
      </c>
      <c r="OB43" s="23">
        <v>0</v>
      </c>
      <c r="OC43" s="23">
        <v>0</v>
      </c>
      <c r="OD43" s="23">
        <v>0</v>
      </c>
      <c r="OE43" s="23">
        <v>0</v>
      </c>
      <c r="OF43" s="23">
        <v>0</v>
      </c>
      <c r="OG43" s="23">
        <v>0</v>
      </c>
      <c r="OH43" s="23">
        <v>0</v>
      </c>
      <c r="OI43" s="23">
        <v>0</v>
      </c>
      <c r="OJ43" s="23">
        <v>0</v>
      </c>
      <c r="OK43" s="23">
        <v>0</v>
      </c>
      <c r="OL43" s="23">
        <v>0</v>
      </c>
      <c r="OM43" s="23">
        <v>0</v>
      </c>
      <c r="ON43" s="23">
        <v>0</v>
      </c>
      <c r="OO43" s="23">
        <v>0</v>
      </c>
      <c r="OP43" s="23">
        <v>0</v>
      </c>
      <c r="OQ43" s="23">
        <v>0</v>
      </c>
      <c r="OR43" s="23">
        <v>0</v>
      </c>
      <c r="OS43" s="23">
        <v>0</v>
      </c>
      <c r="OT43" s="23">
        <v>0</v>
      </c>
      <c r="OU43" s="23">
        <v>0</v>
      </c>
      <c r="OV43" s="23">
        <v>0</v>
      </c>
      <c r="OW43" s="23">
        <v>0</v>
      </c>
      <c r="OX43" s="23">
        <v>0</v>
      </c>
      <c r="OY43" s="23">
        <v>0</v>
      </c>
      <c r="OZ43" s="23">
        <v>0</v>
      </c>
      <c r="PA43" s="23">
        <v>0</v>
      </c>
      <c r="PB43" s="23">
        <v>0</v>
      </c>
      <c r="PC43" s="23">
        <v>0</v>
      </c>
      <c r="PD43" s="23">
        <v>0</v>
      </c>
      <c r="PE43" s="23">
        <v>0</v>
      </c>
      <c r="PF43" s="23">
        <v>0</v>
      </c>
      <c r="PG43" s="23">
        <v>0</v>
      </c>
      <c r="PH43" s="23">
        <v>0</v>
      </c>
      <c r="PI43" s="23">
        <v>0</v>
      </c>
      <c r="PJ43" s="23">
        <v>0</v>
      </c>
      <c r="PK43" s="23">
        <v>0</v>
      </c>
      <c r="PL43" s="23">
        <v>0</v>
      </c>
      <c r="PM43" s="23">
        <v>0</v>
      </c>
      <c r="PN43" s="23">
        <v>0</v>
      </c>
      <c r="PO43" s="23">
        <v>0</v>
      </c>
      <c r="PP43" s="23">
        <v>0</v>
      </c>
      <c r="PQ43" s="23">
        <v>0</v>
      </c>
      <c r="PR43" s="23">
        <v>0</v>
      </c>
      <c r="PS43" s="23">
        <v>0</v>
      </c>
      <c r="PT43" s="23">
        <v>0</v>
      </c>
      <c r="PU43" s="23">
        <v>0</v>
      </c>
      <c r="PV43" s="23">
        <v>0</v>
      </c>
      <c r="PW43" s="23">
        <v>0</v>
      </c>
      <c r="PX43" s="23">
        <v>0</v>
      </c>
      <c r="PY43" s="23">
        <v>0</v>
      </c>
      <c r="PZ43" s="23">
        <v>0</v>
      </c>
      <c r="QA43" s="23">
        <v>0</v>
      </c>
      <c r="QB43" s="23">
        <v>0</v>
      </c>
      <c r="QC43" s="23">
        <v>0</v>
      </c>
      <c r="QD43" s="23">
        <v>0</v>
      </c>
      <c r="QE43" s="23">
        <v>0</v>
      </c>
      <c r="QF43" s="23">
        <v>0</v>
      </c>
      <c r="QG43" s="23">
        <v>0</v>
      </c>
      <c r="QH43" s="23">
        <v>0</v>
      </c>
      <c r="QI43" s="23">
        <v>0</v>
      </c>
      <c r="QJ43" s="23">
        <v>0</v>
      </c>
      <c r="QK43" s="23">
        <v>0</v>
      </c>
      <c r="QL43" s="23">
        <v>0</v>
      </c>
      <c r="QM43" s="23">
        <v>0</v>
      </c>
      <c r="QN43" s="23">
        <v>0</v>
      </c>
      <c r="QO43" s="23">
        <v>0</v>
      </c>
      <c r="QP43" s="23">
        <v>0</v>
      </c>
      <c r="QQ43" s="23">
        <v>0</v>
      </c>
      <c r="QR43" s="23">
        <v>0</v>
      </c>
      <c r="QS43" s="23">
        <v>0</v>
      </c>
      <c r="QT43" s="23">
        <v>0</v>
      </c>
      <c r="QU43" s="23">
        <v>0</v>
      </c>
      <c r="QV43" s="23">
        <v>0</v>
      </c>
      <c r="QW43" s="23">
        <v>0</v>
      </c>
      <c r="QX43" s="23">
        <v>0</v>
      </c>
      <c r="QY43" s="23">
        <v>0</v>
      </c>
      <c r="QZ43" s="23">
        <v>0</v>
      </c>
      <c r="RA43" s="23">
        <v>0</v>
      </c>
      <c r="RB43" s="23">
        <v>0</v>
      </c>
      <c r="RC43" s="23">
        <v>0</v>
      </c>
      <c r="RD43" s="23">
        <v>0</v>
      </c>
      <c r="RE43" s="23">
        <v>0</v>
      </c>
      <c r="RF43" s="23">
        <v>0</v>
      </c>
      <c r="RG43" s="23">
        <v>0</v>
      </c>
      <c r="RH43" s="23">
        <v>0</v>
      </c>
      <c r="RI43" s="23">
        <v>0</v>
      </c>
      <c r="RJ43" s="23">
        <v>0</v>
      </c>
      <c r="RK43" s="23">
        <v>0</v>
      </c>
      <c r="RL43" s="23">
        <v>0</v>
      </c>
      <c r="RM43" s="23">
        <v>0</v>
      </c>
      <c r="RN43" s="23">
        <v>0</v>
      </c>
      <c r="RO43" s="23">
        <v>0</v>
      </c>
      <c r="RP43" s="23">
        <v>0</v>
      </c>
      <c r="RQ43" s="23">
        <v>0</v>
      </c>
      <c r="RR43" s="23">
        <v>0</v>
      </c>
      <c r="RS43" s="23">
        <v>0</v>
      </c>
      <c r="RT43" s="23">
        <v>0</v>
      </c>
      <c r="RU43" s="23">
        <v>0</v>
      </c>
      <c r="RV43" s="23">
        <v>0</v>
      </c>
      <c r="RW43" s="23">
        <v>0</v>
      </c>
      <c r="RX43" s="23">
        <v>0</v>
      </c>
      <c r="RY43" s="23">
        <v>0</v>
      </c>
      <c r="RZ43" s="23">
        <v>0</v>
      </c>
      <c r="SA43" s="23">
        <v>0</v>
      </c>
      <c r="SB43" s="23">
        <v>0</v>
      </c>
      <c r="SC43" s="23">
        <v>0</v>
      </c>
      <c r="SD43" s="23">
        <v>0</v>
      </c>
      <c r="SE43" s="23">
        <v>0</v>
      </c>
      <c r="SF43" s="23">
        <v>0</v>
      </c>
      <c r="SG43" s="23">
        <v>0</v>
      </c>
      <c r="SH43" s="23">
        <v>0</v>
      </c>
      <c r="SI43" s="23">
        <v>0</v>
      </c>
      <c r="SJ43" s="23">
        <v>0</v>
      </c>
      <c r="SK43" s="23">
        <v>0</v>
      </c>
      <c r="SL43" s="23">
        <v>0</v>
      </c>
      <c r="SM43" s="23">
        <v>0</v>
      </c>
      <c r="SN43" s="23">
        <v>0</v>
      </c>
      <c r="SO43" s="23">
        <v>0</v>
      </c>
      <c r="SP43" s="23">
        <v>0</v>
      </c>
      <c r="SQ43" s="23">
        <v>0</v>
      </c>
      <c r="SR43" s="23">
        <v>0</v>
      </c>
      <c r="SS43" s="23">
        <v>0</v>
      </c>
      <c r="ST43" s="23">
        <v>0</v>
      </c>
      <c r="SU43" s="23">
        <v>0</v>
      </c>
      <c r="SV43" s="23">
        <v>0</v>
      </c>
      <c r="SW43" s="23">
        <v>0</v>
      </c>
      <c r="SX43" s="23">
        <v>0</v>
      </c>
      <c r="SY43" s="23">
        <v>0</v>
      </c>
      <c r="SZ43" s="23">
        <v>0</v>
      </c>
      <c r="TA43" s="23">
        <v>0</v>
      </c>
      <c r="TB43" s="23">
        <v>0</v>
      </c>
      <c r="TC43" s="23">
        <v>0</v>
      </c>
      <c r="TD43" s="23">
        <v>0</v>
      </c>
      <c r="TE43" s="23">
        <v>0</v>
      </c>
      <c r="TF43" s="23">
        <v>0</v>
      </c>
      <c r="TG43" s="23">
        <v>0</v>
      </c>
      <c r="TH43" s="23">
        <v>0</v>
      </c>
      <c r="TI43" s="23">
        <v>0</v>
      </c>
      <c r="TJ43" s="23">
        <v>0</v>
      </c>
      <c r="TK43" s="23">
        <v>0</v>
      </c>
      <c r="TL43" s="23">
        <v>0</v>
      </c>
      <c r="TM43" s="23">
        <v>0</v>
      </c>
      <c r="TN43" s="23">
        <v>0</v>
      </c>
      <c r="TO43" s="23">
        <v>0</v>
      </c>
      <c r="TP43" s="23">
        <v>0</v>
      </c>
      <c r="TQ43" s="23">
        <v>0</v>
      </c>
      <c r="TR43" s="23">
        <v>0</v>
      </c>
      <c r="TS43" s="23">
        <v>0</v>
      </c>
      <c r="TT43" s="23">
        <v>0</v>
      </c>
      <c r="TU43" s="23">
        <v>0</v>
      </c>
      <c r="TV43" s="23">
        <v>0</v>
      </c>
      <c r="TW43" s="23">
        <v>0</v>
      </c>
      <c r="TX43" s="23">
        <v>0</v>
      </c>
      <c r="TY43" s="23">
        <v>0</v>
      </c>
      <c r="TZ43" s="23">
        <v>0</v>
      </c>
      <c r="UA43" s="23">
        <v>0</v>
      </c>
      <c r="UB43" s="23">
        <v>0</v>
      </c>
      <c r="UC43" s="23">
        <v>0</v>
      </c>
      <c r="UD43" s="23">
        <v>0</v>
      </c>
      <c r="UE43" s="23">
        <v>0</v>
      </c>
      <c r="UF43" s="23">
        <v>0</v>
      </c>
      <c r="UG43" s="23">
        <v>0</v>
      </c>
      <c r="UH43" s="23">
        <v>0</v>
      </c>
      <c r="UI43" s="23">
        <v>0</v>
      </c>
      <c r="UJ43" s="23">
        <v>0</v>
      </c>
      <c r="UK43" s="23">
        <v>0</v>
      </c>
      <c r="UL43" s="23">
        <v>0</v>
      </c>
      <c r="UM43" s="23">
        <v>0</v>
      </c>
      <c r="UN43" s="23">
        <v>0</v>
      </c>
      <c r="UO43" s="23">
        <v>0</v>
      </c>
      <c r="UP43" s="23">
        <v>0</v>
      </c>
      <c r="UQ43" s="23">
        <v>0</v>
      </c>
      <c r="UR43" s="23">
        <v>0</v>
      </c>
      <c r="US43" s="23">
        <v>0</v>
      </c>
      <c r="UT43" s="23">
        <v>0</v>
      </c>
      <c r="UU43" s="23">
        <v>0</v>
      </c>
      <c r="UV43" s="23">
        <v>0</v>
      </c>
      <c r="UW43" s="23">
        <v>0</v>
      </c>
      <c r="UX43" s="23">
        <v>0</v>
      </c>
      <c r="UY43" s="23">
        <v>0</v>
      </c>
      <c r="UZ43" s="23">
        <v>0</v>
      </c>
      <c r="VA43" s="23">
        <v>0</v>
      </c>
      <c r="VB43" s="23">
        <v>0</v>
      </c>
      <c r="VC43" s="23">
        <v>0</v>
      </c>
      <c r="VD43" s="23">
        <v>0</v>
      </c>
      <c r="VE43" s="23">
        <v>0</v>
      </c>
      <c r="VF43" s="23">
        <v>0</v>
      </c>
      <c r="VG43" s="23">
        <v>0</v>
      </c>
      <c r="VH43" s="23">
        <v>0</v>
      </c>
      <c r="VI43" s="23">
        <v>0</v>
      </c>
      <c r="VJ43" s="23">
        <v>0</v>
      </c>
      <c r="VK43" s="23">
        <v>0</v>
      </c>
      <c r="VL43" s="23">
        <v>0</v>
      </c>
      <c r="VM43" s="23">
        <v>0</v>
      </c>
      <c r="VN43" s="23">
        <v>0</v>
      </c>
      <c r="VO43" s="23">
        <v>0</v>
      </c>
      <c r="VP43" s="23">
        <v>0</v>
      </c>
      <c r="VQ43" s="23">
        <v>0</v>
      </c>
      <c r="VR43" s="23">
        <v>0</v>
      </c>
      <c r="VS43" s="23">
        <v>0</v>
      </c>
      <c r="VT43" s="23">
        <v>0</v>
      </c>
      <c r="VU43" s="23">
        <v>0</v>
      </c>
      <c r="VV43" s="23">
        <v>0</v>
      </c>
      <c r="VW43" s="23">
        <v>0</v>
      </c>
      <c r="VX43" s="23">
        <v>0</v>
      </c>
      <c r="VY43" s="23">
        <v>0</v>
      </c>
      <c r="VZ43" s="23">
        <v>0</v>
      </c>
      <c r="WA43" s="23">
        <v>0</v>
      </c>
      <c r="WB43" s="23">
        <v>0</v>
      </c>
      <c r="WC43" s="23">
        <v>0</v>
      </c>
      <c r="WD43" s="23">
        <v>0</v>
      </c>
      <c r="WE43" s="23">
        <v>0</v>
      </c>
      <c r="WF43" s="23">
        <v>0</v>
      </c>
      <c r="WG43" s="23">
        <v>0</v>
      </c>
      <c r="WH43" s="23">
        <v>0</v>
      </c>
      <c r="WI43" s="23">
        <v>0</v>
      </c>
      <c r="WJ43" s="23">
        <v>0</v>
      </c>
      <c r="WK43" s="23">
        <v>0</v>
      </c>
      <c r="WL43" s="23">
        <v>0</v>
      </c>
      <c r="WM43" s="23">
        <v>0</v>
      </c>
      <c r="WN43" s="23">
        <v>0</v>
      </c>
      <c r="WO43" s="23">
        <v>0</v>
      </c>
      <c r="WP43" s="23">
        <v>0</v>
      </c>
      <c r="WQ43" s="23">
        <v>0</v>
      </c>
      <c r="WR43" s="23">
        <v>0</v>
      </c>
      <c r="WS43" s="23">
        <v>0</v>
      </c>
      <c r="WT43" s="23">
        <v>0</v>
      </c>
      <c r="WU43" s="23">
        <v>0</v>
      </c>
      <c r="WV43" s="23">
        <v>0</v>
      </c>
      <c r="WW43" s="23">
        <v>0</v>
      </c>
      <c r="WX43" s="23">
        <v>0</v>
      </c>
      <c r="WY43" s="23">
        <v>0</v>
      </c>
      <c r="WZ43" s="23">
        <v>0</v>
      </c>
      <c r="XA43" s="23">
        <v>0</v>
      </c>
      <c r="XB43" s="23">
        <v>0</v>
      </c>
      <c r="XC43" s="23">
        <v>0</v>
      </c>
      <c r="XD43" s="23">
        <v>0</v>
      </c>
      <c r="XE43" s="23">
        <v>0</v>
      </c>
      <c r="XF43" s="23">
        <v>0</v>
      </c>
      <c r="XG43" s="23">
        <v>0</v>
      </c>
      <c r="XH43" s="23">
        <v>0</v>
      </c>
      <c r="XI43" s="23">
        <v>0</v>
      </c>
      <c r="XJ43" s="23">
        <v>0</v>
      </c>
      <c r="XK43" s="23">
        <v>0</v>
      </c>
      <c r="XL43" s="23">
        <v>0</v>
      </c>
      <c r="XM43" s="23">
        <v>0</v>
      </c>
      <c r="XN43" s="23">
        <v>0</v>
      </c>
      <c r="XO43" s="23">
        <v>0</v>
      </c>
      <c r="XP43" s="23">
        <v>0</v>
      </c>
      <c r="XQ43" s="23">
        <v>0</v>
      </c>
      <c r="XR43" s="23">
        <v>0</v>
      </c>
      <c r="XS43" s="23">
        <v>0</v>
      </c>
      <c r="XT43" s="23">
        <v>0</v>
      </c>
      <c r="XU43" s="23">
        <v>0</v>
      </c>
      <c r="XV43" s="23">
        <v>0</v>
      </c>
      <c r="XW43" s="23">
        <v>0</v>
      </c>
      <c r="XX43" s="23">
        <v>0</v>
      </c>
      <c r="XY43" s="23">
        <v>0</v>
      </c>
      <c r="XZ43" s="23">
        <v>0</v>
      </c>
      <c r="YA43" s="23">
        <v>0</v>
      </c>
      <c r="YB43" s="23">
        <v>0</v>
      </c>
      <c r="YC43" s="23">
        <v>0</v>
      </c>
      <c r="YD43" s="23">
        <v>0</v>
      </c>
      <c r="YE43" s="23">
        <v>0</v>
      </c>
      <c r="YF43" s="23">
        <v>0</v>
      </c>
      <c r="YG43" s="23">
        <v>0</v>
      </c>
      <c r="YH43" s="23">
        <v>0</v>
      </c>
      <c r="YI43" s="23">
        <v>0</v>
      </c>
      <c r="YJ43" s="23">
        <v>0</v>
      </c>
      <c r="YK43" s="23">
        <v>0</v>
      </c>
      <c r="YL43" s="23">
        <v>0</v>
      </c>
      <c r="YM43" s="23">
        <v>0</v>
      </c>
      <c r="YN43" s="23">
        <v>0</v>
      </c>
      <c r="YO43" s="23">
        <v>0</v>
      </c>
      <c r="YP43" s="23">
        <v>0</v>
      </c>
      <c r="YQ43" s="23">
        <v>0</v>
      </c>
      <c r="YR43" s="23">
        <v>0</v>
      </c>
      <c r="YS43" s="23">
        <v>0</v>
      </c>
      <c r="YT43" s="23">
        <v>0</v>
      </c>
      <c r="YU43" s="23">
        <v>0</v>
      </c>
      <c r="YV43" s="23">
        <v>0</v>
      </c>
      <c r="YW43" s="23">
        <v>0</v>
      </c>
      <c r="YX43" s="23">
        <v>0</v>
      </c>
      <c r="YY43" s="23">
        <v>0</v>
      </c>
      <c r="YZ43" s="23">
        <v>0</v>
      </c>
      <c r="ZA43" s="23">
        <v>0</v>
      </c>
      <c r="ZB43" s="23">
        <v>0</v>
      </c>
      <c r="ZC43" s="23">
        <v>0</v>
      </c>
      <c r="ZD43" s="23">
        <v>0</v>
      </c>
      <c r="ZE43" s="23">
        <v>0</v>
      </c>
      <c r="ZF43" s="23">
        <v>0</v>
      </c>
      <c r="ZG43" s="23">
        <v>0</v>
      </c>
      <c r="ZH43" s="23">
        <v>0</v>
      </c>
      <c r="ZI43" s="23">
        <v>0</v>
      </c>
      <c r="ZJ43" s="23">
        <v>0</v>
      </c>
      <c r="ZK43" s="23">
        <v>0</v>
      </c>
      <c r="ZL43" s="23">
        <v>0</v>
      </c>
      <c r="ZM43" s="23">
        <v>0</v>
      </c>
      <c r="ZN43" s="23">
        <v>0</v>
      </c>
      <c r="ZO43" s="23">
        <v>0</v>
      </c>
      <c r="ZP43" s="23">
        <v>0</v>
      </c>
      <c r="ZQ43" s="23">
        <v>0</v>
      </c>
      <c r="ZR43" s="23">
        <v>0</v>
      </c>
      <c r="ZS43" s="23">
        <v>0</v>
      </c>
      <c r="ZT43" s="23">
        <v>0</v>
      </c>
      <c r="ZU43" s="23">
        <v>0</v>
      </c>
      <c r="ZV43" s="23">
        <v>0</v>
      </c>
      <c r="ZW43" s="23">
        <v>0</v>
      </c>
      <c r="ZX43" s="23">
        <v>0</v>
      </c>
      <c r="ZY43" s="23">
        <v>0</v>
      </c>
      <c r="ZZ43" s="23">
        <v>0</v>
      </c>
      <c r="AAA43" s="23">
        <v>0</v>
      </c>
      <c r="AAB43" s="23">
        <v>0</v>
      </c>
      <c r="AAC43" s="23">
        <v>0</v>
      </c>
      <c r="AAD43" s="23">
        <v>0</v>
      </c>
      <c r="AAE43" s="23">
        <v>0</v>
      </c>
      <c r="AAF43" s="23">
        <v>0</v>
      </c>
      <c r="AAG43" s="23">
        <v>0</v>
      </c>
      <c r="AAH43" s="23">
        <v>0</v>
      </c>
      <c r="AAI43" s="23">
        <v>0</v>
      </c>
      <c r="AAJ43" s="23">
        <v>0</v>
      </c>
      <c r="AAK43" s="23">
        <v>0</v>
      </c>
      <c r="AAL43" s="23">
        <v>0</v>
      </c>
      <c r="AAM43" s="23">
        <v>0</v>
      </c>
      <c r="AAN43" s="23">
        <v>0</v>
      </c>
      <c r="AAO43" s="23">
        <v>0</v>
      </c>
      <c r="AAP43" s="23">
        <v>0</v>
      </c>
      <c r="AAQ43" s="23">
        <v>0</v>
      </c>
      <c r="AAR43" s="23">
        <v>0</v>
      </c>
      <c r="AAS43" s="23">
        <v>0</v>
      </c>
      <c r="AAT43" s="23">
        <v>0</v>
      </c>
      <c r="AAU43" s="23">
        <v>0</v>
      </c>
      <c r="AAV43" s="23">
        <v>0</v>
      </c>
      <c r="AAW43" s="23">
        <v>0</v>
      </c>
      <c r="AAX43" s="23">
        <v>0</v>
      </c>
      <c r="AAY43" s="23">
        <v>0</v>
      </c>
      <c r="AAZ43" s="23">
        <v>0</v>
      </c>
      <c r="ABA43" s="23">
        <v>0</v>
      </c>
      <c r="ABB43" s="23">
        <v>0</v>
      </c>
      <c r="ABC43" s="23">
        <v>0</v>
      </c>
      <c r="ABD43" s="23">
        <v>0</v>
      </c>
      <c r="ABE43" s="23">
        <v>0</v>
      </c>
      <c r="ABF43" s="23">
        <v>0</v>
      </c>
      <c r="ABG43" s="23">
        <v>0</v>
      </c>
      <c r="ABH43" s="23">
        <v>0</v>
      </c>
      <c r="ABI43" s="23">
        <v>0</v>
      </c>
      <c r="ABJ43" s="23">
        <v>0</v>
      </c>
      <c r="ABK43" s="23">
        <v>0</v>
      </c>
      <c r="ABL43" s="23">
        <v>0</v>
      </c>
      <c r="ABM43" s="23">
        <v>0</v>
      </c>
      <c r="ABN43" s="23">
        <v>0</v>
      </c>
      <c r="ABO43" s="23">
        <v>0</v>
      </c>
      <c r="ABP43" s="23">
        <v>0</v>
      </c>
      <c r="ABQ43" s="23">
        <v>0</v>
      </c>
      <c r="ABR43" s="23">
        <v>0</v>
      </c>
      <c r="ABS43" s="23">
        <v>0</v>
      </c>
      <c r="ABT43" s="23">
        <v>0</v>
      </c>
      <c r="ABU43" s="23">
        <v>0</v>
      </c>
      <c r="ABV43" s="23">
        <v>0</v>
      </c>
      <c r="ABW43" s="23">
        <v>0</v>
      </c>
    </row>
    <row r="44" spans="1:751" ht="15" customHeight="1" x14ac:dyDescent="0.25">
      <c r="A44" s="15" t="s">
        <v>78</v>
      </c>
      <c r="B44" s="15" t="s">
        <v>79</v>
      </c>
      <c r="C44" s="16">
        <f>+E44*$C$56</f>
        <v>36.420126204700018</v>
      </c>
      <c r="D44" s="17"/>
      <c r="E44" s="18">
        <v>2.3677415000000011</v>
      </c>
      <c r="F44" s="19" t="s">
        <v>46</v>
      </c>
      <c r="G44" s="29" t="s">
        <v>8</v>
      </c>
      <c r="H44" s="20">
        <v>39066</v>
      </c>
      <c r="I44" s="90" t="s">
        <v>140</v>
      </c>
      <c r="J44" s="19">
        <v>186</v>
      </c>
      <c r="K44" s="19" t="s">
        <v>19</v>
      </c>
      <c r="L44" s="20">
        <f>+EDATE(H44,J44)</f>
        <v>44727</v>
      </c>
      <c r="M44" s="15" t="s">
        <v>155</v>
      </c>
      <c r="P44" s="22">
        <f>+SUMPRODUCT(1*($BX$4:$ABA$4=$P$4)*($BX$1:$ABA$1=P$3)*($BX44:$ABA44))</f>
        <v>7308677.6670835689</v>
      </c>
      <c r="Q44" s="22">
        <f>+SUMPRODUCT(1*($BX$4:$ABA$4=$Q$4)*($BX$1:$ABA$1=P$3)*($BX44:$ABA44))</f>
        <v>1391882.0348660545</v>
      </c>
      <c r="R44" s="22">
        <f>+SUMPRODUCT(1*($BX$4:$ABA$4=$P$4)*($BX$1:$ABA$1=R$3)*($BX44:$ABA44))</f>
        <v>8295793.1665424909</v>
      </c>
      <c r="S44" s="22">
        <f>+SUMPRODUCT(1*($BX$4:$ABA$4=$Q$4)*($BX$1:$ABA$1=R$3)*($BX44:$ABA44))</f>
        <v>1278918.6959787114</v>
      </c>
      <c r="T44" s="22">
        <f>+SUMPRODUCT(1*($BX$4:$ABA$4=$P$4)*($BX$1:$ABA$1=T$3)*($BX44:$ABA44))</f>
        <v>9173188.7093812972</v>
      </c>
      <c r="U44" s="22">
        <f>+SUMPRODUCT(1*($BX$4:$ABA$4=$Q$4)*($BX$1:$ABA$1=T$3)*($BX44:$ABA44))</f>
        <v>1081283.2489652555</v>
      </c>
      <c r="V44" s="22">
        <f>+SUMPRODUCT(1*($BX$4:$ABA$4=$P$4)*($BX$1:$ABA$1=V$3)*($BX44:$ABA44))</f>
        <v>9928615.979604844</v>
      </c>
      <c r="W44" s="22">
        <f>+SUMPRODUCT(1*($BX$4:$ABA$4=$Q$4)*($BX$1:$ABA$1=V$3)*($BX44:$ABA44))</f>
        <v>812396.9726916384</v>
      </c>
      <c r="X44" s="22">
        <f>+SUMPRODUCT(1*($BX$4:$ABA$4=$P$4)*($BX$1:$ABA$1=X$3)*($BX44:$ABA44))</f>
        <v>10600725.413781213</v>
      </c>
      <c r="Y44" s="22">
        <f>+SUMPRODUCT(1*($BX$4:$ABA$4=$Q$4)*($BX$1:$ABA$1=X$3)*($BX44:$ABA44))</f>
        <v>479704.8400091381</v>
      </c>
      <c r="Z44" s="22">
        <f>+SUMPRODUCT(1*($BX$4:$ABA$4=$P$4)*($BX$1:$ABA$1=Z$3)*($BX44:$ABA44))</f>
        <v>5557744.8541385243</v>
      </c>
      <c r="AA44" s="22">
        <f>+SUMPRODUCT(1*($BX$4:$ABA$4=$Q$4)*($BX$1:$ABA$1=Z$3)*($BX44:$ABA44))</f>
        <v>100700.56162056582</v>
      </c>
      <c r="AB44" s="22">
        <f>+SUMPRODUCT(1*($BX$4:$ABA$4=$P$4)*($BX$1:$ABA$1=AB$3)*($BX44:$ABA44))</f>
        <v>0</v>
      </c>
      <c r="AC44" s="22">
        <f>+SUMPRODUCT(1*($BX$4:$ABA$4=$Q$4)*($BX$1:$ABA$1=AB$3)*($BX44:$ABA44))</f>
        <v>0</v>
      </c>
      <c r="AD44" s="22">
        <f>+SUMPRODUCT(1*($BX$4:$ABA$4=$P$4)*($BX$1:$ABA$1=AD$3)*($BX44:$ABA44))</f>
        <v>0</v>
      </c>
      <c r="AE44" s="22">
        <f>+SUMPRODUCT(1*($BX$4:$ABA$4=$Q$4)*($BX$1:$ABA$1=AD$3)*($BX44:$ABA44))</f>
        <v>0</v>
      </c>
      <c r="AF44" s="22">
        <f>+SUMPRODUCT(1*($BX$4:$ABA$4=$P$4)*($BX$1:$ABA$1=AF$3)*($BX44:$ABA44))</f>
        <v>0</v>
      </c>
      <c r="AG44" s="22">
        <f>+SUMPRODUCT(1*($BX$4:$ABA$4=$Q$4)*($BX$1:$ABA$1=AF$3)*($BX44:$ABA44))</f>
        <v>0</v>
      </c>
      <c r="AH44" s="22">
        <f>+SUMPRODUCT(1*($BX$4:$ABA$4=$P$4)*($BX$1:$ABA$1=AH$3)*($BX44:$ABA44))</f>
        <v>0</v>
      </c>
      <c r="AI44" s="22">
        <f>+SUMPRODUCT(1*($BX$4:$ABA$4=$Q$4)*($BX$1:$ABA$1=AH$3)*($BX44:$ABA44))</f>
        <v>0</v>
      </c>
      <c r="AJ44" s="22">
        <f>+SUMPRODUCT(1*($BX$4:$ABA$4=$P$4)*($BX$1:$ABA$1=AJ$3)*($BX44:$ABA44))</f>
        <v>0</v>
      </c>
      <c r="AK44" s="22">
        <f>+SUMPRODUCT(1*($BX$4:$ABA$4=$Q$4)*($BX$1:$ABA$1=AJ$3)*($BX44:$ABA44))</f>
        <v>0</v>
      </c>
      <c r="AL44" s="22">
        <f>+SUMPRODUCT(1*($BX$4:$ABA$4=$P$4)*($BX$1:$ABA$1=AL$3)*($BX44:$ABA44))</f>
        <v>0</v>
      </c>
      <c r="AM44" s="22">
        <f>+SUMPRODUCT(1*($BX$4:$ABA$4=$Q$4)*($BX$1:$ABA$1=AL$3)*($BX44:$ABA44))</f>
        <v>0</v>
      </c>
      <c r="AN44" s="22">
        <f>+SUMPRODUCT(1*($BX$4:$ABA$4=$P$4)*($BX$1:$ABA$1=AN$3)*($BX44:$ABA44))</f>
        <v>0</v>
      </c>
      <c r="AO44" s="22">
        <f>+SUMPRODUCT(1*($BX$4:$ABA$4=$Q$4)*($BX$1:$ABA$1=AN$3)*($BX44:$ABA44))</f>
        <v>0</v>
      </c>
      <c r="AP44" s="22">
        <f>+SUMPRODUCT(1*($BX$4:$ABA$4=$P$4)*($BX$1:$ABA$1=AP$3)*($BX44:$ABA44))</f>
        <v>0</v>
      </c>
      <c r="AQ44" s="22">
        <f>+SUMPRODUCT(1*($BX$4:$ABA$4=$Q$4)*($BX$1:$ABA$1=AP$3)*($BX44:$ABA44))</f>
        <v>0</v>
      </c>
      <c r="AR44" s="22">
        <f>+SUMPRODUCT(1*($BX$4:$ABA$4=$P$4)*($BX$1:$ABA$1=AR$3)*($BX44:$ABA44))</f>
        <v>0</v>
      </c>
      <c r="AS44" s="22">
        <f>+SUMPRODUCT(1*($BX$4:$ABA$4=$Q$4)*($BX$1:$ABA$1=AR$3)*($BX44:$ABA44))</f>
        <v>0</v>
      </c>
      <c r="AT44" s="22">
        <f>+SUMPRODUCT(1*($BX$4:$ABA$4=$P$4)*($BX$1:$ABA$1=AT$3)*($BX44:$ABA44))</f>
        <v>0</v>
      </c>
      <c r="AU44" s="22">
        <f>+SUMPRODUCT(1*($BX$4:$ABA$4=$Q$4)*($BX$1:$ABA$1=AT$3)*($BX44:$ABA44))</f>
        <v>0</v>
      </c>
      <c r="AV44" s="22">
        <f>+SUMPRODUCT(1*($BX$4:$ABA$4=$P$4)*($BX$1:$ABA$1=AV$3)*($BX44:$ABA44))</f>
        <v>0</v>
      </c>
      <c r="AW44" s="22">
        <f>+SUMPRODUCT(1*($BX$4:$ABA$4=$Q$4)*($BX$1:$ABA$1=AV$3)*($BX44:$ABA44))</f>
        <v>0</v>
      </c>
      <c r="AX44" s="22">
        <f>+SUMPRODUCT(1*($BX$4:$ABA$4=$P$4)*($BX$1:$ABA$1=AX$3)*($BX44:$ABA44))</f>
        <v>0</v>
      </c>
      <c r="AY44" s="22">
        <f>+SUMPRODUCT(1*($BX$4:$ABA$4=$Q$4)*($BX$1:$ABA$1=AX$3)*($BX44:$ABA44))</f>
        <v>0</v>
      </c>
      <c r="AZ44" s="22">
        <f>+SUMPRODUCT(1*($BX$4:$ABA$4=$P$4)*($BX$1:$ABA$1=AZ$3)*($BX44:$ABA44))</f>
        <v>0</v>
      </c>
      <c r="BA44" s="22">
        <f>+SUMPRODUCT(1*($BX$4:$ABA$4=$Q$4)*($BX$1:$ABA$1=AZ$3)*($BX44:$ABA44))</f>
        <v>0</v>
      </c>
      <c r="BB44" s="22">
        <f>+SUMPRODUCT(1*($BX$4:$ABA$4=$P$4)*($BX$1:$ABA$1=BB$3)*($BX44:$ABA44))</f>
        <v>0</v>
      </c>
      <c r="BC44" s="22">
        <f>+SUMPRODUCT(1*($BX$4:$ABA$4=$Q$4)*($BX$1:$ABA$1=BB$3)*($BX44:$ABA44))</f>
        <v>0</v>
      </c>
      <c r="BD44" s="22">
        <f>+SUMPRODUCT(1*($BX$4:$ABA$4=$P$4)*($BX$1:$ABA$1=BD$3)*($BX44:$ABA44))</f>
        <v>0</v>
      </c>
      <c r="BE44" s="22">
        <f>+SUMPRODUCT(1*($BX$4:$ABA$4=$Q$4)*($BX$1:$ABA$1=BD$3)*($BX44:$ABA44))</f>
        <v>0</v>
      </c>
      <c r="BF44" s="22">
        <f>+SUMPRODUCT(1*($BX$4:$ABA$4=$P$4)*($BX$1:$ABA$1=BF$3)*($BX44:$ABA44))</f>
        <v>0</v>
      </c>
      <c r="BG44" s="22">
        <f>+SUMPRODUCT(1*($BX$4:$ABA$4=$Q$4)*($BX$1:$ABA$1=BF$3)*($BX44:$ABA44))</f>
        <v>0</v>
      </c>
      <c r="BH44" s="22">
        <f>+SUMPRODUCT(1*($BX$4:$ABA$4=$P$4)*($BX$1:$ABA$1=BH$3)*($BX44:$ABA44))</f>
        <v>0</v>
      </c>
      <c r="BI44" s="22">
        <f>+SUMPRODUCT(1*($BX$4:$ABA$4=$Q$4)*($BX$1:$ABA$1=BH$3)*($BX44:$ABA44))</f>
        <v>0</v>
      </c>
      <c r="BJ44" s="22">
        <f>+SUMPRODUCT(1*($BX$4:$ABA$4=$P$4)*($BX$1:$ABA$1=BJ$3)*($BX44:$ABA44))</f>
        <v>0</v>
      </c>
      <c r="BK44" s="22">
        <f>+SUMPRODUCT(1*($BX$4:$ABA$4=$Q$4)*($BX$1:$ABA$1=BJ$3)*($BX44:$ABA44))</f>
        <v>0</v>
      </c>
      <c r="BL44" s="22">
        <f>+SUMPRODUCT(1*($BX$4:$ABA$4=$P$4)*($BX$1:$ABA$1=BL$3)*($BX44:$ABA44))</f>
        <v>0</v>
      </c>
      <c r="BM44" s="22">
        <f>+SUMPRODUCT(1*($BX$4:$ABA$4=$Q$4)*($BX$1:$ABA$1=BL$3)*($BX44:$ABA44))</f>
        <v>0</v>
      </c>
      <c r="BN44" s="22">
        <f>+SUMPRODUCT(1*($BX$4:$ABA$4=$P$4)*($BX$1:$ABA$1=BN$3)*($BX44:$ABA44))</f>
        <v>0</v>
      </c>
      <c r="BO44" s="22">
        <f>+SUMPRODUCT(1*($BX$4:$ABA$4=$Q$4)*($BX$1:$ABA$1=BN$3)*($BX44:$ABA44))</f>
        <v>0</v>
      </c>
      <c r="BP44" s="22">
        <f>+SUMPRODUCT(1*($BX$4:$ABA$4=$P$4)*($BX$1:$ABA$1=BP$3)*($BX44:$ABA44))</f>
        <v>0</v>
      </c>
      <c r="BQ44" s="22">
        <f>+SUMPRODUCT(1*($BX$4:$ABA$4=$Q$4)*($BX$1:$ABA$1=BP$3)*($BX44:$ABA44))</f>
        <v>0</v>
      </c>
      <c r="BR44" s="22">
        <f t="shared" si="271"/>
        <v>0</v>
      </c>
      <c r="BS44" s="22">
        <f t="shared" si="272"/>
        <v>0</v>
      </c>
      <c r="BT44" s="22">
        <f>+SUMPRODUCT(1*($BX$4:$ABA$4=$P$4)*($BX$1:$ABA$1=BT$3)*($BX44:$ABA44))</f>
        <v>0</v>
      </c>
      <c r="BU44" s="22">
        <f>+SUMPRODUCT(1*($BX$4:$ABA$4=$Q$4)*($BX$1:$ABA$1=BT$3)*($BX44:$ABA44))</f>
        <v>0</v>
      </c>
      <c r="BX44" s="23">
        <v>0</v>
      </c>
      <c r="BY44" s="23">
        <v>0</v>
      </c>
      <c r="BZ44" s="23">
        <v>0</v>
      </c>
      <c r="CA44" s="23">
        <v>0</v>
      </c>
      <c r="CB44" s="23">
        <v>0</v>
      </c>
      <c r="CC44" s="23">
        <v>0</v>
      </c>
      <c r="CD44" s="23">
        <v>0</v>
      </c>
      <c r="CE44" s="23">
        <v>0</v>
      </c>
      <c r="CF44" s="23">
        <v>0</v>
      </c>
      <c r="CG44" s="23">
        <v>0</v>
      </c>
      <c r="CH44" s="23">
        <v>702439.7680052619</v>
      </c>
      <c r="CI44" s="23">
        <v>3524383.210626631</v>
      </c>
      <c r="CJ44" s="23">
        <v>0</v>
      </c>
      <c r="CK44" s="23">
        <v>0</v>
      </c>
      <c r="CL44" s="23">
        <v>0</v>
      </c>
      <c r="CM44" s="23">
        <v>0</v>
      </c>
      <c r="CN44" s="23">
        <v>0</v>
      </c>
      <c r="CO44" s="23">
        <v>0</v>
      </c>
      <c r="CP44" s="23">
        <v>0</v>
      </c>
      <c r="CQ44" s="23">
        <v>0</v>
      </c>
      <c r="CR44" s="23">
        <v>0</v>
      </c>
      <c r="CS44" s="23">
        <v>0</v>
      </c>
      <c r="CT44" s="23">
        <v>689442.26686079265</v>
      </c>
      <c r="CU44" s="23">
        <v>3784294.4564569374</v>
      </c>
      <c r="CV44" s="23">
        <v>0</v>
      </c>
      <c r="CW44" s="23">
        <v>0</v>
      </c>
      <c r="CX44" s="23">
        <v>0</v>
      </c>
      <c r="CY44" s="23">
        <v>0</v>
      </c>
      <c r="CZ44" s="23">
        <v>0</v>
      </c>
      <c r="DA44" s="23">
        <v>0</v>
      </c>
      <c r="DB44" s="23">
        <v>0</v>
      </c>
      <c r="DC44" s="23">
        <v>0</v>
      </c>
      <c r="DD44" s="23">
        <v>0</v>
      </c>
      <c r="DE44" s="23">
        <v>0</v>
      </c>
      <c r="DF44" s="23">
        <v>657293.78906783543</v>
      </c>
      <c r="DG44" s="23">
        <v>4030730.2843991732</v>
      </c>
      <c r="DH44" s="23">
        <v>0</v>
      </c>
      <c r="DI44" s="23">
        <v>0</v>
      </c>
      <c r="DJ44" s="23">
        <v>0</v>
      </c>
      <c r="DK44" s="23">
        <v>0</v>
      </c>
      <c r="DL44" s="23">
        <v>0</v>
      </c>
      <c r="DM44" s="23">
        <v>0</v>
      </c>
      <c r="DN44" s="23">
        <v>0</v>
      </c>
      <c r="DO44" s="23">
        <v>0</v>
      </c>
      <c r="DP44" s="23">
        <v>0</v>
      </c>
      <c r="DQ44" s="23">
        <v>0</v>
      </c>
      <c r="DR44" s="23">
        <v>621624.90691087581</v>
      </c>
      <c r="DS44" s="23">
        <v>4265062.8821433177</v>
      </c>
      <c r="DT44" s="23">
        <v>0</v>
      </c>
      <c r="DU44" s="23">
        <v>0</v>
      </c>
      <c r="DV44" s="23">
        <v>0</v>
      </c>
      <c r="DW44" s="23">
        <v>0</v>
      </c>
      <c r="DX44" s="23">
        <v>0</v>
      </c>
      <c r="DY44" s="23">
        <v>0</v>
      </c>
      <c r="DZ44" s="23">
        <v>0</v>
      </c>
      <c r="EA44" s="23">
        <v>0</v>
      </c>
      <c r="EB44" s="23">
        <v>0</v>
      </c>
      <c r="EC44" s="23">
        <v>0</v>
      </c>
      <c r="ED44" s="23">
        <v>568609.2201693079</v>
      </c>
      <c r="EE44" s="23">
        <v>4483142.8650246281</v>
      </c>
      <c r="EF44" s="23">
        <v>0</v>
      </c>
      <c r="EG44" s="23">
        <v>0</v>
      </c>
      <c r="EH44" s="23">
        <v>0</v>
      </c>
      <c r="EI44" s="23">
        <v>0</v>
      </c>
      <c r="EJ44" s="23">
        <v>0</v>
      </c>
      <c r="EK44" s="23">
        <v>0</v>
      </c>
      <c r="EL44" s="23">
        <v>0</v>
      </c>
      <c r="EM44" s="23">
        <v>0</v>
      </c>
      <c r="EN44" s="23">
        <v>0</v>
      </c>
      <c r="EO44" s="23">
        <v>0</v>
      </c>
      <c r="EP44" s="23">
        <v>512674.02879594767</v>
      </c>
      <c r="EQ44" s="23">
        <v>4690045.84435667</v>
      </c>
      <c r="ER44" s="23">
        <v>0</v>
      </c>
      <c r="ES44" s="23">
        <v>0</v>
      </c>
      <c r="ET44" s="23">
        <v>0</v>
      </c>
      <c r="EU44" s="23">
        <v>0</v>
      </c>
      <c r="EV44" s="23">
        <v>0</v>
      </c>
      <c r="EW44" s="23">
        <v>0</v>
      </c>
      <c r="EX44" s="23">
        <v>0</v>
      </c>
      <c r="EY44" s="23">
        <v>0</v>
      </c>
      <c r="EZ44" s="23">
        <v>0</v>
      </c>
      <c r="FA44" s="23">
        <v>0</v>
      </c>
      <c r="FB44" s="23">
        <v>444291.96797724103</v>
      </c>
      <c r="FC44" s="23">
        <v>4877367.2796200933</v>
      </c>
      <c r="FD44" s="23">
        <v>0</v>
      </c>
      <c r="FE44" s="23">
        <v>0</v>
      </c>
      <c r="FF44" s="23">
        <v>0</v>
      </c>
      <c r="FG44" s="23">
        <v>0</v>
      </c>
      <c r="FH44" s="23">
        <v>0</v>
      </c>
      <c r="FI44" s="23">
        <v>0</v>
      </c>
      <c r="FJ44" s="23">
        <v>0</v>
      </c>
      <c r="FK44" s="23">
        <v>0</v>
      </c>
      <c r="FL44" s="23">
        <v>0</v>
      </c>
      <c r="FM44" s="23">
        <v>0</v>
      </c>
      <c r="FN44" s="23">
        <v>368105.00471439731</v>
      </c>
      <c r="FO44" s="23">
        <v>5051248.6999847516</v>
      </c>
      <c r="FP44" s="23">
        <v>0</v>
      </c>
      <c r="FQ44" s="23">
        <v>0</v>
      </c>
      <c r="FR44" s="23">
        <v>0</v>
      </c>
      <c r="FS44" s="23">
        <v>0</v>
      </c>
      <c r="FT44" s="23">
        <v>0</v>
      </c>
      <c r="FU44" s="23">
        <v>0</v>
      </c>
      <c r="FV44" s="23">
        <v>0</v>
      </c>
      <c r="FW44" s="23">
        <v>0</v>
      </c>
      <c r="FX44" s="23">
        <v>0</v>
      </c>
      <c r="FY44" s="23">
        <v>0</v>
      </c>
      <c r="FZ44" s="23">
        <v>283452.49860618485</v>
      </c>
      <c r="GA44" s="23">
        <v>5214656.9187344369</v>
      </c>
      <c r="GB44" s="23">
        <v>0</v>
      </c>
      <c r="GC44" s="23">
        <v>0</v>
      </c>
      <c r="GD44" s="23">
        <v>0</v>
      </c>
      <c r="GE44" s="23">
        <v>0</v>
      </c>
      <c r="GF44" s="23">
        <v>0</v>
      </c>
      <c r="GG44" s="23">
        <v>0</v>
      </c>
      <c r="GH44" s="23">
        <v>0</v>
      </c>
      <c r="GI44" s="23">
        <v>0</v>
      </c>
      <c r="GJ44" s="23">
        <v>0</v>
      </c>
      <c r="GK44" s="23">
        <v>0</v>
      </c>
      <c r="GL44" s="23">
        <v>196252.34140295329</v>
      </c>
      <c r="GM44" s="23">
        <v>5386068.4950467758</v>
      </c>
      <c r="GN44" s="23">
        <v>0</v>
      </c>
      <c r="GO44" s="23">
        <v>0</v>
      </c>
      <c r="GP44" s="23">
        <v>0</v>
      </c>
      <c r="GQ44" s="23">
        <v>0</v>
      </c>
      <c r="GR44" s="23">
        <v>0</v>
      </c>
      <c r="GS44" s="23">
        <v>0</v>
      </c>
      <c r="GT44" s="23">
        <v>0</v>
      </c>
      <c r="GU44" s="23">
        <v>0</v>
      </c>
      <c r="GV44" s="23">
        <v>0</v>
      </c>
      <c r="GW44" s="23">
        <v>0</v>
      </c>
      <c r="GX44" s="23">
        <v>100700.56162056582</v>
      </c>
      <c r="GY44" s="23">
        <v>5557744.8541385243</v>
      </c>
      <c r="GZ44" s="23">
        <v>0</v>
      </c>
      <c r="HA44" s="23">
        <v>0</v>
      </c>
      <c r="HB44" s="23">
        <v>0</v>
      </c>
      <c r="HC44" s="23">
        <v>0</v>
      </c>
      <c r="HD44" s="23">
        <v>0</v>
      </c>
      <c r="HE44" s="23">
        <v>0</v>
      </c>
      <c r="HF44" s="23">
        <v>0</v>
      </c>
      <c r="HG44" s="23">
        <v>0</v>
      </c>
      <c r="HH44" s="23">
        <v>0</v>
      </c>
      <c r="HI44" s="23">
        <v>0</v>
      </c>
      <c r="HJ44" s="23">
        <v>0</v>
      </c>
      <c r="HK44" s="23">
        <v>0</v>
      </c>
      <c r="HL44" s="23">
        <v>0</v>
      </c>
      <c r="HM44" s="23">
        <v>0</v>
      </c>
      <c r="HN44" s="23">
        <v>0</v>
      </c>
      <c r="HO44" s="23">
        <v>0</v>
      </c>
      <c r="HP44" s="23">
        <v>0</v>
      </c>
      <c r="HQ44" s="23">
        <v>0</v>
      </c>
      <c r="HR44" s="23">
        <v>0</v>
      </c>
      <c r="HS44" s="23">
        <v>0</v>
      </c>
      <c r="HT44" s="23">
        <v>0</v>
      </c>
      <c r="HU44" s="23">
        <v>0</v>
      </c>
      <c r="HV44" s="23">
        <v>0</v>
      </c>
      <c r="HW44" s="23">
        <v>0</v>
      </c>
      <c r="HX44" s="23">
        <v>0</v>
      </c>
      <c r="HY44" s="23">
        <v>0</v>
      </c>
      <c r="HZ44" s="23">
        <v>0</v>
      </c>
      <c r="IA44" s="23">
        <v>0</v>
      </c>
      <c r="IB44" s="23">
        <v>0</v>
      </c>
      <c r="IC44" s="23">
        <v>0</v>
      </c>
      <c r="ID44" s="23">
        <v>0</v>
      </c>
      <c r="IE44" s="23">
        <v>0</v>
      </c>
      <c r="IF44" s="23">
        <v>0</v>
      </c>
      <c r="IG44" s="23">
        <v>0</v>
      </c>
      <c r="IH44" s="23">
        <v>0</v>
      </c>
      <c r="II44" s="23">
        <v>0</v>
      </c>
      <c r="IJ44" s="23">
        <v>0</v>
      </c>
      <c r="IK44" s="23">
        <v>0</v>
      </c>
      <c r="IL44" s="23">
        <v>0</v>
      </c>
      <c r="IM44" s="23">
        <v>0</v>
      </c>
      <c r="IN44" s="23">
        <v>0</v>
      </c>
      <c r="IO44" s="23">
        <v>0</v>
      </c>
      <c r="IP44" s="23">
        <v>0</v>
      </c>
      <c r="IQ44" s="23">
        <v>0</v>
      </c>
      <c r="IR44" s="23">
        <v>0</v>
      </c>
      <c r="IS44" s="23">
        <v>0</v>
      </c>
      <c r="IT44" s="23">
        <v>0</v>
      </c>
      <c r="IU44" s="23">
        <v>0</v>
      </c>
      <c r="IV44" s="23">
        <v>0</v>
      </c>
      <c r="IW44" s="23">
        <v>0</v>
      </c>
      <c r="IX44" s="23">
        <v>0</v>
      </c>
      <c r="IY44" s="23">
        <v>0</v>
      </c>
      <c r="IZ44" s="23">
        <v>0</v>
      </c>
      <c r="JA44" s="23">
        <v>0</v>
      </c>
      <c r="JB44" s="23">
        <v>0</v>
      </c>
      <c r="JC44" s="23">
        <v>0</v>
      </c>
      <c r="JD44" s="23">
        <v>0</v>
      </c>
      <c r="JE44" s="23">
        <v>0</v>
      </c>
      <c r="JF44" s="23">
        <v>0</v>
      </c>
      <c r="JG44" s="23">
        <v>0</v>
      </c>
      <c r="JH44" s="23">
        <v>0</v>
      </c>
      <c r="JI44" s="23">
        <v>0</v>
      </c>
      <c r="JJ44" s="23">
        <v>0</v>
      </c>
      <c r="JK44" s="23">
        <v>0</v>
      </c>
      <c r="JL44" s="23">
        <v>0</v>
      </c>
      <c r="JM44" s="23">
        <v>0</v>
      </c>
      <c r="JN44" s="23">
        <v>0</v>
      </c>
      <c r="JO44" s="23">
        <v>0</v>
      </c>
      <c r="JP44" s="23">
        <v>0</v>
      </c>
      <c r="JQ44" s="23">
        <v>0</v>
      </c>
      <c r="JR44" s="23">
        <v>0</v>
      </c>
      <c r="JS44" s="23">
        <v>0</v>
      </c>
      <c r="JT44" s="23">
        <v>0</v>
      </c>
      <c r="JU44" s="23">
        <v>0</v>
      </c>
      <c r="JV44" s="23">
        <v>0</v>
      </c>
      <c r="JW44" s="23">
        <v>0</v>
      </c>
      <c r="JX44" s="23">
        <v>0</v>
      </c>
      <c r="JY44" s="23">
        <v>0</v>
      </c>
      <c r="JZ44" s="23">
        <v>0</v>
      </c>
      <c r="KA44" s="23">
        <v>0</v>
      </c>
      <c r="KB44" s="23">
        <v>0</v>
      </c>
      <c r="KC44" s="23">
        <v>0</v>
      </c>
      <c r="KD44" s="23">
        <v>0</v>
      </c>
      <c r="KE44" s="23">
        <v>0</v>
      </c>
      <c r="KF44" s="23">
        <v>0</v>
      </c>
      <c r="KG44" s="23">
        <v>0</v>
      </c>
      <c r="KH44" s="23">
        <v>0</v>
      </c>
      <c r="KI44" s="23">
        <v>0</v>
      </c>
      <c r="KJ44" s="23">
        <v>0</v>
      </c>
      <c r="KK44" s="23">
        <v>0</v>
      </c>
      <c r="KL44" s="23">
        <v>0</v>
      </c>
      <c r="KM44" s="23">
        <v>0</v>
      </c>
      <c r="KN44" s="23">
        <v>0</v>
      </c>
      <c r="KO44" s="23">
        <v>0</v>
      </c>
      <c r="KP44" s="23">
        <v>0</v>
      </c>
      <c r="KQ44" s="23">
        <v>0</v>
      </c>
      <c r="KR44" s="23">
        <v>0</v>
      </c>
      <c r="KS44" s="23">
        <v>0</v>
      </c>
      <c r="KT44" s="23">
        <v>0</v>
      </c>
      <c r="KU44" s="23">
        <v>0</v>
      </c>
      <c r="KV44" s="23">
        <v>0</v>
      </c>
      <c r="KW44" s="23">
        <v>0</v>
      </c>
      <c r="KX44" s="23">
        <v>0</v>
      </c>
      <c r="KY44" s="23">
        <v>0</v>
      </c>
      <c r="KZ44" s="23">
        <v>0</v>
      </c>
      <c r="LA44" s="23">
        <v>0</v>
      </c>
      <c r="LB44" s="23">
        <v>0</v>
      </c>
      <c r="LC44" s="23">
        <v>0</v>
      </c>
      <c r="LD44" s="23">
        <v>0</v>
      </c>
      <c r="LE44" s="23">
        <v>0</v>
      </c>
      <c r="LF44" s="23">
        <v>0</v>
      </c>
      <c r="LG44" s="23">
        <v>0</v>
      </c>
      <c r="LH44" s="23">
        <v>0</v>
      </c>
      <c r="LI44" s="23">
        <v>0</v>
      </c>
      <c r="LJ44" s="23">
        <v>0</v>
      </c>
      <c r="LK44" s="23">
        <v>0</v>
      </c>
      <c r="LL44" s="23">
        <v>0</v>
      </c>
      <c r="LM44" s="23">
        <v>0</v>
      </c>
      <c r="LN44" s="23">
        <v>0</v>
      </c>
      <c r="LO44" s="23">
        <v>0</v>
      </c>
      <c r="LP44" s="23">
        <v>0</v>
      </c>
      <c r="LQ44" s="23">
        <v>0</v>
      </c>
      <c r="LR44" s="23">
        <v>0</v>
      </c>
      <c r="LS44" s="23">
        <v>0</v>
      </c>
      <c r="LT44" s="23">
        <v>0</v>
      </c>
      <c r="LU44" s="23">
        <v>0</v>
      </c>
      <c r="LV44" s="23">
        <v>0</v>
      </c>
      <c r="LW44" s="23">
        <v>0</v>
      </c>
      <c r="LX44" s="23">
        <v>0</v>
      </c>
      <c r="LY44" s="23">
        <v>0</v>
      </c>
      <c r="LZ44" s="23">
        <v>0</v>
      </c>
      <c r="MA44" s="23">
        <v>0</v>
      </c>
      <c r="MB44" s="23">
        <v>0</v>
      </c>
      <c r="MC44" s="23">
        <v>0</v>
      </c>
      <c r="MD44" s="23">
        <v>0</v>
      </c>
      <c r="ME44" s="23">
        <v>0</v>
      </c>
      <c r="MF44" s="23">
        <v>0</v>
      </c>
      <c r="MG44" s="23">
        <v>0</v>
      </c>
      <c r="MH44" s="23">
        <v>0</v>
      </c>
      <c r="MI44" s="23">
        <v>0</v>
      </c>
      <c r="MJ44" s="23">
        <v>0</v>
      </c>
      <c r="MK44" s="23">
        <v>0</v>
      </c>
      <c r="ML44" s="23">
        <v>0</v>
      </c>
      <c r="MM44" s="23">
        <v>0</v>
      </c>
      <c r="MN44" s="23">
        <v>0</v>
      </c>
      <c r="MO44" s="23">
        <v>0</v>
      </c>
      <c r="MP44" s="23">
        <v>0</v>
      </c>
      <c r="MQ44" s="23">
        <v>0</v>
      </c>
      <c r="MR44" s="23">
        <v>0</v>
      </c>
      <c r="MS44" s="23">
        <v>0</v>
      </c>
      <c r="MT44" s="23">
        <v>0</v>
      </c>
      <c r="MU44" s="23">
        <v>0</v>
      </c>
      <c r="MV44" s="23">
        <v>0</v>
      </c>
      <c r="MW44" s="23">
        <v>0</v>
      </c>
      <c r="MX44" s="23">
        <v>0</v>
      </c>
      <c r="MY44" s="23">
        <v>0</v>
      </c>
      <c r="MZ44" s="23">
        <v>0</v>
      </c>
      <c r="NA44" s="23">
        <v>0</v>
      </c>
      <c r="NB44" s="23">
        <v>0</v>
      </c>
      <c r="NC44" s="23">
        <v>0</v>
      </c>
      <c r="ND44" s="23">
        <v>0</v>
      </c>
      <c r="NE44" s="23">
        <v>0</v>
      </c>
      <c r="NF44" s="23">
        <v>0</v>
      </c>
      <c r="NG44" s="23">
        <v>0</v>
      </c>
      <c r="NH44" s="23">
        <v>0</v>
      </c>
      <c r="NI44" s="23">
        <v>0</v>
      </c>
      <c r="NJ44" s="23">
        <v>0</v>
      </c>
      <c r="NK44" s="23">
        <v>0</v>
      </c>
      <c r="NL44" s="23">
        <v>0</v>
      </c>
      <c r="NM44" s="23">
        <v>0</v>
      </c>
      <c r="NN44" s="23">
        <v>0</v>
      </c>
      <c r="NO44" s="23">
        <v>0</v>
      </c>
      <c r="NP44" s="23">
        <v>0</v>
      </c>
      <c r="NQ44" s="23">
        <v>0</v>
      </c>
      <c r="NR44" s="23">
        <v>0</v>
      </c>
      <c r="NS44" s="23">
        <v>0</v>
      </c>
      <c r="NT44" s="23">
        <v>0</v>
      </c>
      <c r="NU44" s="23">
        <v>0</v>
      </c>
      <c r="NV44" s="23">
        <v>0</v>
      </c>
      <c r="NW44" s="23">
        <v>0</v>
      </c>
      <c r="NX44" s="23">
        <v>0</v>
      </c>
      <c r="NY44" s="23">
        <v>0</v>
      </c>
      <c r="NZ44" s="23">
        <v>0</v>
      </c>
      <c r="OA44" s="23">
        <v>0</v>
      </c>
      <c r="OB44" s="23">
        <v>0</v>
      </c>
      <c r="OC44" s="23">
        <v>0</v>
      </c>
      <c r="OD44" s="23">
        <v>0</v>
      </c>
      <c r="OE44" s="23">
        <v>0</v>
      </c>
      <c r="OF44" s="23">
        <v>0</v>
      </c>
      <c r="OG44" s="23">
        <v>0</v>
      </c>
      <c r="OH44" s="23">
        <v>0</v>
      </c>
      <c r="OI44" s="23">
        <v>0</v>
      </c>
      <c r="OJ44" s="23">
        <v>0</v>
      </c>
      <c r="OK44" s="23">
        <v>0</v>
      </c>
      <c r="OL44" s="23">
        <v>0</v>
      </c>
      <c r="OM44" s="23">
        <v>0</v>
      </c>
      <c r="ON44" s="23">
        <v>0</v>
      </c>
      <c r="OO44" s="23">
        <v>0</v>
      </c>
      <c r="OP44" s="23">
        <v>0</v>
      </c>
      <c r="OQ44" s="23">
        <v>0</v>
      </c>
      <c r="OR44" s="23">
        <v>0</v>
      </c>
      <c r="OS44" s="23">
        <v>0</v>
      </c>
      <c r="OT44" s="23">
        <v>0</v>
      </c>
      <c r="OU44" s="23">
        <v>0</v>
      </c>
      <c r="OV44" s="23">
        <v>0</v>
      </c>
      <c r="OW44" s="23">
        <v>0</v>
      </c>
      <c r="OX44" s="23">
        <v>0</v>
      </c>
      <c r="OY44" s="23">
        <v>0</v>
      </c>
      <c r="OZ44" s="23">
        <v>0</v>
      </c>
      <c r="PA44" s="23">
        <v>0</v>
      </c>
      <c r="PB44" s="23">
        <v>0</v>
      </c>
      <c r="PC44" s="23">
        <v>0</v>
      </c>
      <c r="PD44" s="23">
        <v>0</v>
      </c>
      <c r="PE44" s="23">
        <v>0</v>
      </c>
      <c r="PF44" s="23">
        <v>0</v>
      </c>
      <c r="PG44" s="23">
        <v>0</v>
      </c>
      <c r="PH44" s="23">
        <v>0</v>
      </c>
      <c r="PI44" s="23">
        <v>0</v>
      </c>
      <c r="PJ44" s="23">
        <v>0</v>
      </c>
      <c r="PK44" s="23">
        <v>0</v>
      </c>
      <c r="PL44" s="23">
        <v>0</v>
      </c>
      <c r="PM44" s="23">
        <v>0</v>
      </c>
      <c r="PN44" s="23">
        <v>0</v>
      </c>
      <c r="PO44" s="23">
        <v>0</v>
      </c>
      <c r="PP44" s="23">
        <v>0</v>
      </c>
      <c r="PQ44" s="23">
        <v>0</v>
      </c>
      <c r="PR44" s="23">
        <v>0</v>
      </c>
      <c r="PS44" s="23">
        <v>0</v>
      </c>
      <c r="PT44" s="23">
        <v>0</v>
      </c>
      <c r="PU44" s="23">
        <v>0</v>
      </c>
      <c r="PV44" s="23">
        <v>0</v>
      </c>
      <c r="PW44" s="23">
        <v>0</v>
      </c>
      <c r="PX44" s="23">
        <v>0</v>
      </c>
      <c r="PY44" s="23">
        <v>0</v>
      </c>
      <c r="PZ44" s="23">
        <v>0</v>
      </c>
      <c r="QA44" s="23">
        <v>0</v>
      </c>
      <c r="QB44" s="23">
        <v>0</v>
      </c>
      <c r="QC44" s="23">
        <v>0</v>
      </c>
      <c r="QD44" s="23">
        <v>0</v>
      </c>
      <c r="QE44" s="23">
        <v>0</v>
      </c>
      <c r="QF44" s="23">
        <v>0</v>
      </c>
      <c r="QG44" s="23">
        <v>0</v>
      </c>
      <c r="QH44" s="23">
        <v>0</v>
      </c>
      <c r="QI44" s="23">
        <v>0</v>
      </c>
      <c r="QJ44" s="23">
        <v>0</v>
      </c>
      <c r="QK44" s="23">
        <v>0</v>
      </c>
      <c r="QL44" s="23">
        <v>0</v>
      </c>
      <c r="QM44" s="23">
        <v>0</v>
      </c>
      <c r="QN44" s="23">
        <v>0</v>
      </c>
      <c r="QO44" s="23">
        <v>0</v>
      </c>
      <c r="QP44" s="23">
        <v>0</v>
      </c>
      <c r="QQ44" s="23">
        <v>0</v>
      </c>
      <c r="QR44" s="23">
        <v>0</v>
      </c>
      <c r="QS44" s="23">
        <v>0</v>
      </c>
      <c r="QT44" s="23">
        <v>0</v>
      </c>
      <c r="QU44" s="23">
        <v>0</v>
      </c>
      <c r="QV44" s="23">
        <v>0</v>
      </c>
      <c r="QW44" s="23">
        <v>0</v>
      </c>
      <c r="QX44" s="23">
        <v>0</v>
      </c>
      <c r="QY44" s="23">
        <v>0</v>
      </c>
      <c r="QZ44" s="23">
        <v>0</v>
      </c>
      <c r="RA44" s="23">
        <v>0</v>
      </c>
      <c r="RB44" s="23">
        <v>0</v>
      </c>
      <c r="RC44" s="23">
        <v>0</v>
      </c>
      <c r="RD44" s="23">
        <v>0</v>
      </c>
      <c r="RE44" s="23">
        <v>0</v>
      </c>
      <c r="RF44" s="23">
        <v>0</v>
      </c>
      <c r="RG44" s="23">
        <v>0</v>
      </c>
      <c r="RH44" s="23">
        <v>0</v>
      </c>
      <c r="RI44" s="23">
        <v>0</v>
      </c>
      <c r="RJ44" s="23">
        <v>0</v>
      </c>
      <c r="RK44" s="23">
        <v>0</v>
      </c>
      <c r="RL44" s="23">
        <v>0</v>
      </c>
      <c r="RM44" s="23">
        <v>0</v>
      </c>
      <c r="RN44" s="23">
        <v>0</v>
      </c>
      <c r="RO44" s="23">
        <v>0</v>
      </c>
      <c r="RP44" s="23">
        <v>0</v>
      </c>
      <c r="RQ44" s="23">
        <v>0</v>
      </c>
      <c r="RR44" s="23">
        <v>0</v>
      </c>
      <c r="RS44" s="23">
        <v>0</v>
      </c>
      <c r="RT44" s="23">
        <v>0</v>
      </c>
      <c r="RU44" s="23">
        <v>0</v>
      </c>
      <c r="RV44" s="23">
        <v>0</v>
      </c>
      <c r="RW44" s="23">
        <v>0</v>
      </c>
      <c r="RX44" s="23">
        <v>0</v>
      </c>
      <c r="RY44" s="23">
        <v>0</v>
      </c>
      <c r="RZ44" s="23">
        <v>0</v>
      </c>
      <c r="SA44" s="23">
        <v>0</v>
      </c>
      <c r="SB44" s="23">
        <v>0</v>
      </c>
      <c r="SC44" s="23">
        <v>0</v>
      </c>
      <c r="SD44" s="23">
        <v>0</v>
      </c>
      <c r="SE44" s="23">
        <v>0</v>
      </c>
      <c r="SF44" s="23">
        <v>0</v>
      </c>
      <c r="SG44" s="23">
        <v>0</v>
      </c>
      <c r="SH44" s="23">
        <v>0</v>
      </c>
      <c r="SI44" s="23">
        <v>0</v>
      </c>
      <c r="SJ44" s="23">
        <v>0</v>
      </c>
      <c r="SK44" s="23">
        <v>0</v>
      </c>
      <c r="SL44" s="23">
        <v>0</v>
      </c>
      <c r="SM44" s="23">
        <v>0</v>
      </c>
      <c r="SN44" s="23">
        <v>0</v>
      </c>
      <c r="SO44" s="23">
        <v>0</v>
      </c>
      <c r="SP44" s="23">
        <v>0</v>
      </c>
      <c r="SQ44" s="23">
        <v>0</v>
      </c>
      <c r="SR44" s="23">
        <v>0</v>
      </c>
      <c r="SS44" s="23">
        <v>0</v>
      </c>
      <c r="ST44" s="23">
        <v>0</v>
      </c>
      <c r="SU44" s="23">
        <v>0</v>
      </c>
      <c r="SV44" s="23">
        <v>0</v>
      </c>
      <c r="SW44" s="23">
        <v>0</v>
      </c>
      <c r="SX44" s="23">
        <v>0</v>
      </c>
      <c r="SY44" s="23">
        <v>0</v>
      </c>
      <c r="SZ44" s="23">
        <v>0</v>
      </c>
      <c r="TA44" s="23">
        <v>0</v>
      </c>
      <c r="TB44" s="23">
        <v>0</v>
      </c>
      <c r="TC44" s="23">
        <v>0</v>
      </c>
      <c r="TD44" s="23">
        <v>0</v>
      </c>
      <c r="TE44" s="23">
        <v>0</v>
      </c>
      <c r="TF44" s="23">
        <v>0</v>
      </c>
      <c r="TG44" s="23">
        <v>0</v>
      </c>
      <c r="TH44" s="23">
        <v>0</v>
      </c>
      <c r="TI44" s="23">
        <v>0</v>
      </c>
      <c r="TJ44" s="23">
        <v>0</v>
      </c>
      <c r="TK44" s="23">
        <v>0</v>
      </c>
      <c r="TL44" s="23">
        <v>0</v>
      </c>
      <c r="TM44" s="23">
        <v>0</v>
      </c>
      <c r="TN44" s="23">
        <v>0</v>
      </c>
      <c r="TO44" s="23">
        <v>0</v>
      </c>
      <c r="TP44" s="23">
        <v>0</v>
      </c>
      <c r="TQ44" s="23">
        <v>0</v>
      </c>
      <c r="TR44" s="23">
        <v>0</v>
      </c>
      <c r="TS44" s="23">
        <v>0</v>
      </c>
      <c r="TT44" s="23">
        <v>0</v>
      </c>
      <c r="TU44" s="23">
        <v>0</v>
      </c>
      <c r="TV44" s="23">
        <v>0</v>
      </c>
      <c r="TW44" s="23">
        <v>0</v>
      </c>
      <c r="TX44" s="23">
        <v>0</v>
      </c>
      <c r="TY44" s="23">
        <v>0</v>
      </c>
      <c r="TZ44" s="23">
        <v>0</v>
      </c>
      <c r="UA44" s="23">
        <v>0</v>
      </c>
      <c r="UB44" s="23">
        <v>0</v>
      </c>
      <c r="UC44" s="23">
        <v>0</v>
      </c>
      <c r="UD44" s="23">
        <v>0</v>
      </c>
      <c r="UE44" s="23">
        <v>0</v>
      </c>
      <c r="UF44" s="23">
        <v>0</v>
      </c>
      <c r="UG44" s="23">
        <v>0</v>
      </c>
      <c r="UH44" s="23">
        <v>0</v>
      </c>
      <c r="UI44" s="23">
        <v>0</v>
      </c>
      <c r="UJ44" s="23">
        <v>0</v>
      </c>
      <c r="UK44" s="23">
        <v>0</v>
      </c>
      <c r="UL44" s="23">
        <v>0</v>
      </c>
      <c r="UM44" s="23">
        <v>0</v>
      </c>
      <c r="UN44" s="23">
        <v>0</v>
      </c>
      <c r="UO44" s="23">
        <v>0</v>
      </c>
      <c r="UP44" s="23">
        <v>0</v>
      </c>
      <c r="UQ44" s="23">
        <v>0</v>
      </c>
      <c r="UR44" s="23">
        <v>0</v>
      </c>
      <c r="US44" s="23">
        <v>0</v>
      </c>
      <c r="UT44" s="23">
        <v>0</v>
      </c>
      <c r="UU44" s="23">
        <v>0</v>
      </c>
      <c r="UV44" s="23">
        <v>0</v>
      </c>
      <c r="UW44" s="23">
        <v>0</v>
      </c>
      <c r="UX44" s="23">
        <v>0</v>
      </c>
      <c r="UY44" s="23">
        <v>0</v>
      </c>
      <c r="UZ44" s="23">
        <v>0</v>
      </c>
      <c r="VA44" s="23">
        <v>0</v>
      </c>
      <c r="VB44" s="23">
        <v>0</v>
      </c>
      <c r="VC44" s="23">
        <v>0</v>
      </c>
      <c r="VD44" s="23">
        <v>0</v>
      </c>
      <c r="VE44" s="23">
        <v>0</v>
      </c>
      <c r="VF44" s="23">
        <v>0</v>
      </c>
      <c r="VG44" s="23">
        <v>0</v>
      </c>
      <c r="VH44" s="23">
        <v>0</v>
      </c>
      <c r="VI44" s="23">
        <v>0</v>
      </c>
      <c r="VJ44" s="23">
        <v>0</v>
      </c>
      <c r="VK44" s="23">
        <v>0</v>
      </c>
      <c r="VL44" s="23">
        <v>0</v>
      </c>
      <c r="VM44" s="23">
        <v>0</v>
      </c>
      <c r="VN44" s="23">
        <v>0</v>
      </c>
      <c r="VO44" s="23">
        <v>0</v>
      </c>
      <c r="VP44" s="23">
        <v>0</v>
      </c>
      <c r="VQ44" s="23">
        <v>0</v>
      </c>
      <c r="VR44" s="23">
        <v>0</v>
      </c>
      <c r="VS44" s="23">
        <v>0</v>
      </c>
      <c r="VT44" s="23">
        <v>0</v>
      </c>
      <c r="VU44" s="23">
        <v>0</v>
      </c>
      <c r="VV44" s="23">
        <v>0</v>
      </c>
      <c r="VW44" s="23">
        <v>0</v>
      </c>
      <c r="VX44" s="23">
        <v>0</v>
      </c>
      <c r="VY44" s="23">
        <v>0</v>
      </c>
      <c r="VZ44" s="23">
        <v>0</v>
      </c>
      <c r="WA44" s="23">
        <v>0</v>
      </c>
      <c r="WB44" s="23">
        <v>0</v>
      </c>
      <c r="WC44" s="23">
        <v>0</v>
      </c>
      <c r="WD44" s="23">
        <v>0</v>
      </c>
      <c r="WE44" s="23">
        <v>0</v>
      </c>
      <c r="WF44" s="23">
        <v>0</v>
      </c>
      <c r="WG44" s="23">
        <v>0</v>
      </c>
      <c r="WH44" s="23">
        <v>0</v>
      </c>
      <c r="WI44" s="23">
        <v>0</v>
      </c>
      <c r="WJ44" s="23">
        <v>0</v>
      </c>
      <c r="WK44" s="23">
        <v>0</v>
      </c>
      <c r="WL44" s="23">
        <v>0</v>
      </c>
      <c r="WM44" s="23">
        <v>0</v>
      </c>
      <c r="WN44" s="23">
        <v>0</v>
      </c>
      <c r="WO44" s="23">
        <v>0</v>
      </c>
      <c r="WP44" s="23">
        <v>0</v>
      </c>
      <c r="WQ44" s="23">
        <v>0</v>
      </c>
      <c r="WR44" s="23">
        <v>0</v>
      </c>
      <c r="WS44" s="23">
        <v>0</v>
      </c>
      <c r="WT44" s="23">
        <v>0</v>
      </c>
      <c r="WU44" s="23">
        <v>0</v>
      </c>
      <c r="WV44" s="23">
        <v>0</v>
      </c>
      <c r="WW44" s="23">
        <v>0</v>
      </c>
      <c r="WX44" s="23">
        <v>0</v>
      </c>
      <c r="WY44" s="23">
        <v>0</v>
      </c>
      <c r="WZ44" s="23">
        <v>0</v>
      </c>
      <c r="XA44" s="23">
        <v>0</v>
      </c>
      <c r="XB44" s="23">
        <v>0</v>
      </c>
      <c r="XC44" s="23">
        <v>0</v>
      </c>
      <c r="XD44" s="23">
        <v>0</v>
      </c>
      <c r="XE44" s="23">
        <v>0</v>
      </c>
      <c r="XF44" s="23">
        <v>0</v>
      </c>
      <c r="XG44" s="23">
        <v>0</v>
      </c>
      <c r="XH44" s="23">
        <v>0</v>
      </c>
      <c r="XI44" s="23">
        <v>0</v>
      </c>
      <c r="XJ44" s="23">
        <v>0</v>
      </c>
      <c r="XK44" s="23">
        <v>0</v>
      </c>
      <c r="XL44" s="23">
        <v>0</v>
      </c>
      <c r="XM44" s="23">
        <v>0</v>
      </c>
      <c r="XN44" s="23">
        <v>0</v>
      </c>
      <c r="XO44" s="23">
        <v>0</v>
      </c>
      <c r="XP44" s="23">
        <v>0</v>
      </c>
      <c r="XQ44" s="23">
        <v>0</v>
      </c>
      <c r="XR44" s="23">
        <v>0</v>
      </c>
      <c r="XS44" s="23">
        <v>0</v>
      </c>
      <c r="XT44" s="23">
        <v>0</v>
      </c>
      <c r="XU44" s="23">
        <v>0</v>
      </c>
      <c r="XV44" s="23">
        <v>0</v>
      </c>
      <c r="XW44" s="23">
        <v>0</v>
      </c>
      <c r="XX44" s="23">
        <v>0</v>
      </c>
      <c r="XY44" s="23">
        <v>0</v>
      </c>
      <c r="XZ44" s="23">
        <v>0</v>
      </c>
      <c r="YA44" s="23">
        <v>0</v>
      </c>
      <c r="YB44" s="23">
        <v>0</v>
      </c>
      <c r="YC44" s="23">
        <v>0</v>
      </c>
      <c r="YD44" s="23">
        <v>0</v>
      </c>
      <c r="YE44" s="23">
        <v>0</v>
      </c>
      <c r="YF44" s="23">
        <v>0</v>
      </c>
      <c r="YG44" s="23">
        <v>0</v>
      </c>
      <c r="YH44" s="23">
        <v>0</v>
      </c>
      <c r="YI44" s="23">
        <v>0</v>
      </c>
      <c r="YJ44" s="23">
        <v>0</v>
      </c>
      <c r="YK44" s="23">
        <v>0</v>
      </c>
      <c r="YL44" s="23">
        <v>0</v>
      </c>
      <c r="YM44" s="23">
        <v>0</v>
      </c>
      <c r="YN44" s="23">
        <v>0</v>
      </c>
      <c r="YO44" s="23">
        <v>0</v>
      </c>
      <c r="YP44" s="23">
        <v>0</v>
      </c>
      <c r="YQ44" s="23">
        <v>0</v>
      </c>
      <c r="YR44" s="23">
        <v>0</v>
      </c>
      <c r="YS44" s="23">
        <v>0</v>
      </c>
      <c r="YT44" s="23">
        <v>0</v>
      </c>
      <c r="YU44" s="23">
        <v>0</v>
      </c>
      <c r="YV44" s="23">
        <v>0</v>
      </c>
      <c r="YW44" s="23">
        <v>0</v>
      </c>
      <c r="YX44" s="23">
        <v>0</v>
      </c>
      <c r="YY44" s="23">
        <v>0</v>
      </c>
      <c r="YZ44" s="23">
        <v>0</v>
      </c>
      <c r="ZA44" s="23">
        <v>0</v>
      </c>
      <c r="ZB44" s="23">
        <v>0</v>
      </c>
      <c r="ZC44" s="23">
        <v>0</v>
      </c>
      <c r="ZD44" s="23">
        <v>0</v>
      </c>
      <c r="ZE44" s="23">
        <v>0</v>
      </c>
      <c r="ZF44" s="23">
        <v>0</v>
      </c>
      <c r="ZG44" s="23">
        <v>0</v>
      </c>
      <c r="ZH44" s="23">
        <v>0</v>
      </c>
      <c r="ZI44" s="23">
        <v>0</v>
      </c>
      <c r="ZJ44" s="23">
        <v>0</v>
      </c>
      <c r="ZK44" s="23">
        <v>0</v>
      </c>
      <c r="ZL44" s="23">
        <v>0</v>
      </c>
      <c r="ZM44" s="23">
        <v>0</v>
      </c>
      <c r="ZN44" s="23">
        <v>0</v>
      </c>
      <c r="ZO44" s="23">
        <v>0</v>
      </c>
      <c r="ZP44" s="23">
        <v>0</v>
      </c>
      <c r="ZQ44" s="23">
        <v>0</v>
      </c>
      <c r="ZR44" s="23">
        <v>0</v>
      </c>
      <c r="ZS44" s="23">
        <v>0</v>
      </c>
      <c r="ZT44" s="23">
        <v>0</v>
      </c>
      <c r="ZU44" s="23">
        <v>0</v>
      </c>
      <c r="ZV44" s="23">
        <v>0</v>
      </c>
      <c r="ZW44" s="23">
        <v>0</v>
      </c>
      <c r="ZX44" s="23">
        <v>0</v>
      </c>
      <c r="ZY44" s="23">
        <v>0</v>
      </c>
      <c r="ZZ44" s="23">
        <v>0</v>
      </c>
      <c r="AAA44" s="23">
        <v>0</v>
      </c>
      <c r="AAB44" s="23">
        <v>0</v>
      </c>
      <c r="AAC44" s="23">
        <v>0</v>
      </c>
      <c r="AAD44" s="23">
        <v>0</v>
      </c>
      <c r="AAE44" s="23">
        <v>0</v>
      </c>
      <c r="AAF44" s="23">
        <v>0</v>
      </c>
      <c r="AAG44" s="23">
        <v>0</v>
      </c>
      <c r="AAH44" s="23">
        <v>0</v>
      </c>
      <c r="AAI44" s="23">
        <v>0</v>
      </c>
      <c r="AAJ44" s="23">
        <v>0</v>
      </c>
      <c r="AAK44" s="23">
        <v>0</v>
      </c>
      <c r="AAL44" s="23">
        <v>0</v>
      </c>
      <c r="AAM44" s="23">
        <v>0</v>
      </c>
      <c r="AAN44" s="23">
        <v>0</v>
      </c>
      <c r="AAO44" s="23">
        <v>0</v>
      </c>
      <c r="AAP44" s="23">
        <v>0</v>
      </c>
      <c r="AAQ44" s="23">
        <v>0</v>
      </c>
      <c r="AAR44" s="23">
        <v>0</v>
      </c>
      <c r="AAS44" s="23">
        <v>0</v>
      </c>
      <c r="AAT44" s="23">
        <v>0</v>
      </c>
      <c r="AAU44" s="23">
        <v>0</v>
      </c>
      <c r="AAV44" s="23">
        <v>0</v>
      </c>
      <c r="AAW44" s="23">
        <v>0</v>
      </c>
      <c r="AAX44" s="23">
        <v>0</v>
      </c>
      <c r="AAY44" s="23">
        <v>0</v>
      </c>
      <c r="AAZ44" s="23">
        <v>0</v>
      </c>
      <c r="ABA44" s="23">
        <v>0</v>
      </c>
      <c r="ABB44" s="23">
        <v>0</v>
      </c>
      <c r="ABC44" s="23">
        <v>0</v>
      </c>
      <c r="ABD44" s="23">
        <v>0</v>
      </c>
      <c r="ABE44" s="23">
        <v>0</v>
      </c>
      <c r="ABF44" s="23">
        <v>0</v>
      </c>
      <c r="ABG44" s="23">
        <v>0</v>
      </c>
      <c r="ABH44" s="23">
        <v>0</v>
      </c>
      <c r="ABI44" s="23">
        <v>0</v>
      </c>
      <c r="ABJ44" s="23">
        <v>0</v>
      </c>
      <c r="ABK44" s="23">
        <v>0</v>
      </c>
      <c r="ABL44" s="23">
        <v>0</v>
      </c>
      <c r="ABM44" s="23">
        <v>0</v>
      </c>
      <c r="ABN44" s="23">
        <v>0</v>
      </c>
      <c r="ABO44" s="23">
        <v>0</v>
      </c>
      <c r="ABP44" s="23">
        <v>0</v>
      </c>
      <c r="ABQ44" s="23">
        <v>0</v>
      </c>
      <c r="ABR44" s="23">
        <v>0</v>
      </c>
      <c r="ABS44" s="23">
        <v>0</v>
      </c>
      <c r="ABT44" s="23">
        <v>0</v>
      </c>
      <c r="ABU44" s="23">
        <v>0</v>
      </c>
      <c r="ABV44" s="23">
        <v>0</v>
      </c>
      <c r="ABW44" s="23">
        <v>0</v>
      </c>
    </row>
    <row r="45" spans="1:751" ht="15" customHeight="1" x14ac:dyDescent="0.25">
      <c r="A45" s="15" t="s">
        <v>74</v>
      </c>
      <c r="B45" s="15" t="s">
        <v>75</v>
      </c>
      <c r="C45" s="16">
        <f>+E45*$C$56</f>
        <v>34.312011444928011</v>
      </c>
      <c r="D45" s="17"/>
      <c r="E45" s="18">
        <v>2.2306889600000006</v>
      </c>
      <c r="F45" s="19" t="s">
        <v>46</v>
      </c>
      <c r="G45" s="29" t="s">
        <v>8</v>
      </c>
      <c r="H45" s="20">
        <v>39156</v>
      </c>
      <c r="I45" s="90" t="s">
        <v>140</v>
      </c>
      <c r="J45" s="19">
        <v>162</v>
      </c>
      <c r="K45" s="19" t="s">
        <v>19</v>
      </c>
      <c r="L45" s="20">
        <f>+EDATE(H45,J45)</f>
        <v>44089</v>
      </c>
      <c r="M45" s="15" t="s">
        <v>155</v>
      </c>
      <c r="P45" s="22">
        <f>+SUMPRODUCT(1*($BX$4:$ABA$4=$P$4)*($BX$1:$ABA$1=P$3)*($BX45:$ABA45))</f>
        <v>10317875.366765395</v>
      </c>
      <c r="Q45" s="22">
        <f>+SUMPRODUCT(1*($BX$4:$ABA$4=$Q$4)*($BX$1:$ABA$1=P$3)*($BX45:$ABA45))</f>
        <v>1098905.1921813181</v>
      </c>
      <c r="R45" s="22">
        <f>+SUMPRODUCT(1*($BX$4:$ABA$4=$P$4)*($BX$1:$ABA$1=R$3)*($BX45:$ABA45))</f>
        <v>11929814.424595959</v>
      </c>
      <c r="S45" s="22">
        <f>+SUMPRODUCT(1*($BX$4:$ABA$4=$Q$4)*($BX$1:$ABA$1=R$3)*($BX45:$ABA45))</f>
        <v>931974.13893883734</v>
      </c>
      <c r="T45" s="22">
        <f>+SUMPRODUCT(1*($BX$4:$ABA$4=$P$4)*($BX$1:$ABA$1=T$3)*($BX45:$ABA45))</f>
        <v>13270876.917013671</v>
      </c>
      <c r="U45" s="22">
        <f>+SUMPRODUCT(1*($BX$4:$ABA$4=$Q$4)*($BX$1:$ABA$1=T$3)*($BX45:$ABA45))</f>
        <v>658968.54778675234</v>
      </c>
      <c r="V45" s="22">
        <f>+SUMPRODUCT(1*($BX$4:$ABA$4=$P$4)*($BX$1:$ABA$1=V$3)*($BX45:$ABA45))</f>
        <v>14437633.005877957</v>
      </c>
      <c r="W45" s="22">
        <f>+SUMPRODUCT(1*($BX$4:$ABA$4=$Q$4)*($BX$1:$ABA$1=V$3)*($BX45:$ABA45))</f>
        <v>307003.65628581838</v>
      </c>
      <c r="X45" s="22">
        <f>+SUMPRODUCT(1*($BX$4:$ABA$4=$P$4)*($BX$1:$ABA$1=X$3)*($BX45:$ABA45))</f>
        <v>0</v>
      </c>
      <c r="Y45" s="22">
        <f>+SUMPRODUCT(1*($BX$4:$ABA$4=$Q$4)*($BX$1:$ABA$1=X$3)*($BX45:$ABA45))</f>
        <v>0</v>
      </c>
      <c r="Z45" s="22">
        <f>+SUMPRODUCT(1*($BX$4:$ABA$4=$P$4)*($BX$1:$ABA$1=Z$3)*($BX45:$ABA45))</f>
        <v>0</v>
      </c>
      <c r="AA45" s="22">
        <f>+SUMPRODUCT(1*($BX$4:$ABA$4=$Q$4)*($BX$1:$ABA$1=Z$3)*($BX45:$ABA45))</f>
        <v>0</v>
      </c>
      <c r="AB45" s="22">
        <f>+SUMPRODUCT(1*($BX$4:$ABA$4=$P$4)*($BX$1:$ABA$1=AB$3)*($BX45:$ABA45))</f>
        <v>0</v>
      </c>
      <c r="AC45" s="22">
        <f>+SUMPRODUCT(1*($BX$4:$ABA$4=$Q$4)*($BX$1:$ABA$1=AB$3)*($BX45:$ABA45))</f>
        <v>0</v>
      </c>
      <c r="AD45" s="22">
        <f>+SUMPRODUCT(1*($BX$4:$ABA$4=$P$4)*($BX$1:$ABA$1=AD$3)*($BX45:$ABA45))</f>
        <v>0</v>
      </c>
      <c r="AE45" s="22">
        <f>+SUMPRODUCT(1*($BX$4:$ABA$4=$Q$4)*($BX$1:$ABA$1=AD$3)*($BX45:$ABA45))</f>
        <v>0</v>
      </c>
      <c r="AF45" s="22">
        <f>+SUMPRODUCT(1*($BX$4:$ABA$4=$P$4)*($BX$1:$ABA$1=AF$3)*($BX45:$ABA45))</f>
        <v>0</v>
      </c>
      <c r="AG45" s="22">
        <f>+SUMPRODUCT(1*($BX$4:$ABA$4=$Q$4)*($BX$1:$ABA$1=AF$3)*($BX45:$ABA45))</f>
        <v>0</v>
      </c>
      <c r="AH45" s="22">
        <f>+SUMPRODUCT(1*($BX$4:$ABA$4=$P$4)*($BX$1:$ABA$1=AH$3)*($BX45:$ABA45))</f>
        <v>0</v>
      </c>
      <c r="AI45" s="22">
        <f>+SUMPRODUCT(1*($BX$4:$ABA$4=$Q$4)*($BX$1:$ABA$1=AH$3)*($BX45:$ABA45))</f>
        <v>0</v>
      </c>
      <c r="AJ45" s="22">
        <f>+SUMPRODUCT(1*($BX$4:$ABA$4=$P$4)*($BX$1:$ABA$1=AJ$3)*($BX45:$ABA45))</f>
        <v>0</v>
      </c>
      <c r="AK45" s="22">
        <f>+SUMPRODUCT(1*($BX$4:$ABA$4=$Q$4)*($BX$1:$ABA$1=AJ$3)*($BX45:$ABA45))</f>
        <v>0</v>
      </c>
      <c r="AL45" s="22">
        <f>+SUMPRODUCT(1*($BX$4:$ABA$4=$P$4)*($BX$1:$ABA$1=AL$3)*($BX45:$ABA45))</f>
        <v>0</v>
      </c>
      <c r="AM45" s="22">
        <f>+SUMPRODUCT(1*($BX$4:$ABA$4=$Q$4)*($BX$1:$ABA$1=AL$3)*($BX45:$ABA45))</f>
        <v>0</v>
      </c>
      <c r="AN45" s="22">
        <f>+SUMPRODUCT(1*($BX$4:$ABA$4=$P$4)*($BX$1:$ABA$1=AN$3)*($BX45:$ABA45))</f>
        <v>0</v>
      </c>
      <c r="AO45" s="22">
        <f>+SUMPRODUCT(1*($BX$4:$ABA$4=$Q$4)*($BX$1:$ABA$1=AN$3)*($BX45:$ABA45))</f>
        <v>0</v>
      </c>
      <c r="AP45" s="22">
        <f>+SUMPRODUCT(1*($BX$4:$ABA$4=$P$4)*($BX$1:$ABA$1=AP$3)*($BX45:$ABA45))</f>
        <v>0</v>
      </c>
      <c r="AQ45" s="22">
        <f>+SUMPRODUCT(1*($BX$4:$ABA$4=$Q$4)*($BX$1:$ABA$1=AP$3)*($BX45:$ABA45))</f>
        <v>0</v>
      </c>
      <c r="AR45" s="22">
        <f>+SUMPRODUCT(1*($BX$4:$ABA$4=$P$4)*($BX$1:$ABA$1=AR$3)*($BX45:$ABA45))</f>
        <v>0</v>
      </c>
      <c r="AS45" s="22">
        <f>+SUMPRODUCT(1*($BX$4:$ABA$4=$Q$4)*($BX$1:$ABA$1=AR$3)*($BX45:$ABA45))</f>
        <v>0</v>
      </c>
      <c r="AT45" s="22">
        <f>+SUMPRODUCT(1*($BX$4:$ABA$4=$P$4)*($BX$1:$ABA$1=AT$3)*($BX45:$ABA45))</f>
        <v>0</v>
      </c>
      <c r="AU45" s="22">
        <f>+SUMPRODUCT(1*($BX$4:$ABA$4=$Q$4)*($BX$1:$ABA$1=AT$3)*($BX45:$ABA45))</f>
        <v>0</v>
      </c>
      <c r="AV45" s="22">
        <f>+SUMPRODUCT(1*($BX$4:$ABA$4=$P$4)*($BX$1:$ABA$1=AV$3)*($BX45:$ABA45))</f>
        <v>0</v>
      </c>
      <c r="AW45" s="22">
        <f>+SUMPRODUCT(1*($BX$4:$ABA$4=$Q$4)*($BX$1:$ABA$1=AV$3)*($BX45:$ABA45))</f>
        <v>0</v>
      </c>
      <c r="AX45" s="22">
        <f>+SUMPRODUCT(1*($BX$4:$ABA$4=$P$4)*($BX$1:$ABA$1=AX$3)*($BX45:$ABA45))</f>
        <v>0</v>
      </c>
      <c r="AY45" s="22">
        <f>+SUMPRODUCT(1*($BX$4:$ABA$4=$Q$4)*($BX$1:$ABA$1=AX$3)*($BX45:$ABA45))</f>
        <v>0</v>
      </c>
      <c r="AZ45" s="22">
        <f>+SUMPRODUCT(1*($BX$4:$ABA$4=$P$4)*($BX$1:$ABA$1=AZ$3)*($BX45:$ABA45))</f>
        <v>0</v>
      </c>
      <c r="BA45" s="22">
        <f>+SUMPRODUCT(1*($BX$4:$ABA$4=$Q$4)*($BX$1:$ABA$1=AZ$3)*($BX45:$ABA45))</f>
        <v>0</v>
      </c>
      <c r="BB45" s="22">
        <f>+SUMPRODUCT(1*($BX$4:$ABA$4=$P$4)*($BX$1:$ABA$1=BB$3)*($BX45:$ABA45))</f>
        <v>0</v>
      </c>
      <c r="BC45" s="22">
        <f>+SUMPRODUCT(1*($BX$4:$ABA$4=$Q$4)*($BX$1:$ABA$1=BB$3)*($BX45:$ABA45))</f>
        <v>0</v>
      </c>
      <c r="BD45" s="22">
        <f>+SUMPRODUCT(1*($BX$4:$ABA$4=$P$4)*($BX$1:$ABA$1=BD$3)*($BX45:$ABA45))</f>
        <v>0</v>
      </c>
      <c r="BE45" s="22">
        <f>+SUMPRODUCT(1*($BX$4:$ABA$4=$Q$4)*($BX$1:$ABA$1=BD$3)*($BX45:$ABA45))</f>
        <v>0</v>
      </c>
      <c r="BF45" s="22">
        <f>+SUMPRODUCT(1*($BX$4:$ABA$4=$P$4)*($BX$1:$ABA$1=BF$3)*($BX45:$ABA45))</f>
        <v>0</v>
      </c>
      <c r="BG45" s="22">
        <f>+SUMPRODUCT(1*($BX$4:$ABA$4=$Q$4)*($BX$1:$ABA$1=BF$3)*($BX45:$ABA45))</f>
        <v>0</v>
      </c>
      <c r="BH45" s="22">
        <f>+SUMPRODUCT(1*($BX$4:$ABA$4=$P$4)*($BX$1:$ABA$1=BH$3)*($BX45:$ABA45))</f>
        <v>0</v>
      </c>
      <c r="BI45" s="22">
        <f>+SUMPRODUCT(1*($BX$4:$ABA$4=$Q$4)*($BX$1:$ABA$1=BH$3)*($BX45:$ABA45))</f>
        <v>0</v>
      </c>
      <c r="BJ45" s="22">
        <f>+SUMPRODUCT(1*($BX$4:$ABA$4=$P$4)*($BX$1:$ABA$1=BJ$3)*($BX45:$ABA45))</f>
        <v>0</v>
      </c>
      <c r="BK45" s="22">
        <f>+SUMPRODUCT(1*($BX$4:$ABA$4=$Q$4)*($BX$1:$ABA$1=BJ$3)*($BX45:$ABA45))</f>
        <v>0</v>
      </c>
      <c r="BL45" s="22">
        <f>+SUMPRODUCT(1*($BX$4:$ABA$4=$P$4)*($BX$1:$ABA$1=BL$3)*($BX45:$ABA45))</f>
        <v>0</v>
      </c>
      <c r="BM45" s="22">
        <f>+SUMPRODUCT(1*($BX$4:$ABA$4=$Q$4)*($BX$1:$ABA$1=BL$3)*($BX45:$ABA45))</f>
        <v>0</v>
      </c>
      <c r="BN45" s="22">
        <f>+SUMPRODUCT(1*($BX$4:$ABA$4=$P$4)*($BX$1:$ABA$1=BN$3)*($BX45:$ABA45))</f>
        <v>0</v>
      </c>
      <c r="BO45" s="22">
        <f>+SUMPRODUCT(1*($BX$4:$ABA$4=$Q$4)*($BX$1:$ABA$1=BN$3)*($BX45:$ABA45))</f>
        <v>0</v>
      </c>
      <c r="BP45" s="22">
        <f>+SUMPRODUCT(1*($BX$4:$ABA$4=$P$4)*($BX$1:$ABA$1=BP$3)*($BX45:$ABA45))</f>
        <v>0</v>
      </c>
      <c r="BQ45" s="22">
        <f>+SUMPRODUCT(1*($BX$4:$ABA$4=$Q$4)*($BX$1:$ABA$1=BP$3)*($BX45:$ABA45))</f>
        <v>0</v>
      </c>
      <c r="BR45" s="22">
        <f t="shared" si="271"/>
        <v>0</v>
      </c>
      <c r="BS45" s="22">
        <f t="shared" si="272"/>
        <v>0</v>
      </c>
      <c r="BT45" s="22">
        <f>+SUMPRODUCT(1*($BX$4:$ABA$4=$P$4)*($BX$1:$ABA$1=BT$3)*($BX45:$ABA45))</f>
        <v>0</v>
      </c>
      <c r="BU45" s="22">
        <f>+SUMPRODUCT(1*($BX$4:$ABA$4=$Q$4)*($BX$1:$ABA$1=BT$3)*($BX45:$ABA45))</f>
        <v>0</v>
      </c>
      <c r="BX45" s="23">
        <v>0</v>
      </c>
      <c r="BY45" s="23">
        <v>0</v>
      </c>
      <c r="BZ45" s="23">
        <v>0</v>
      </c>
      <c r="CA45" s="23">
        <v>0</v>
      </c>
      <c r="CB45" s="23">
        <v>554202.77397879399</v>
      </c>
      <c r="CC45" s="23">
        <v>4901715.8987299995</v>
      </c>
      <c r="CD45" s="23">
        <v>0</v>
      </c>
      <c r="CE45" s="23">
        <v>0</v>
      </c>
      <c r="CF45" s="23">
        <v>0</v>
      </c>
      <c r="CG45" s="23">
        <v>0</v>
      </c>
      <c r="CH45" s="23">
        <v>0</v>
      </c>
      <c r="CI45" s="23">
        <v>0</v>
      </c>
      <c r="CJ45" s="23">
        <v>0</v>
      </c>
      <c r="CK45" s="23">
        <v>0</v>
      </c>
      <c r="CL45" s="23">
        <v>0</v>
      </c>
      <c r="CM45" s="23">
        <v>0</v>
      </c>
      <c r="CN45" s="23">
        <v>544702.41820252396</v>
      </c>
      <c r="CO45" s="23">
        <v>5416159.4680353943</v>
      </c>
      <c r="CP45" s="23">
        <v>0</v>
      </c>
      <c r="CQ45" s="23">
        <v>0</v>
      </c>
      <c r="CR45" s="23">
        <v>0</v>
      </c>
      <c r="CS45" s="23">
        <v>0</v>
      </c>
      <c r="CT45" s="23">
        <v>0</v>
      </c>
      <c r="CU45" s="23">
        <v>0</v>
      </c>
      <c r="CV45" s="23">
        <v>0</v>
      </c>
      <c r="CW45" s="23">
        <v>0</v>
      </c>
      <c r="CX45" s="23">
        <v>0</v>
      </c>
      <c r="CY45" s="23">
        <v>0</v>
      </c>
      <c r="CZ45" s="23">
        <v>490587.81348537881</v>
      </c>
      <c r="DA45" s="23">
        <v>5785420.5352215581</v>
      </c>
      <c r="DB45" s="23">
        <v>0</v>
      </c>
      <c r="DC45" s="23">
        <v>0</v>
      </c>
      <c r="DD45" s="23">
        <v>0</v>
      </c>
      <c r="DE45" s="23">
        <v>0</v>
      </c>
      <c r="DF45" s="23">
        <v>0</v>
      </c>
      <c r="DG45" s="23">
        <v>0</v>
      </c>
      <c r="DH45" s="23">
        <v>0</v>
      </c>
      <c r="DI45" s="23">
        <v>0</v>
      </c>
      <c r="DJ45" s="23">
        <v>0</v>
      </c>
      <c r="DK45" s="23">
        <v>0</v>
      </c>
      <c r="DL45" s="23">
        <v>441386.32545345853</v>
      </c>
      <c r="DM45" s="23">
        <v>6144393.8893744014</v>
      </c>
      <c r="DN45" s="23">
        <v>0</v>
      </c>
      <c r="DO45" s="23">
        <v>0</v>
      </c>
      <c r="DP45" s="23">
        <v>0</v>
      </c>
      <c r="DQ45" s="23">
        <v>0</v>
      </c>
      <c r="DR45" s="23">
        <v>0</v>
      </c>
      <c r="DS45" s="23">
        <v>0</v>
      </c>
      <c r="DT45" s="23">
        <v>0</v>
      </c>
      <c r="DU45" s="23">
        <v>0</v>
      </c>
      <c r="DV45" s="23">
        <v>0</v>
      </c>
      <c r="DW45" s="23">
        <v>0</v>
      </c>
      <c r="DX45" s="23">
        <v>366106.46118499397</v>
      </c>
      <c r="DY45" s="23">
        <v>6476148.9427250968</v>
      </c>
      <c r="DZ45" s="23">
        <v>0</v>
      </c>
      <c r="EA45" s="23">
        <v>0</v>
      </c>
      <c r="EB45" s="23">
        <v>0</v>
      </c>
      <c r="EC45" s="23">
        <v>0</v>
      </c>
      <c r="ED45" s="23">
        <v>0</v>
      </c>
      <c r="EE45" s="23">
        <v>0</v>
      </c>
      <c r="EF45" s="23">
        <v>0</v>
      </c>
      <c r="EG45" s="23">
        <v>0</v>
      </c>
      <c r="EH45" s="23">
        <v>0</v>
      </c>
      <c r="EI45" s="23">
        <v>0</v>
      </c>
      <c r="EJ45" s="23">
        <v>292862.08660175838</v>
      </c>
      <c r="EK45" s="23">
        <v>6794727.9742885754</v>
      </c>
      <c r="EL45" s="23">
        <v>0</v>
      </c>
      <c r="EM45" s="23">
        <v>0</v>
      </c>
      <c r="EN45" s="23">
        <v>0</v>
      </c>
      <c r="EO45" s="23">
        <v>0</v>
      </c>
      <c r="EP45" s="23">
        <v>0</v>
      </c>
      <c r="EQ45" s="23">
        <v>0</v>
      </c>
      <c r="ER45" s="23">
        <v>0</v>
      </c>
      <c r="ES45" s="23">
        <v>0</v>
      </c>
      <c r="ET45" s="23">
        <v>0</v>
      </c>
      <c r="EU45" s="23">
        <v>0</v>
      </c>
      <c r="EV45" s="23">
        <v>201365.61799963281</v>
      </c>
      <c r="EW45" s="23">
        <v>7084870.9970187666</v>
      </c>
      <c r="EX45" s="23">
        <v>0</v>
      </c>
      <c r="EY45" s="23">
        <v>0</v>
      </c>
      <c r="EZ45" s="23">
        <v>0</v>
      </c>
      <c r="FA45" s="23">
        <v>0</v>
      </c>
      <c r="FB45" s="23">
        <v>0</v>
      </c>
      <c r="FC45" s="23">
        <v>0</v>
      </c>
      <c r="FD45" s="23">
        <v>0</v>
      </c>
      <c r="FE45" s="23">
        <v>0</v>
      </c>
      <c r="FF45" s="23">
        <v>0</v>
      </c>
      <c r="FG45" s="23">
        <v>0</v>
      </c>
      <c r="FH45" s="23">
        <v>105638.03828618558</v>
      </c>
      <c r="FI45" s="23">
        <v>7352762.0088591892</v>
      </c>
      <c r="FJ45" s="23">
        <v>0</v>
      </c>
      <c r="FK45" s="23">
        <v>0</v>
      </c>
      <c r="FL45" s="23">
        <v>0</v>
      </c>
      <c r="FM45" s="23">
        <v>0</v>
      </c>
      <c r="FN45" s="23">
        <v>0</v>
      </c>
      <c r="FO45" s="23">
        <v>0</v>
      </c>
      <c r="FP45" s="23">
        <v>0</v>
      </c>
      <c r="FQ45" s="23">
        <v>0</v>
      </c>
      <c r="FR45" s="23">
        <v>0</v>
      </c>
      <c r="FS45" s="23">
        <v>0</v>
      </c>
      <c r="FT45" s="23">
        <v>0</v>
      </c>
      <c r="FU45" s="23">
        <v>0</v>
      </c>
      <c r="FV45" s="23">
        <v>0</v>
      </c>
      <c r="FW45" s="23">
        <v>0</v>
      </c>
      <c r="FX45" s="23">
        <v>0</v>
      </c>
      <c r="FY45" s="23">
        <v>0</v>
      </c>
      <c r="FZ45" s="23">
        <v>0</v>
      </c>
      <c r="GA45" s="23">
        <v>0</v>
      </c>
      <c r="GB45" s="23">
        <v>0</v>
      </c>
      <c r="GC45" s="23">
        <v>0</v>
      </c>
      <c r="GD45" s="23">
        <v>0</v>
      </c>
      <c r="GE45" s="23">
        <v>0</v>
      </c>
      <c r="GF45" s="23">
        <v>0</v>
      </c>
      <c r="GG45" s="23">
        <v>0</v>
      </c>
      <c r="GH45" s="23">
        <v>0</v>
      </c>
      <c r="GI45" s="23">
        <v>0</v>
      </c>
      <c r="GJ45" s="23">
        <v>0</v>
      </c>
      <c r="GK45" s="23">
        <v>0</v>
      </c>
      <c r="GL45" s="23">
        <v>0</v>
      </c>
      <c r="GM45" s="23">
        <v>0</v>
      </c>
      <c r="GN45" s="23">
        <v>0</v>
      </c>
      <c r="GO45" s="23">
        <v>0</v>
      </c>
      <c r="GP45" s="23">
        <v>0</v>
      </c>
      <c r="GQ45" s="23">
        <v>0</v>
      </c>
      <c r="GR45" s="23">
        <v>0</v>
      </c>
      <c r="GS45" s="23">
        <v>0</v>
      </c>
      <c r="GT45" s="23">
        <v>0</v>
      </c>
      <c r="GU45" s="23">
        <v>0</v>
      </c>
      <c r="GV45" s="23">
        <v>0</v>
      </c>
      <c r="GW45" s="23">
        <v>0</v>
      </c>
      <c r="GX45" s="23">
        <v>0</v>
      </c>
      <c r="GY45" s="23">
        <v>0</v>
      </c>
      <c r="GZ45" s="23">
        <v>0</v>
      </c>
      <c r="HA45" s="23">
        <v>0</v>
      </c>
      <c r="HB45" s="23">
        <v>0</v>
      </c>
      <c r="HC45" s="23">
        <v>0</v>
      </c>
      <c r="HD45" s="23">
        <v>0</v>
      </c>
      <c r="HE45" s="23">
        <v>0</v>
      </c>
      <c r="HF45" s="23">
        <v>0</v>
      </c>
      <c r="HG45" s="23">
        <v>0</v>
      </c>
      <c r="HH45" s="23">
        <v>0</v>
      </c>
      <c r="HI45" s="23">
        <v>0</v>
      </c>
      <c r="HJ45" s="23">
        <v>0</v>
      </c>
      <c r="HK45" s="23">
        <v>0</v>
      </c>
      <c r="HL45" s="23">
        <v>0</v>
      </c>
      <c r="HM45" s="23">
        <v>0</v>
      </c>
      <c r="HN45" s="23">
        <v>0</v>
      </c>
      <c r="HO45" s="23">
        <v>0</v>
      </c>
      <c r="HP45" s="23">
        <v>0</v>
      </c>
      <c r="HQ45" s="23">
        <v>0</v>
      </c>
      <c r="HR45" s="23">
        <v>0</v>
      </c>
      <c r="HS45" s="23">
        <v>0</v>
      </c>
      <c r="HT45" s="23">
        <v>0</v>
      </c>
      <c r="HU45" s="23">
        <v>0</v>
      </c>
      <c r="HV45" s="23">
        <v>0</v>
      </c>
      <c r="HW45" s="23">
        <v>0</v>
      </c>
      <c r="HX45" s="23">
        <v>0</v>
      </c>
      <c r="HY45" s="23">
        <v>0</v>
      </c>
      <c r="HZ45" s="23">
        <v>0</v>
      </c>
      <c r="IA45" s="23">
        <v>0</v>
      </c>
      <c r="IB45" s="23">
        <v>0</v>
      </c>
      <c r="IC45" s="23">
        <v>0</v>
      </c>
      <c r="ID45" s="23">
        <v>0</v>
      </c>
      <c r="IE45" s="23">
        <v>0</v>
      </c>
      <c r="IF45" s="23">
        <v>0</v>
      </c>
      <c r="IG45" s="23">
        <v>0</v>
      </c>
      <c r="IH45" s="23">
        <v>0</v>
      </c>
      <c r="II45" s="23">
        <v>0</v>
      </c>
      <c r="IJ45" s="23">
        <v>0</v>
      </c>
      <c r="IK45" s="23">
        <v>0</v>
      </c>
      <c r="IL45" s="23">
        <v>0</v>
      </c>
      <c r="IM45" s="23">
        <v>0</v>
      </c>
      <c r="IN45" s="23">
        <v>0</v>
      </c>
      <c r="IO45" s="23">
        <v>0</v>
      </c>
      <c r="IP45" s="23">
        <v>0</v>
      </c>
      <c r="IQ45" s="23">
        <v>0</v>
      </c>
      <c r="IR45" s="23">
        <v>0</v>
      </c>
      <c r="IS45" s="23">
        <v>0</v>
      </c>
      <c r="IT45" s="23">
        <v>0</v>
      </c>
      <c r="IU45" s="23">
        <v>0</v>
      </c>
      <c r="IV45" s="23">
        <v>0</v>
      </c>
      <c r="IW45" s="23">
        <v>0</v>
      </c>
      <c r="IX45" s="23">
        <v>0</v>
      </c>
      <c r="IY45" s="23">
        <v>0</v>
      </c>
      <c r="IZ45" s="23">
        <v>0</v>
      </c>
      <c r="JA45" s="23">
        <v>0</v>
      </c>
      <c r="JB45" s="23">
        <v>0</v>
      </c>
      <c r="JC45" s="23">
        <v>0</v>
      </c>
      <c r="JD45" s="23">
        <v>0</v>
      </c>
      <c r="JE45" s="23">
        <v>0</v>
      </c>
      <c r="JF45" s="23">
        <v>0</v>
      </c>
      <c r="JG45" s="23">
        <v>0</v>
      </c>
      <c r="JH45" s="23">
        <v>0</v>
      </c>
      <c r="JI45" s="23">
        <v>0</v>
      </c>
      <c r="JJ45" s="23">
        <v>0</v>
      </c>
      <c r="JK45" s="23">
        <v>0</v>
      </c>
      <c r="JL45" s="23">
        <v>0</v>
      </c>
      <c r="JM45" s="23">
        <v>0</v>
      </c>
      <c r="JN45" s="23">
        <v>0</v>
      </c>
      <c r="JO45" s="23">
        <v>0</v>
      </c>
      <c r="JP45" s="23">
        <v>0</v>
      </c>
      <c r="JQ45" s="23">
        <v>0</v>
      </c>
      <c r="JR45" s="23">
        <v>0</v>
      </c>
      <c r="JS45" s="23">
        <v>0</v>
      </c>
      <c r="JT45" s="23">
        <v>0</v>
      </c>
      <c r="JU45" s="23">
        <v>0</v>
      </c>
      <c r="JV45" s="23">
        <v>0</v>
      </c>
      <c r="JW45" s="23">
        <v>0</v>
      </c>
      <c r="JX45" s="23">
        <v>0</v>
      </c>
      <c r="JY45" s="23">
        <v>0</v>
      </c>
      <c r="JZ45" s="23">
        <v>0</v>
      </c>
      <c r="KA45" s="23">
        <v>0</v>
      </c>
      <c r="KB45" s="23">
        <v>0</v>
      </c>
      <c r="KC45" s="23">
        <v>0</v>
      </c>
      <c r="KD45" s="23">
        <v>0</v>
      </c>
      <c r="KE45" s="23">
        <v>0</v>
      </c>
      <c r="KF45" s="23">
        <v>0</v>
      </c>
      <c r="KG45" s="23">
        <v>0</v>
      </c>
      <c r="KH45" s="23">
        <v>0</v>
      </c>
      <c r="KI45" s="23">
        <v>0</v>
      </c>
      <c r="KJ45" s="23">
        <v>0</v>
      </c>
      <c r="KK45" s="23">
        <v>0</v>
      </c>
      <c r="KL45" s="23">
        <v>0</v>
      </c>
      <c r="KM45" s="23">
        <v>0</v>
      </c>
      <c r="KN45" s="23">
        <v>0</v>
      </c>
      <c r="KO45" s="23">
        <v>0</v>
      </c>
      <c r="KP45" s="23">
        <v>0</v>
      </c>
      <c r="KQ45" s="23">
        <v>0</v>
      </c>
      <c r="KR45" s="23">
        <v>0</v>
      </c>
      <c r="KS45" s="23">
        <v>0</v>
      </c>
      <c r="KT45" s="23">
        <v>0</v>
      </c>
      <c r="KU45" s="23">
        <v>0</v>
      </c>
      <c r="KV45" s="23">
        <v>0</v>
      </c>
      <c r="KW45" s="23">
        <v>0</v>
      </c>
      <c r="KX45" s="23">
        <v>0</v>
      </c>
      <c r="KY45" s="23">
        <v>0</v>
      </c>
      <c r="KZ45" s="23">
        <v>0</v>
      </c>
      <c r="LA45" s="23">
        <v>0</v>
      </c>
      <c r="LB45" s="23">
        <v>0</v>
      </c>
      <c r="LC45" s="23">
        <v>0</v>
      </c>
      <c r="LD45" s="23">
        <v>0</v>
      </c>
      <c r="LE45" s="23">
        <v>0</v>
      </c>
      <c r="LF45" s="23">
        <v>0</v>
      </c>
      <c r="LG45" s="23">
        <v>0</v>
      </c>
      <c r="LH45" s="23">
        <v>0</v>
      </c>
      <c r="LI45" s="23">
        <v>0</v>
      </c>
      <c r="LJ45" s="23">
        <v>0</v>
      </c>
      <c r="LK45" s="23">
        <v>0</v>
      </c>
      <c r="LL45" s="23">
        <v>0</v>
      </c>
      <c r="LM45" s="23">
        <v>0</v>
      </c>
      <c r="LN45" s="23">
        <v>0</v>
      </c>
      <c r="LO45" s="23">
        <v>0</v>
      </c>
      <c r="LP45" s="23">
        <v>0</v>
      </c>
      <c r="LQ45" s="23">
        <v>0</v>
      </c>
      <c r="LR45" s="23">
        <v>0</v>
      </c>
      <c r="LS45" s="23">
        <v>0</v>
      </c>
      <c r="LT45" s="23">
        <v>0</v>
      </c>
      <c r="LU45" s="23">
        <v>0</v>
      </c>
      <c r="LV45" s="23">
        <v>0</v>
      </c>
      <c r="LW45" s="23">
        <v>0</v>
      </c>
      <c r="LX45" s="23">
        <v>0</v>
      </c>
      <c r="LY45" s="23">
        <v>0</v>
      </c>
      <c r="LZ45" s="23">
        <v>0</v>
      </c>
      <c r="MA45" s="23">
        <v>0</v>
      </c>
      <c r="MB45" s="23">
        <v>0</v>
      </c>
      <c r="MC45" s="23">
        <v>0</v>
      </c>
      <c r="MD45" s="23">
        <v>0</v>
      </c>
      <c r="ME45" s="23">
        <v>0</v>
      </c>
      <c r="MF45" s="23">
        <v>0</v>
      </c>
      <c r="MG45" s="23">
        <v>0</v>
      </c>
      <c r="MH45" s="23">
        <v>0</v>
      </c>
      <c r="MI45" s="23">
        <v>0</v>
      </c>
      <c r="MJ45" s="23">
        <v>0</v>
      </c>
      <c r="MK45" s="23">
        <v>0</v>
      </c>
      <c r="ML45" s="23">
        <v>0</v>
      </c>
      <c r="MM45" s="23">
        <v>0</v>
      </c>
      <c r="MN45" s="23">
        <v>0</v>
      </c>
      <c r="MO45" s="23">
        <v>0</v>
      </c>
      <c r="MP45" s="23">
        <v>0</v>
      </c>
      <c r="MQ45" s="23">
        <v>0</v>
      </c>
      <c r="MR45" s="23">
        <v>0</v>
      </c>
      <c r="MS45" s="23">
        <v>0</v>
      </c>
      <c r="MT45" s="23">
        <v>0</v>
      </c>
      <c r="MU45" s="23">
        <v>0</v>
      </c>
      <c r="MV45" s="23">
        <v>0</v>
      </c>
      <c r="MW45" s="23">
        <v>0</v>
      </c>
      <c r="MX45" s="23">
        <v>0</v>
      </c>
      <c r="MY45" s="23">
        <v>0</v>
      </c>
      <c r="MZ45" s="23">
        <v>0</v>
      </c>
      <c r="NA45" s="23">
        <v>0</v>
      </c>
      <c r="NB45" s="23">
        <v>0</v>
      </c>
      <c r="NC45" s="23">
        <v>0</v>
      </c>
      <c r="ND45" s="23">
        <v>0</v>
      </c>
      <c r="NE45" s="23">
        <v>0</v>
      </c>
      <c r="NF45" s="23">
        <v>0</v>
      </c>
      <c r="NG45" s="23">
        <v>0</v>
      </c>
      <c r="NH45" s="23">
        <v>0</v>
      </c>
      <c r="NI45" s="23">
        <v>0</v>
      </c>
      <c r="NJ45" s="23">
        <v>0</v>
      </c>
      <c r="NK45" s="23">
        <v>0</v>
      </c>
      <c r="NL45" s="23">
        <v>0</v>
      </c>
      <c r="NM45" s="23">
        <v>0</v>
      </c>
      <c r="NN45" s="23">
        <v>0</v>
      </c>
      <c r="NO45" s="23">
        <v>0</v>
      </c>
      <c r="NP45" s="23">
        <v>0</v>
      </c>
      <c r="NQ45" s="23">
        <v>0</v>
      </c>
      <c r="NR45" s="23">
        <v>0</v>
      </c>
      <c r="NS45" s="23">
        <v>0</v>
      </c>
      <c r="NT45" s="23">
        <v>0</v>
      </c>
      <c r="NU45" s="23">
        <v>0</v>
      </c>
      <c r="NV45" s="23">
        <v>0</v>
      </c>
      <c r="NW45" s="23">
        <v>0</v>
      </c>
      <c r="NX45" s="23">
        <v>0</v>
      </c>
      <c r="NY45" s="23">
        <v>0</v>
      </c>
      <c r="NZ45" s="23">
        <v>0</v>
      </c>
      <c r="OA45" s="23">
        <v>0</v>
      </c>
      <c r="OB45" s="23">
        <v>0</v>
      </c>
      <c r="OC45" s="23">
        <v>0</v>
      </c>
      <c r="OD45" s="23">
        <v>0</v>
      </c>
      <c r="OE45" s="23">
        <v>0</v>
      </c>
      <c r="OF45" s="23">
        <v>0</v>
      </c>
      <c r="OG45" s="23">
        <v>0</v>
      </c>
      <c r="OH45" s="23">
        <v>0</v>
      </c>
      <c r="OI45" s="23">
        <v>0</v>
      </c>
      <c r="OJ45" s="23">
        <v>0</v>
      </c>
      <c r="OK45" s="23">
        <v>0</v>
      </c>
      <c r="OL45" s="23">
        <v>0</v>
      </c>
      <c r="OM45" s="23">
        <v>0</v>
      </c>
      <c r="ON45" s="23">
        <v>0</v>
      </c>
      <c r="OO45" s="23">
        <v>0</v>
      </c>
      <c r="OP45" s="23">
        <v>0</v>
      </c>
      <c r="OQ45" s="23">
        <v>0</v>
      </c>
      <c r="OR45" s="23">
        <v>0</v>
      </c>
      <c r="OS45" s="23">
        <v>0</v>
      </c>
      <c r="OT45" s="23">
        <v>0</v>
      </c>
      <c r="OU45" s="23">
        <v>0</v>
      </c>
      <c r="OV45" s="23">
        <v>0</v>
      </c>
      <c r="OW45" s="23">
        <v>0</v>
      </c>
      <c r="OX45" s="23">
        <v>0</v>
      </c>
      <c r="OY45" s="23">
        <v>0</v>
      </c>
      <c r="OZ45" s="23">
        <v>0</v>
      </c>
      <c r="PA45" s="23">
        <v>0</v>
      </c>
      <c r="PB45" s="23">
        <v>0</v>
      </c>
      <c r="PC45" s="23">
        <v>0</v>
      </c>
      <c r="PD45" s="23">
        <v>0</v>
      </c>
      <c r="PE45" s="23">
        <v>0</v>
      </c>
      <c r="PF45" s="23">
        <v>0</v>
      </c>
      <c r="PG45" s="23">
        <v>0</v>
      </c>
      <c r="PH45" s="23">
        <v>0</v>
      </c>
      <c r="PI45" s="23">
        <v>0</v>
      </c>
      <c r="PJ45" s="23">
        <v>0</v>
      </c>
      <c r="PK45" s="23">
        <v>0</v>
      </c>
      <c r="PL45" s="23">
        <v>0</v>
      </c>
      <c r="PM45" s="23">
        <v>0</v>
      </c>
      <c r="PN45" s="23">
        <v>0</v>
      </c>
      <c r="PO45" s="23">
        <v>0</v>
      </c>
      <c r="PP45" s="23">
        <v>0</v>
      </c>
      <c r="PQ45" s="23">
        <v>0</v>
      </c>
      <c r="PR45" s="23">
        <v>0</v>
      </c>
      <c r="PS45" s="23">
        <v>0</v>
      </c>
      <c r="PT45" s="23">
        <v>0</v>
      </c>
      <c r="PU45" s="23">
        <v>0</v>
      </c>
      <c r="PV45" s="23">
        <v>0</v>
      </c>
      <c r="PW45" s="23">
        <v>0</v>
      </c>
      <c r="PX45" s="23">
        <v>0</v>
      </c>
      <c r="PY45" s="23">
        <v>0</v>
      </c>
      <c r="PZ45" s="23">
        <v>0</v>
      </c>
      <c r="QA45" s="23">
        <v>0</v>
      </c>
      <c r="QB45" s="23">
        <v>0</v>
      </c>
      <c r="QC45" s="23">
        <v>0</v>
      </c>
      <c r="QD45" s="23">
        <v>0</v>
      </c>
      <c r="QE45" s="23">
        <v>0</v>
      </c>
      <c r="QF45" s="23">
        <v>0</v>
      </c>
      <c r="QG45" s="23">
        <v>0</v>
      </c>
      <c r="QH45" s="23">
        <v>0</v>
      </c>
      <c r="QI45" s="23">
        <v>0</v>
      </c>
      <c r="QJ45" s="23">
        <v>0</v>
      </c>
      <c r="QK45" s="23">
        <v>0</v>
      </c>
      <c r="QL45" s="23">
        <v>0</v>
      </c>
      <c r="QM45" s="23">
        <v>0</v>
      </c>
      <c r="QN45" s="23">
        <v>0</v>
      </c>
      <c r="QO45" s="23">
        <v>0</v>
      </c>
      <c r="QP45" s="23">
        <v>0</v>
      </c>
      <c r="QQ45" s="23">
        <v>0</v>
      </c>
      <c r="QR45" s="23">
        <v>0</v>
      </c>
      <c r="QS45" s="23">
        <v>0</v>
      </c>
      <c r="QT45" s="23">
        <v>0</v>
      </c>
      <c r="QU45" s="23">
        <v>0</v>
      </c>
      <c r="QV45" s="23">
        <v>0</v>
      </c>
      <c r="QW45" s="23">
        <v>0</v>
      </c>
      <c r="QX45" s="23">
        <v>0</v>
      </c>
      <c r="QY45" s="23">
        <v>0</v>
      </c>
      <c r="QZ45" s="23">
        <v>0</v>
      </c>
      <c r="RA45" s="23">
        <v>0</v>
      </c>
      <c r="RB45" s="23">
        <v>0</v>
      </c>
      <c r="RC45" s="23">
        <v>0</v>
      </c>
      <c r="RD45" s="23">
        <v>0</v>
      </c>
      <c r="RE45" s="23">
        <v>0</v>
      </c>
      <c r="RF45" s="23">
        <v>0</v>
      </c>
      <c r="RG45" s="23">
        <v>0</v>
      </c>
      <c r="RH45" s="23">
        <v>0</v>
      </c>
      <c r="RI45" s="23">
        <v>0</v>
      </c>
      <c r="RJ45" s="23">
        <v>0</v>
      </c>
      <c r="RK45" s="23">
        <v>0</v>
      </c>
      <c r="RL45" s="23">
        <v>0</v>
      </c>
      <c r="RM45" s="23">
        <v>0</v>
      </c>
      <c r="RN45" s="23">
        <v>0</v>
      </c>
      <c r="RO45" s="23">
        <v>0</v>
      </c>
      <c r="RP45" s="23">
        <v>0</v>
      </c>
      <c r="RQ45" s="23">
        <v>0</v>
      </c>
      <c r="RR45" s="23">
        <v>0</v>
      </c>
      <c r="RS45" s="23">
        <v>0</v>
      </c>
      <c r="RT45" s="23">
        <v>0</v>
      </c>
      <c r="RU45" s="23">
        <v>0</v>
      </c>
      <c r="RV45" s="23">
        <v>0</v>
      </c>
      <c r="RW45" s="23">
        <v>0</v>
      </c>
      <c r="RX45" s="23">
        <v>0</v>
      </c>
      <c r="RY45" s="23">
        <v>0</v>
      </c>
      <c r="RZ45" s="23">
        <v>0</v>
      </c>
      <c r="SA45" s="23">
        <v>0</v>
      </c>
      <c r="SB45" s="23">
        <v>0</v>
      </c>
      <c r="SC45" s="23">
        <v>0</v>
      </c>
      <c r="SD45" s="23">
        <v>0</v>
      </c>
      <c r="SE45" s="23">
        <v>0</v>
      </c>
      <c r="SF45" s="23">
        <v>0</v>
      </c>
      <c r="SG45" s="23">
        <v>0</v>
      </c>
      <c r="SH45" s="23">
        <v>0</v>
      </c>
      <c r="SI45" s="23">
        <v>0</v>
      </c>
      <c r="SJ45" s="23">
        <v>0</v>
      </c>
      <c r="SK45" s="23">
        <v>0</v>
      </c>
      <c r="SL45" s="23">
        <v>0</v>
      </c>
      <c r="SM45" s="23">
        <v>0</v>
      </c>
      <c r="SN45" s="23">
        <v>0</v>
      </c>
      <c r="SO45" s="23">
        <v>0</v>
      </c>
      <c r="SP45" s="23">
        <v>0</v>
      </c>
      <c r="SQ45" s="23">
        <v>0</v>
      </c>
      <c r="SR45" s="23">
        <v>0</v>
      </c>
      <c r="SS45" s="23">
        <v>0</v>
      </c>
      <c r="ST45" s="23">
        <v>0</v>
      </c>
      <c r="SU45" s="23">
        <v>0</v>
      </c>
      <c r="SV45" s="23">
        <v>0</v>
      </c>
      <c r="SW45" s="23">
        <v>0</v>
      </c>
      <c r="SX45" s="23">
        <v>0</v>
      </c>
      <c r="SY45" s="23">
        <v>0</v>
      </c>
      <c r="SZ45" s="23">
        <v>0</v>
      </c>
      <c r="TA45" s="23">
        <v>0</v>
      </c>
      <c r="TB45" s="23">
        <v>0</v>
      </c>
      <c r="TC45" s="23">
        <v>0</v>
      </c>
      <c r="TD45" s="23">
        <v>0</v>
      </c>
      <c r="TE45" s="23">
        <v>0</v>
      </c>
      <c r="TF45" s="23">
        <v>0</v>
      </c>
      <c r="TG45" s="23">
        <v>0</v>
      </c>
      <c r="TH45" s="23">
        <v>0</v>
      </c>
      <c r="TI45" s="23">
        <v>0</v>
      </c>
      <c r="TJ45" s="23">
        <v>0</v>
      </c>
      <c r="TK45" s="23">
        <v>0</v>
      </c>
      <c r="TL45" s="23">
        <v>0</v>
      </c>
      <c r="TM45" s="23">
        <v>0</v>
      </c>
      <c r="TN45" s="23">
        <v>0</v>
      </c>
      <c r="TO45" s="23">
        <v>0</v>
      </c>
      <c r="TP45" s="23">
        <v>0</v>
      </c>
      <c r="TQ45" s="23">
        <v>0</v>
      </c>
      <c r="TR45" s="23">
        <v>0</v>
      </c>
      <c r="TS45" s="23">
        <v>0</v>
      </c>
      <c r="TT45" s="23">
        <v>0</v>
      </c>
      <c r="TU45" s="23">
        <v>0</v>
      </c>
      <c r="TV45" s="23">
        <v>0</v>
      </c>
      <c r="TW45" s="23">
        <v>0</v>
      </c>
      <c r="TX45" s="23">
        <v>0</v>
      </c>
      <c r="TY45" s="23">
        <v>0</v>
      </c>
      <c r="TZ45" s="23">
        <v>0</v>
      </c>
      <c r="UA45" s="23">
        <v>0</v>
      </c>
      <c r="UB45" s="23">
        <v>0</v>
      </c>
      <c r="UC45" s="23">
        <v>0</v>
      </c>
      <c r="UD45" s="23">
        <v>0</v>
      </c>
      <c r="UE45" s="23">
        <v>0</v>
      </c>
      <c r="UF45" s="23">
        <v>0</v>
      </c>
      <c r="UG45" s="23">
        <v>0</v>
      </c>
      <c r="UH45" s="23">
        <v>0</v>
      </c>
      <c r="UI45" s="23">
        <v>0</v>
      </c>
      <c r="UJ45" s="23">
        <v>0</v>
      </c>
      <c r="UK45" s="23">
        <v>0</v>
      </c>
      <c r="UL45" s="23">
        <v>0</v>
      </c>
      <c r="UM45" s="23">
        <v>0</v>
      </c>
      <c r="UN45" s="23">
        <v>0</v>
      </c>
      <c r="UO45" s="23">
        <v>0</v>
      </c>
      <c r="UP45" s="23">
        <v>0</v>
      </c>
      <c r="UQ45" s="23">
        <v>0</v>
      </c>
      <c r="UR45" s="23">
        <v>0</v>
      </c>
      <c r="US45" s="23">
        <v>0</v>
      </c>
      <c r="UT45" s="23">
        <v>0</v>
      </c>
      <c r="UU45" s="23">
        <v>0</v>
      </c>
      <c r="UV45" s="23">
        <v>0</v>
      </c>
      <c r="UW45" s="23">
        <v>0</v>
      </c>
      <c r="UX45" s="23">
        <v>0</v>
      </c>
      <c r="UY45" s="23">
        <v>0</v>
      </c>
      <c r="UZ45" s="23">
        <v>0</v>
      </c>
      <c r="VA45" s="23">
        <v>0</v>
      </c>
      <c r="VB45" s="23">
        <v>0</v>
      </c>
      <c r="VC45" s="23">
        <v>0</v>
      </c>
      <c r="VD45" s="23">
        <v>0</v>
      </c>
      <c r="VE45" s="23">
        <v>0</v>
      </c>
      <c r="VF45" s="23">
        <v>0</v>
      </c>
      <c r="VG45" s="23">
        <v>0</v>
      </c>
      <c r="VH45" s="23">
        <v>0</v>
      </c>
      <c r="VI45" s="23">
        <v>0</v>
      </c>
      <c r="VJ45" s="23">
        <v>0</v>
      </c>
      <c r="VK45" s="23">
        <v>0</v>
      </c>
      <c r="VL45" s="23">
        <v>0</v>
      </c>
      <c r="VM45" s="23">
        <v>0</v>
      </c>
      <c r="VN45" s="23">
        <v>0</v>
      </c>
      <c r="VO45" s="23">
        <v>0</v>
      </c>
      <c r="VP45" s="23">
        <v>0</v>
      </c>
      <c r="VQ45" s="23">
        <v>0</v>
      </c>
      <c r="VR45" s="23">
        <v>0</v>
      </c>
      <c r="VS45" s="23">
        <v>0</v>
      </c>
      <c r="VT45" s="23">
        <v>0</v>
      </c>
      <c r="VU45" s="23">
        <v>0</v>
      </c>
      <c r="VV45" s="23">
        <v>0</v>
      </c>
      <c r="VW45" s="23">
        <v>0</v>
      </c>
      <c r="VX45" s="23">
        <v>0</v>
      </c>
      <c r="VY45" s="23">
        <v>0</v>
      </c>
      <c r="VZ45" s="23">
        <v>0</v>
      </c>
      <c r="WA45" s="23">
        <v>0</v>
      </c>
      <c r="WB45" s="23">
        <v>0</v>
      </c>
      <c r="WC45" s="23">
        <v>0</v>
      </c>
      <c r="WD45" s="23">
        <v>0</v>
      </c>
      <c r="WE45" s="23">
        <v>0</v>
      </c>
      <c r="WF45" s="23">
        <v>0</v>
      </c>
      <c r="WG45" s="23">
        <v>0</v>
      </c>
      <c r="WH45" s="23">
        <v>0</v>
      </c>
      <c r="WI45" s="23">
        <v>0</v>
      </c>
      <c r="WJ45" s="23">
        <v>0</v>
      </c>
      <c r="WK45" s="23">
        <v>0</v>
      </c>
      <c r="WL45" s="23">
        <v>0</v>
      </c>
      <c r="WM45" s="23">
        <v>0</v>
      </c>
      <c r="WN45" s="23">
        <v>0</v>
      </c>
      <c r="WO45" s="23">
        <v>0</v>
      </c>
      <c r="WP45" s="23">
        <v>0</v>
      </c>
      <c r="WQ45" s="23">
        <v>0</v>
      </c>
      <c r="WR45" s="23">
        <v>0</v>
      </c>
      <c r="WS45" s="23">
        <v>0</v>
      </c>
      <c r="WT45" s="23">
        <v>0</v>
      </c>
      <c r="WU45" s="23">
        <v>0</v>
      </c>
      <c r="WV45" s="23">
        <v>0</v>
      </c>
      <c r="WW45" s="23">
        <v>0</v>
      </c>
      <c r="WX45" s="23">
        <v>0</v>
      </c>
      <c r="WY45" s="23">
        <v>0</v>
      </c>
      <c r="WZ45" s="23">
        <v>0</v>
      </c>
      <c r="XA45" s="23">
        <v>0</v>
      </c>
      <c r="XB45" s="23">
        <v>0</v>
      </c>
      <c r="XC45" s="23">
        <v>0</v>
      </c>
      <c r="XD45" s="23">
        <v>0</v>
      </c>
      <c r="XE45" s="23">
        <v>0</v>
      </c>
      <c r="XF45" s="23">
        <v>0</v>
      </c>
      <c r="XG45" s="23">
        <v>0</v>
      </c>
      <c r="XH45" s="23">
        <v>0</v>
      </c>
      <c r="XI45" s="23">
        <v>0</v>
      </c>
      <c r="XJ45" s="23">
        <v>0</v>
      </c>
      <c r="XK45" s="23">
        <v>0</v>
      </c>
      <c r="XL45" s="23">
        <v>0</v>
      </c>
      <c r="XM45" s="23">
        <v>0</v>
      </c>
      <c r="XN45" s="23">
        <v>0</v>
      </c>
      <c r="XO45" s="23">
        <v>0</v>
      </c>
      <c r="XP45" s="23">
        <v>0</v>
      </c>
      <c r="XQ45" s="23">
        <v>0</v>
      </c>
      <c r="XR45" s="23">
        <v>0</v>
      </c>
      <c r="XS45" s="23">
        <v>0</v>
      </c>
      <c r="XT45" s="23">
        <v>0</v>
      </c>
      <c r="XU45" s="23">
        <v>0</v>
      </c>
      <c r="XV45" s="23">
        <v>0</v>
      </c>
      <c r="XW45" s="23">
        <v>0</v>
      </c>
      <c r="XX45" s="23">
        <v>0</v>
      </c>
      <c r="XY45" s="23">
        <v>0</v>
      </c>
      <c r="XZ45" s="23">
        <v>0</v>
      </c>
      <c r="YA45" s="23">
        <v>0</v>
      </c>
      <c r="YB45" s="23">
        <v>0</v>
      </c>
      <c r="YC45" s="23">
        <v>0</v>
      </c>
      <c r="YD45" s="23">
        <v>0</v>
      </c>
      <c r="YE45" s="23">
        <v>0</v>
      </c>
      <c r="YF45" s="23">
        <v>0</v>
      </c>
      <c r="YG45" s="23">
        <v>0</v>
      </c>
      <c r="YH45" s="23">
        <v>0</v>
      </c>
      <c r="YI45" s="23">
        <v>0</v>
      </c>
      <c r="YJ45" s="23">
        <v>0</v>
      </c>
      <c r="YK45" s="23">
        <v>0</v>
      </c>
      <c r="YL45" s="23">
        <v>0</v>
      </c>
      <c r="YM45" s="23">
        <v>0</v>
      </c>
      <c r="YN45" s="23">
        <v>0</v>
      </c>
      <c r="YO45" s="23">
        <v>0</v>
      </c>
      <c r="YP45" s="23">
        <v>0</v>
      </c>
      <c r="YQ45" s="23">
        <v>0</v>
      </c>
      <c r="YR45" s="23">
        <v>0</v>
      </c>
      <c r="YS45" s="23">
        <v>0</v>
      </c>
      <c r="YT45" s="23">
        <v>0</v>
      </c>
      <c r="YU45" s="23">
        <v>0</v>
      </c>
      <c r="YV45" s="23">
        <v>0</v>
      </c>
      <c r="YW45" s="23">
        <v>0</v>
      </c>
      <c r="YX45" s="23">
        <v>0</v>
      </c>
      <c r="YY45" s="23">
        <v>0</v>
      </c>
      <c r="YZ45" s="23">
        <v>0</v>
      </c>
      <c r="ZA45" s="23">
        <v>0</v>
      </c>
      <c r="ZB45" s="23">
        <v>0</v>
      </c>
      <c r="ZC45" s="23">
        <v>0</v>
      </c>
      <c r="ZD45" s="23">
        <v>0</v>
      </c>
      <c r="ZE45" s="23">
        <v>0</v>
      </c>
      <c r="ZF45" s="23">
        <v>0</v>
      </c>
      <c r="ZG45" s="23">
        <v>0</v>
      </c>
      <c r="ZH45" s="23">
        <v>0</v>
      </c>
      <c r="ZI45" s="23">
        <v>0</v>
      </c>
      <c r="ZJ45" s="23">
        <v>0</v>
      </c>
      <c r="ZK45" s="23">
        <v>0</v>
      </c>
      <c r="ZL45" s="23">
        <v>0</v>
      </c>
      <c r="ZM45" s="23">
        <v>0</v>
      </c>
      <c r="ZN45" s="23">
        <v>0</v>
      </c>
      <c r="ZO45" s="23">
        <v>0</v>
      </c>
      <c r="ZP45" s="23">
        <v>0</v>
      </c>
      <c r="ZQ45" s="23">
        <v>0</v>
      </c>
      <c r="ZR45" s="23">
        <v>0</v>
      </c>
      <c r="ZS45" s="23">
        <v>0</v>
      </c>
      <c r="ZT45" s="23">
        <v>0</v>
      </c>
      <c r="ZU45" s="23">
        <v>0</v>
      </c>
      <c r="ZV45" s="23">
        <v>0</v>
      </c>
      <c r="ZW45" s="23">
        <v>0</v>
      </c>
      <c r="ZX45" s="23">
        <v>0</v>
      </c>
      <c r="ZY45" s="23">
        <v>0</v>
      </c>
      <c r="ZZ45" s="23">
        <v>0</v>
      </c>
      <c r="AAA45" s="23">
        <v>0</v>
      </c>
      <c r="AAB45" s="23">
        <v>0</v>
      </c>
      <c r="AAC45" s="23">
        <v>0</v>
      </c>
      <c r="AAD45" s="23">
        <v>0</v>
      </c>
      <c r="AAE45" s="23">
        <v>0</v>
      </c>
      <c r="AAF45" s="23">
        <v>0</v>
      </c>
      <c r="AAG45" s="23">
        <v>0</v>
      </c>
      <c r="AAH45" s="23">
        <v>0</v>
      </c>
      <c r="AAI45" s="23">
        <v>0</v>
      </c>
      <c r="AAJ45" s="23">
        <v>0</v>
      </c>
      <c r="AAK45" s="23">
        <v>0</v>
      </c>
      <c r="AAL45" s="23">
        <v>0</v>
      </c>
      <c r="AAM45" s="23">
        <v>0</v>
      </c>
      <c r="AAN45" s="23">
        <v>0</v>
      </c>
      <c r="AAO45" s="23">
        <v>0</v>
      </c>
      <c r="AAP45" s="23">
        <v>0</v>
      </c>
      <c r="AAQ45" s="23">
        <v>0</v>
      </c>
      <c r="AAR45" s="23">
        <v>0</v>
      </c>
      <c r="AAS45" s="23">
        <v>0</v>
      </c>
      <c r="AAT45" s="23">
        <v>0</v>
      </c>
      <c r="AAU45" s="23">
        <v>0</v>
      </c>
      <c r="AAV45" s="23">
        <v>0</v>
      </c>
      <c r="AAW45" s="23">
        <v>0</v>
      </c>
      <c r="AAX45" s="23">
        <v>0</v>
      </c>
      <c r="AAY45" s="23">
        <v>0</v>
      </c>
      <c r="AAZ45" s="23">
        <v>0</v>
      </c>
      <c r="ABA45" s="23">
        <v>0</v>
      </c>
      <c r="ABB45" s="23">
        <v>0</v>
      </c>
      <c r="ABC45" s="23">
        <v>0</v>
      </c>
      <c r="ABD45" s="23">
        <v>0</v>
      </c>
      <c r="ABE45" s="23">
        <v>0</v>
      </c>
      <c r="ABF45" s="23">
        <v>0</v>
      </c>
      <c r="ABG45" s="23">
        <v>0</v>
      </c>
      <c r="ABH45" s="23">
        <v>0</v>
      </c>
      <c r="ABI45" s="23">
        <v>0</v>
      </c>
      <c r="ABJ45" s="23">
        <v>0</v>
      </c>
      <c r="ABK45" s="23">
        <v>0</v>
      </c>
      <c r="ABL45" s="23">
        <v>0</v>
      </c>
      <c r="ABM45" s="23">
        <v>0</v>
      </c>
      <c r="ABN45" s="23">
        <v>0</v>
      </c>
      <c r="ABO45" s="23">
        <v>0</v>
      </c>
      <c r="ABP45" s="23">
        <v>0</v>
      </c>
      <c r="ABQ45" s="23">
        <v>0</v>
      </c>
      <c r="ABR45" s="23">
        <v>0</v>
      </c>
      <c r="ABS45" s="23">
        <v>0</v>
      </c>
      <c r="ABT45" s="23">
        <v>0</v>
      </c>
      <c r="ABU45" s="23">
        <v>0</v>
      </c>
      <c r="ABV45" s="23">
        <v>0</v>
      </c>
      <c r="ABW45" s="23">
        <v>0</v>
      </c>
    </row>
    <row r="46" spans="1:751" ht="15" customHeight="1" x14ac:dyDescent="0.25">
      <c r="A46" s="7" t="s">
        <v>82</v>
      </c>
      <c r="B46" s="7"/>
      <c r="C46" s="7">
        <f>+SUM(C47:C52)</f>
        <v>10437.91482433292</v>
      </c>
      <c r="D46" s="8">
        <f>+C46/$C$54</f>
        <v>0.39601186734947408</v>
      </c>
      <c r="E46" s="9">
        <f>+SUM(E47:E52)</f>
        <v>678.58864530373035</v>
      </c>
      <c r="F46" s="30"/>
      <c r="G46" s="99" t="s">
        <v>8</v>
      </c>
      <c r="H46" s="31"/>
      <c r="I46" s="30"/>
      <c r="J46" s="30"/>
      <c r="K46" s="32"/>
      <c r="L46" s="31"/>
      <c r="M46" s="31"/>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row>
    <row r="47" spans="1:751" ht="15" customHeight="1" x14ac:dyDescent="0.25">
      <c r="A47" s="15" t="s">
        <v>83</v>
      </c>
      <c r="B47" s="15" t="s">
        <v>84</v>
      </c>
      <c r="C47" s="16">
        <f>+E47*$C$56</f>
        <v>7690.9</v>
      </c>
      <c r="D47" s="33"/>
      <c r="E47" s="18">
        <v>500</v>
      </c>
      <c r="F47" s="26" t="s">
        <v>46</v>
      </c>
      <c r="G47" s="26" t="s">
        <v>85</v>
      </c>
      <c r="H47" s="27">
        <v>42491</v>
      </c>
      <c r="I47" s="28">
        <v>8.3750000000000005E-2</v>
      </c>
      <c r="J47" s="26">
        <f>8*12</f>
        <v>96</v>
      </c>
      <c r="K47" s="26" t="s">
        <v>19</v>
      </c>
      <c r="L47" s="27">
        <f t="shared" ref="L47:L52" si="273">+EDATE(H47,J47)</f>
        <v>45413</v>
      </c>
      <c r="M47" s="15" t="s">
        <v>156</v>
      </c>
      <c r="P47" s="22">
        <f t="shared" ref="P47:P52" si="274">+SUMPRODUCT(1*($BX$4:$ABA$4=$P$4)*($BX$1:$ABA$1=P$3)*($BX47:$ABA47))</f>
        <v>0</v>
      </c>
      <c r="Q47" s="22">
        <f t="shared" ref="Q47:Q52" si="275">+SUMPRODUCT(1*($BX$4:$ABA$4=$Q$4)*($BX$1:$ABA$1=P$3)*($BX47:$ABA47))</f>
        <v>702462990.3438735</v>
      </c>
      <c r="R47" s="22">
        <f t="shared" ref="R47:R52" si="276">+SUMPRODUCT(1*($BX$4:$ABA$4=$P$4)*($BX$1:$ABA$1=R$3)*($BX47:$ABA47))</f>
        <v>0</v>
      </c>
      <c r="S47" s="22">
        <f t="shared" ref="S47:S52" si="277">+SUMPRODUCT(1*($BX$4:$ABA$4=$Q$4)*($BX$1:$ABA$1=R$3)*($BX47:$ABA47))</f>
        <v>799554364.80503345</v>
      </c>
      <c r="T47" s="22">
        <f t="shared" ref="T47:T52" si="278">+SUMPRODUCT(1*($BX$4:$ABA$4=$P$4)*($BX$1:$ABA$1=T$3)*($BX47:$ABA47))</f>
        <v>0</v>
      </c>
      <c r="U47" s="22">
        <f t="shared" ref="U47:U52" si="279">+SUMPRODUCT(1*($BX$4:$ABA$4=$Q$4)*($BX$1:$ABA$1=T$3)*($BX47:$ABA47))</f>
        <v>885834549.65097809</v>
      </c>
      <c r="V47" s="22">
        <f t="shared" ref="V47:V52" si="280">+SUMPRODUCT(1*($BX$4:$ABA$4=$P$4)*($BX$1:$ABA$1=V$3)*($BX47:$ABA47))</f>
        <v>0</v>
      </c>
      <c r="W47" s="22">
        <f t="shared" ref="W47:W52" si="281">+SUMPRODUCT(1*($BX$4:$ABA$4=$Q$4)*($BX$1:$ABA$1=V$3)*($BX47:$ABA47))</f>
        <v>959963256.15795326</v>
      </c>
      <c r="X47" s="22">
        <f t="shared" ref="X47:X52" si="282">+SUMPRODUCT(1*($BX$4:$ABA$4=$P$4)*($BX$1:$ABA$1=X$3)*($BX47:$ABA47))</f>
        <v>0</v>
      </c>
      <c r="Y47" s="22">
        <f t="shared" ref="Y47:Y52" si="283">+SUMPRODUCT(1*($BX$4:$ABA$4=$Q$4)*($BX$1:$ABA$1=X$3)*($BX47:$ABA47))</f>
        <v>1025469064.0313623</v>
      </c>
      <c r="Z47" s="22">
        <f t="shared" ref="Z47:Z52" si="284">+SUMPRODUCT(1*($BX$4:$ABA$4=$P$4)*($BX$1:$ABA$1=Z$3)*($BX47:$ABA47))</f>
        <v>4280016024.0633683</v>
      </c>
      <c r="AA47" s="22">
        <f t="shared" ref="AA47:AA52" si="285">+SUMPRODUCT(1*($BX$4:$ABA$4=$Q$4)*($BX$1:$ABA$1=Z$3)*($BX47:$ABA47))</f>
        <v>907771259.51371098</v>
      </c>
      <c r="AB47" s="22">
        <f t="shared" ref="AB47:AB52" si="286">+SUMPRODUCT(1*($BX$4:$ABA$4=$P$4)*($BX$1:$ABA$1=AB$3)*($BX47:$ABA47))</f>
        <v>4557715810.0924244</v>
      </c>
      <c r="AC47" s="22">
        <f t="shared" ref="AC47:AC52" si="287">+SUMPRODUCT(1*($BX$4:$ABA$4=$Q$4)*($BX$1:$ABA$1=AB$3)*($BX47:$ABA47))</f>
        <v>578728146.15097904</v>
      </c>
      <c r="AD47" s="22">
        <f t="shared" ref="AD47:AD52" si="288">+SUMPRODUCT(1*($BX$4:$ABA$4=$P$4)*($BX$1:$ABA$1=AD$3)*($BX47:$ABA47))</f>
        <v>4851504879.9611568</v>
      </c>
      <c r="AE47" s="22">
        <f t="shared" ref="AE47:AE52" si="289">+SUMPRODUCT(1*($BX$4:$ABA$4=$Q$4)*($BX$1:$ABA$1=AD$3)*($BX47:$ABA47))</f>
        <v>203156766.84837347</v>
      </c>
      <c r="AF47" s="22">
        <f t="shared" ref="AF47:AF52" si="290">+SUMPRODUCT(1*($BX$4:$ABA$4=$P$4)*($BX$1:$ABA$1=AF$3)*($BX47:$ABA47))</f>
        <v>0</v>
      </c>
      <c r="AG47" s="22">
        <f t="shared" ref="AG47:AG52" si="291">+SUMPRODUCT(1*($BX$4:$ABA$4=$Q$4)*($BX$1:$ABA$1=AF$3)*($BX47:$ABA47))</f>
        <v>0</v>
      </c>
      <c r="AH47" s="22">
        <f t="shared" ref="AH47:AH52" si="292">+SUMPRODUCT(1*($BX$4:$ABA$4=$P$4)*($BX$1:$ABA$1=AH$3)*($BX47:$ABA47))</f>
        <v>0</v>
      </c>
      <c r="AI47" s="22">
        <f t="shared" ref="AI47:AI52" si="293">+SUMPRODUCT(1*($BX$4:$ABA$4=$Q$4)*($BX$1:$ABA$1=AH$3)*($BX47:$ABA47))</f>
        <v>0</v>
      </c>
      <c r="AJ47" s="22">
        <f t="shared" ref="AJ47:AJ52" si="294">+SUMPRODUCT(1*($BX$4:$ABA$4=$P$4)*($BX$1:$ABA$1=AJ$3)*($BX47:$ABA47))</f>
        <v>0</v>
      </c>
      <c r="AK47" s="22">
        <f t="shared" ref="AK47:AK52" si="295">+SUMPRODUCT(1*($BX$4:$ABA$4=$Q$4)*($BX$1:$ABA$1=AJ$3)*($BX47:$ABA47))</f>
        <v>0</v>
      </c>
      <c r="AL47" s="22">
        <f t="shared" ref="AL47:AL52" si="296">+SUMPRODUCT(1*($BX$4:$ABA$4=$P$4)*($BX$1:$ABA$1=AL$3)*($BX47:$ABA47))</f>
        <v>0</v>
      </c>
      <c r="AM47" s="22">
        <f t="shared" ref="AM47:AM52" si="297">+SUMPRODUCT(1*($BX$4:$ABA$4=$Q$4)*($BX$1:$ABA$1=AL$3)*($BX47:$ABA47))</f>
        <v>0</v>
      </c>
      <c r="AN47" s="22">
        <f t="shared" ref="AN47:AN52" si="298">+SUMPRODUCT(1*($BX$4:$ABA$4=$P$4)*($BX$1:$ABA$1=AN$3)*($BX47:$ABA47))</f>
        <v>0</v>
      </c>
      <c r="AO47" s="22">
        <f t="shared" ref="AO47:AO52" si="299">+SUMPRODUCT(1*($BX$4:$ABA$4=$Q$4)*($BX$1:$ABA$1=AN$3)*($BX47:$ABA47))</f>
        <v>0</v>
      </c>
      <c r="AP47" s="22">
        <f t="shared" ref="AP47:AP52" si="300">+SUMPRODUCT(1*($BX$4:$ABA$4=$P$4)*($BX$1:$ABA$1=AP$3)*($BX47:$ABA47))</f>
        <v>0</v>
      </c>
      <c r="AQ47" s="22">
        <f t="shared" ref="AQ47:AQ52" si="301">+SUMPRODUCT(1*($BX$4:$ABA$4=$Q$4)*($BX$1:$ABA$1=AP$3)*($BX47:$ABA47))</f>
        <v>0</v>
      </c>
      <c r="AR47" s="22">
        <f t="shared" ref="AR47:AR52" si="302">+SUMPRODUCT(1*($BX$4:$ABA$4=$P$4)*($BX$1:$ABA$1=AR$3)*($BX47:$ABA47))</f>
        <v>0</v>
      </c>
      <c r="AS47" s="22">
        <f t="shared" ref="AS47:AS52" si="303">+SUMPRODUCT(1*($BX$4:$ABA$4=$Q$4)*($BX$1:$ABA$1=AR$3)*($BX47:$ABA47))</f>
        <v>0</v>
      </c>
      <c r="AT47" s="22">
        <f t="shared" ref="AT47:AT52" si="304">+SUMPRODUCT(1*($BX$4:$ABA$4=$P$4)*($BX$1:$ABA$1=AT$3)*($BX47:$ABA47))</f>
        <v>0</v>
      </c>
      <c r="AU47" s="22">
        <f t="shared" ref="AU47:AU52" si="305">+SUMPRODUCT(1*($BX$4:$ABA$4=$Q$4)*($BX$1:$ABA$1=AT$3)*($BX47:$ABA47))</f>
        <v>0</v>
      </c>
      <c r="AV47" s="22">
        <f t="shared" ref="AV47:AV52" si="306">+SUMPRODUCT(1*($BX$4:$ABA$4=$P$4)*($BX$1:$ABA$1=AV$3)*($BX47:$ABA47))</f>
        <v>0</v>
      </c>
      <c r="AW47" s="22">
        <f t="shared" ref="AW47:AW52" si="307">+SUMPRODUCT(1*($BX$4:$ABA$4=$Q$4)*($BX$1:$ABA$1=AV$3)*($BX47:$ABA47))</f>
        <v>0</v>
      </c>
      <c r="AX47" s="22">
        <f t="shared" ref="AX47:AX52" si="308">+SUMPRODUCT(1*($BX$4:$ABA$4=$P$4)*($BX$1:$ABA$1=AX$3)*($BX47:$ABA47))</f>
        <v>0</v>
      </c>
      <c r="AY47" s="22">
        <f t="shared" ref="AY47:AY52" si="309">+SUMPRODUCT(1*($BX$4:$ABA$4=$Q$4)*($BX$1:$ABA$1=AX$3)*($BX47:$ABA47))</f>
        <v>0</v>
      </c>
      <c r="AZ47" s="22">
        <f t="shared" ref="AZ47:AZ52" si="310">+SUMPRODUCT(1*($BX$4:$ABA$4=$P$4)*($BX$1:$ABA$1=AZ$3)*($BX47:$ABA47))</f>
        <v>0</v>
      </c>
      <c r="BA47" s="22">
        <f t="shared" ref="BA47:BA52" si="311">+SUMPRODUCT(1*($BX$4:$ABA$4=$Q$4)*($BX$1:$ABA$1=AZ$3)*($BX47:$ABA47))</f>
        <v>0</v>
      </c>
      <c r="BB47" s="22">
        <f t="shared" ref="BB47:BB52" si="312">+SUMPRODUCT(1*($BX$4:$ABA$4=$P$4)*($BX$1:$ABA$1=BB$3)*($BX47:$ABA47))</f>
        <v>0</v>
      </c>
      <c r="BC47" s="22">
        <f t="shared" ref="BC47:BC52" si="313">+SUMPRODUCT(1*($BX$4:$ABA$4=$Q$4)*($BX$1:$ABA$1=BB$3)*($BX47:$ABA47))</f>
        <v>0</v>
      </c>
      <c r="BD47" s="22">
        <f t="shared" ref="BD47:BD52" si="314">+SUMPRODUCT(1*($BX$4:$ABA$4=$P$4)*($BX$1:$ABA$1=BD$3)*($BX47:$ABA47))</f>
        <v>0</v>
      </c>
      <c r="BE47" s="22">
        <f t="shared" ref="BE47:BE52" si="315">+SUMPRODUCT(1*($BX$4:$ABA$4=$Q$4)*($BX$1:$ABA$1=BD$3)*($BX47:$ABA47))</f>
        <v>0</v>
      </c>
      <c r="BF47" s="22">
        <f t="shared" ref="BF47:BF52" si="316">+SUMPRODUCT(1*($BX$4:$ABA$4=$P$4)*($BX$1:$ABA$1=BF$3)*($BX47:$ABA47))</f>
        <v>0</v>
      </c>
      <c r="BG47" s="22">
        <f t="shared" ref="BG47:BG52" si="317">+SUMPRODUCT(1*($BX$4:$ABA$4=$Q$4)*($BX$1:$ABA$1=BF$3)*($BX47:$ABA47))</f>
        <v>0</v>
      </c>
      <c r="BH47" s="22">
        <f t="shared" ref="BH47:BH52" si="318">+SUMPRODUCT(1*($BX$4:$ABA$4=$P$4)*($BX$1:$ABA$1=BH$3)*($BX47:$ABA47))</f>
        <v>0</v>
      </c>
      <c r="BI47" s="22">
        <f t="shared" ref="BI47:BI52" si="319">+SUMPRODUCT(1*($BX$4:$ABA$4=$Q$4)*($BX$1:$ABA$1=BH$3)*($BX47:$ABA47))</f>
        <v>0</v>
      </c>
      <c r="BJ47" s="22">
        <f t="shared" ref="BJ47:BJ52" si="320">+SUMPRODUCT(1*($BX$4:$ABA$4=$P$4)*($BX$1:$ABA$1=BJ$3)*($BX47:$ABA47))</f>
        <v>0</v>
      </c>
      <c r="BK47" s="22">
        <f t="shared" ref="BK47:BK52" si="321">+SUMPRODUCT(1*($BX$4:$ABA$4=$Q$4)*($BX$1:$ABA$1=BJ$3)*($BX47:$ABA47))</f>
        <v>0</v>
      </c>
      <c r="BL47" s="22">
        <f t="shared" ref="BL47:BL52" si="322">+SUMPRODUCT(1*($BX$4:$ABA$4=$P$4)*($BX$1:$ABA$1=BL$3)*($BX47:$ABA47))</f>
        <v>0</v>
      </c>
      <c r="BM47" s="22">
        <f t="shared" ref="BM47:BM52" si="323">+SUMPRODUCT(1*($BX$4:$ABA$4=$Q$4)*($BX$1:$ABA$1=BL$3)*($BX47:$ABA47))</f>
        <v>0</v>
      </c>
      <c r="BN47" s="22">
        <f t="shared" ref="BN47:BN52" si="324">+SUMPRODUCT(1*($BX$4:$ABA$4=$P$4)*($BX$1:$ABA$1=BN$3)*($BX47:$ABA47))</f>
        <v>0</v>
      </c>
      <c r="BO47" s="22">
        <f t="shared" ref="BO47:BO52" si="325">+SUMPRODUCT(1*($BX$4:$ABA$4=$Q$4)*($BX$1:$ABA$1=BN$3)*($BX47:$ABA47))</f>
        <v>0</v>
      </c>
      <c r="BP47" s="22">
        <f t="shared" ref="BP47:BP52" si="326">+SUMPRODUCT(1*($BX$4:$ABA$4=$P$4)*($BX$1:$ABA$1=BP$3)*($BX47:$ABA47))</f>
        <v>0</v>
      </c>
      <c r="BQ47" s="22">
        <f t="shared" ref="BQ47:BQ52" si="327">+SUMPRODUCT(1*($BX$4:$ABA$4=$Q$4)*($BX$1:$ABA$1=BP$3)*($BX47:$ABA47))</f>
        <v>0</v>
      </c>
      <c r="BR47" s="22">
        <f t="shared" ref="BR47:BR52" si="328">+SUMPRODUCT(1*($BX$4:$ABW$4=$P$4)*($BX$1:$ABW$1=BR$3)*($BX47:$ABW47))</f>
        <v>0</v>
      </c>
      <c r="BS47" s="22">
        <f t="shared" ref="BS47:BS52" si="329">+SUMPRODUCT(1*($BX$4:$ABW$4=$Q$4)*($BX$1:$ABW$1=BR$3)*($BX47:$ABW47))</f>
        <v>0</v>
      </c>
      <c r="BT47" s="22">
        <f t="shared" ref="BT47:BT52" si="330">+SUMPRODUCT(1*($BX$4:$ABA$4=$P$4)*($BX$1:$ABA$1=BT$3)*($BX47:$ABA47))</f>
        <v>0</v>
      </c>
      <c r="BU47" s="22">
        <f t="shared" ref="BU47:BU52" si="331">+SUMPRODUCT(1*($BX$4:$ABA$4=$Q$4)*($BX$1:$ABA$1=BT$3)*($BX47:$ABA47))</f>
        <v>0</v>
      </c>
      <c r="BX47" s="23">
        <v>0</v>
      </c>
      <c r="BY47" s="23">
        <v>0</v>
      </c>
      <c r="BZ47" s="23">
        <v>0</v>
      </c>
      <c r="CA47" s="23">
        <v>0</v>
      </c>
      <c r="CB47" s="23">
        <v>0</v>
      </c>
      <c r="CC47" s="23">
        <v>0</v>
      </c>
      <c r="CD47" s="23">
        <v>0</v>
      </c>
      <c r="CE47" s="23">
        <v>0</v>
      </c>
      <c r="CF47" s="23">
        <v>338270468.72605801</v>
      </c>
      <c r="CG47" s="23">
        <v>0</v>
      </c>
      <c r="CH47" s="23">
        <v>0</v>
      </c>
      <c r="CI47" s="23">
        <v>0</v>
      </c>
      <c r="CJ47" s="23">
        <v>0</v>
      </c>
      <c r="CK47" s="23">
        <v>0</v>
      </c>
      <c r="CL47" s="23">
        <v>0</v>
      </c>
      <c r="CM47" s="23">
        <v>0</v>
      </c>
      <c r="CN47" s="23">
        <v>0</v>
      </c>
      <c r="CO47" s="23">
        <v>0</v>
      </c>
      <c r="CP47" s="23">
        <v>0</v>
      </c>
      <c r="CQ47" s="23">
        <v>0</v>
      </c>
      <c r="CR47" s="23">
        <v>364192521.61781543</v>
      </c>
      <c r="CS47" s="23">
        <v>0</v>
      </c>
      <c r="CT47" s="23">
        <v>0</v>
      </c>
      <c r="CU47" s="23">
        <v>0</v>
      </c>
      <c r="CV47" s="23">
        <v>0</v>
      </c>
      <c r="CW47" s="23">
        <v>0</v>
      </c>
      <c r="CX47" s="23">
        <v>0</v>
      </c>
      <c r="CY47" s="23">
        <v>0</v>
      </c>
      <c r="CZ47" s="23">
        <v>0</v>
      </c>
      <c r="DA47" s="23">
        <v>0</v>
      </c>
      <c r="DB47" s="23">
        <v>0</v>
      </c>
      <c r="DC47" s="23">
        <v>0</v>
      </c>
      <c r="DD47" s="23">
        <v>388219285.59891301</v>
      </c>
      <c r="DE47" s="23">
        <v>0</v>
      </c>
      <c r="DF47" s="23">
        <v>0</v>
      </c>
      <c r="DG47" s="23">
        <v>0</v>
      </c>
      <c r="DH47" s="23">
        <v>0</v>
      </c>
      <c r="DI47" s="23">
        <v>0</v>
      </c>
      <c r="DJ47" s="23">
        <v>0</v>
      </c>
      <c r="DK47" s="23">
        <v>0</v>
      </c>
      <c r="DL47" s="23">
        <v>0</v>
      </c>
      <c r="DM47" s="23">
        <v>0</v>
      </c>
      <c r="DN47" s="23">
        <v>0</v>
      </c>
      <c r="DO47" s="23">
        <v>0</v>
      </c>
      <c r="DP47" s="23">
        <v>411335079.20612049</v>
      </c>
      <c r="DQ47" s="23">
        <v>0</v>
      </c>
      <c r="DR47" s="23">
        <v>0</v>
      </c>
      <c r="DS47" s="23">
        <v>0</v>
      </c>
      <c r="DT47" s="23">
        <v>0</v>
      </c>
      <c r="DU47" s="23">
        <v>0</v>
      </c>
      <c r="DV47" s="23">
        <v>0</v>
      </c>
      <c r="DW47" s="23">
        <v>0</v>
      </c>
      <c r="DX47" s="23">
        <v>0</v>
      </c>
      <c r="DY47" s="23">
        <v>0</v>
      </c>
      <c r="DZ47" s="23">
        <v>0</v>
      </c>
      <c r="EA47" s="23">
        <v>0</v>
      </c>
      <c r="EB47" s="23">
        <v>432850321.38582188</v>
      </c>
      <c r="EC47" s="23">
        <v>0</v>
      </c>
      <c r="ED47" s="23">
        <v>0</v>
      </c>
      <c r="EE47" s="23">
        <v>0</v>
      </c>
      <c r="EF47" s="23">
        <v>0</v>
      </c>
      <c r="EG47" s="23">
        <v>0</v>
      </c>
      <c r="EH47" s="23">
        <v>0</v>
      </c>
      <c r="EI47" s="23">
        <v>0</v>
      </c>
      <c r="EJ47" s="23">
        <v>0</v>
      </c>
      <c r="EK47" s="23">
        <v>0</v>
      </c>
      <c r="EL47" s="23">
        <v>0</v>
      </c>
      <c r="EM47" s="23">
        <v>0</v>
      </c>
      <c r="EN47" s="23">
        <v>452984228.26515615</v>
      </c>
      <c r="EO47" s="23">
        <v>0</v>
      </c>
      <c r="EP47" s="23">
        <v>0</v>
      </c>
      <c r="EQ47" s="23">
        <v>0</v>
      </c>
      <c r="ER47" s="23">
        <v>0</v>
      </c>
      <c r="ES47" s="23">
        <v>0</v>
      </c>
      <c r="ET47" s="23">
        <v>0</v>
      </c>
      <c r="EU47" s="23">
        <v>0</v>
      </c>
      <c r="EV47" s="23">
        <v>0</v>
      </c>
      <c r="EW47" s="23">
        <v>0</v>
      </c>
      <c r="EX47" s="23">
        <v>0</v>
      </c>
      <c r="EY47" s="23">
        <v>0</v>
      </c>
      <c r="EZ47" s="23">
        <v>471445686.99591118</v>
      </c>
      <c r="FA47" s="23">
        <v>0</v>
      </c>
      <c r="FB47" s="23">
        <v>0</v>
      </c>
      <c r="FC47" s="23">
        <v>0</v>
      </c>
      <c r="FD47" s="23">
        <v>0</v>
      </c>
      <c r="FE47" s="23">
        <v>0</v>
      </c>
      <c r="FF47" s="23">
        <v>0</v>
      </c>
      <c r="FG47" s="23">
        <v>0</v>
      </c>
      <c r="FH47" s="23">
        <v>0</v>
      </c>
      <c r="FI47" s="23">
        <v>0</v>
      </c>
      <c r="FJ47" s="23">
        <v>0</v>
      </c>
      <c r="FK47" s="23">
        <v>0</v>
      </c>
      <c r="FL47" s="23">
        <v>488517569.16204202</v>
      </c>
      <c r="FM47" s="23">
        <v>0</v>
      </c>
      <c r="FN47" s="23">
        <v>0</v>
      </c>
      <c r="FO47" s="23">
        <v>0</v>
      </c>
      <c r="FP47" s="23">
        <v>0</v>
      </c>
      <c r="FQ47" s="23">
        <v>0</v>
      </c>
      <c r="FR47" s="23">
        <v>0</v>
      </c>
      <c r="FS47" s="23">
        <v>0</v>
      </c>
      <c r="FT47" s="23">
        <v>0</v>
      </c>
      <c r="FU47" s="23">
        <v>0</v>
      </c>
      <c r="FV47" s="23">
        <v>0</v>
      </c>
      <c r="FW47" s="23">
        <v>0</v>
      </c>
      <c r="FX47" s="23">
        <v>504496182.92120665</v>
      </c>
      <c r="FY47" s="23">
        <v>0</v>
      </c>
      <c r="FZ47" s="23">
        <v>0</v>
      </c>
      <c r="GA47" s="23">
        <v>0</v>
      </c>
      <c r="GB47" s="23">
        <v>0</v>
      </c>
      <c r="GC47" s="23">
        <v>0</v>
      </c>
      <c r="GD47" s="23">
        <v>0</v>
      </c>
      <c r="GE47" s="23">
        <v>0</v>
      </c>
      <c r="GF47" s="23">
        <v>0</v>
      </c>
      <c r="GG47" s="23">
        <v>0</v>
      </c>
      <c r="GH47" s="23">
        <v>0</v>
      </c>
      <c r="GI47" s="23">
        <v>0</v>
      </c>
      <c r="GJ47" s="23">
        <v>520972881.11015558</v>
      </c>
      <c r="GK47" s="23">
        <v>0</v>
      </c>
      <c r="GL47" s="23">
        <v>0</v>
      </c>
      <c r="GM47" s="23">
        <v>0</v>
      </c>
      <c r="GN47" s="23">
        <v>0</v>
      </c>
      <c r="GO47" s="23">
        <v>0</v>
      </c>
      <c r="GP47" s="23">
        <v>0</v>
      </c>
      <c r="GQ47" s="23">
        <v>0</v>
      </c>
      <c r="GR47" s="23">
        <v>0</v>
      </c>
      <c r="GS47" s="23">
        <v>0</v>
      </c>
      <c r="GT47" s="23">
        <v>0</v>
      </c>
      <c r="GU47" s="23">
        <v>0</v>
      </c>
      <c r="GV47" s="23">
        <v>537730786.10157084</v>
      </c>
      <c r="GW47" s="23">
        <v>4280016024.0633683</v>
      </c>
      <c r="GX47" s="23">
        <v>0</v>
      </c>
      <c r="GY47" s="23">
        <v>0</v>
      </c>
      <c r="GZ47" s="23">
        <v>0</v>
      </c>
      <c r="HA47" s="23">
        <v>0</v>
      </c>
      <c r="HB47" s="23">
        <v>0</v>
      </c>
      <c r="HC47" s="23">
        <v>0</v>
      </c>
      <c r="HD47" s="23">
        <v>0</v>
      </c>
      <c r="HE47" s="23">
        <v>0</v>
      </c>
      <c r="HF47" s="23">
        <v>0</v>
      </c>
      <c r="HG47" s="23">
        <v>0</v>
      </c>
      <c r="HH47" s="23">
        <v>370040473.41214013</v>
      </c>
      <c r="HI47" s="23">
        <v>0</v>
      </c>
      <c r="HJ47" s="23">
        <v>0</v>
      </c>
      <c r="HK47" s="23">
        <v>0</v>
      </c>
      <c r="HL47" s="23">
        <v>0</v>
      </c>
      <c r="HM47" s="23">
        <v>0</v>
      </c>
      <c r="HN47" s="23">
        <v>0</v>
      </c>
      <c r="HO47" s="23">
        <v>0</v>
      </c>
      <c r="HP47" s="23">
        <v>0</v>
      </c>
      <c r="HQ47" s="23">
        <v>0</v>
      </c>
      <c r="HR47" s="23">
        <v>0</v>
      </c>
      <c r="HS47" s="23">
        <v>0</v>
      </c>
      <c r="HT47" s="23">
        <v>381765961.12630796</v>
      </c>
      <c r="HU47" s="23">
        <v>4557715810.0924244</v>
      </c>
      <c r="HV47" s="23">
        <v>0</v>
      </c>
      <c r="HW47" s="23">
        <v>0</v>
      </c>
      <c r="HX47" s="23">
        <v>0</v>
      </c>
      <c r="HY47" s="23">
        <v>0</v>
      </c>
      <c r="HZ47" s="23">
        <v>0</v>
      </c>
      <c r="IA47" s="23">
        <v>0</v>
      </c>
      <c r="IB47" s="23">
        <v>0</v>
      </c>
      <c r="IC47" s="23">
        <v>0</v>
      </c>
      <c r="ID47" s="23">
        <v>0</v>
      </c>
      <c r="IE47" s="23">
        <v>0</v>
      </c>
      <c r="IF47" s="23">
        <v>196962185.02467111</v>
      </c>
      <c r="IG47" s="23">
        <v>0</v>
      </c>
      <c r="IH47" s="23">
        <v>0</v>
      </c>
      <c r="II47" s="23">
        <v>0</v>
      </c>
      <c r="IJ47" s="23">
        <v>0</v>
      </c>
      <c r="IK47" s="23">
        <v>0</v>
      </c>
      <c r="IL47" s="23">
        <v>0</v>
      </c>
      <c r="IM47" s="23">
        <v>0</v>
      </c>
      <c r="IN47" s="23">
        <v>0</v>
      </c>
      <c r="IO47" s="23">
        <v>0</v>
      </c>
      <c r="IP47" s="23">
        <v>0</v>
      </c>
      <c r="IQ47" s="23">
        <v>0</v>
      </c>
      <c r="IR47" s="23">
        <v>203156766.84837347</v>
      </c>
      <c r="IS47" s="23">
        <v>4851504879.9611568</v>
      </c>
      <c r="IT47" s="23">
        <v>0</v>
      </c>
      <c r="IU47" s="23">
        <v>0</v>
      </c>
      <c r="IV47" s="23">
        <v>0</v>
      </c>
      <c r="IW47" s="23">
        <v>0</v>
      </c>
      <c r="IX47" s="23">
        <v>0</v>
      </c>
      <c r="IY47" s="23">
        <v>0</v>
      </c>
      <c r="IZ47" s="23">
        <v>0</v>
      </c>
      <c r="JA47" s="23">
        <v>0</v>
      </c>
      <c r="JB47" s="23">
        <v>0</v>
      </c>
      <c r="JC47" s="23">
        <v>0</v>
      </c>
      <c r="JD47" s="23">
        <v>0</v>
      </c>
      <c r="JE47" s="23">
        <v>0</v>
      </c>
      <c r="JF47" s="23">
        <v>0</v>
      </c>
      <c r="JG47" s="23">
        <v>0</v>
      </c>
      <c r="JH47" s="23">
        <v>0</v>
      </c>
      <c r="JI47" s="23">
        <v>0</v>
      </c>
      <c r="JJ47" s="23">
        <v>0</v>
      </c>
      <c r="JK47" s="23">
        <v>0</v>
      </c>
      <c r="JL47" s="23">
        <v>0</v>
      </c>
      <c r="JM47" s="23">
        <v>0</v>
      </c>
      <c r="JN47" s="23">
        <v>0</v>
      </c>
      <c r="JO47" s="23">
        <v>0</v>
      </c>
      <c r="JP47" s="23">
        <v>0</v>
      </c>
      <c r="JQ47" s="23">
        <v>0</v>
      </c>
      <c r="JR47" s="23">
        <v>0</v>
      </c>
      <c r="JS47" s="23">
        <v>0</v>
      </c>
      <c r="JT47" s="23">
        <v>0</v>
      </c>
      <c r="JU47" s="23">
        <v>0</v>
      </c>
      <c r="JV47" s="23">
        <v>0</v>
      </c>
      <c r="JW47" s="23">
        <v>0</v>
      </c>
      <c r="JX47" s="23">
        <v>0</v>
      </c>
      <c r="JY47" s="23">
        <v>0</v>
      </c>
      <c r="JZ47" s="23">
        <v>0</v>
      </c>
      <c r="KA47" s="23">
        <v>0</v>
      </c>
      <c r="KB47" s="23">
        <v>0</v>
      </c>
      <c r="KC47" s="23">
        <v>0</v>
      </c>
      <c r="KD47" s="23">
        <v>0</v>
      </c>
      <c r="KE47" s="23">
        <v>0</v>
      </c>
      <c r="KF47" s="23">
        <v>0</v>
      </c>
      <c r="KG47" s="23">
        <v>0</v>
      </c>
      <c r="KH47" s="23">
        <v>0</v>
      </c>
      <c r="KI47" s="23">
        <v>0</v>
      </c>
      <c r="KJ47" s="23">
        <v>0</v>
      </c>
      <c r="KK47" s="23">
        <v>0</v>
      </c>
      <c r="KL47" s="23">
        <v>0</v>
      </c>
      <c r="KM47" s="23">
        <v>0</v>
      </c>
      <c r="KN47" s="23">
        <v>0</v>
      </c>
      <c r="KO47" s="23">
        <v>0</v>
      </c>
      <c r="KP47" s="23">
        <v>0</v>
      </c>
      <c r="KQ47" s="23">
        <v>0</v>
      </c>
      <c r="KR47" s="23">
        <v>0</v>
      </c>
      <c r="KS47" s="23">
        <v>0</v>
      </c>
      <c r="KT47" s="23">
        <v>0</v>
      </c>
      <c r="KU47" s="23">
        <v>0</v>
      </c>
      <c r="KV47" s="23">
        <v>0</v>
      </c>
      <c r="KW47" s="23">
        <v>0</v>
      </c>
      <c r="KX47" s="23">
        <v>0</v>
      </c>
      <c r="KY47" s="23">
        <v>0</v>
      </c>
      <c r="KZ47" s="23">
        <v>0</v>
      </c>
      <c r="LA47" s="23">
        <v>0</v>
      </c>
      <c r="LB47" s="23">
        <v>0</v>
      </c>
      <c r="LC47" s="23">
        <v>0</v>
      </c>
      <c r="LD47" s="23">
        <v>0</v>
      </c>
      <c r="LE47" s="23">
        <v>0</v>
      </c>
      <c r="LF47" s="23">
        <v>0</v>
      </c>
      <c r="LG47" s="23">
        <v>0</v>
      </c>
      <c r="LH47" s="23">
        <v>0</v>
      </c>
      <c r="LI47" s="23">
        <v>0</v>
      </c>
      <c r="LJ47" s="23">
        <v>0</v>
      </c>
      <c r="LK47" s="23">
        <v>0</v>
      </c>
      <c r="LL47" s="23">
        <v>0</v>
      </c>
      <c r="LM47" s="23">
        <v>0</v>
      </c>
      <c r="LN47" s="23">
        <v>0</v>
      </c>
      <c r="LO47" s="23">
        <v>0</v>
      </c>
      <c r="LP47" s="23">
        <v>0</v>
      </c>
      <c r="LQ47" s="23">
        <v>0</v>
      </c>
      <c r="LR47" s="23">
        <v>0</v>
      </c>
      <c r="LS47" s="23">
        <v>0</v>
      </c>
      <c r="LT47" s="23">
        <v>0</v>
      </c>
      <c r="LU47" s="23">
        <v>0</v>
      </c>
      <c r="LV47" s="23">
        <v>0</v>
      </c>
      <c r="LW47" s="23">
        <v>0</v>
      </c>
      <c r="LX47" s="23">
        <v>0</v>
      </c>
      <c r="LY47" s="23">
        <v>0</v>
      </c>
      <c r="LZ47" s="23">
        <v>0</v>
      </c>
      <c r="MA47" s="23">
        <v>0</v>
      </c>
      <c r="MB47" s="23">
        <v>0</v>
      </c>
      <c r="MC47" s="23">
        <v>0</v>
      </c>
      <c r="MD47" s="23">
        <v>0</v>
      </c>
      <c r="ME47" s="23">
        <v>0</v>
      </c>
      <c r="MF47" s="23">
        <v>0</v>
      </c>
      <c r="MG47" s="23">
        <v>0</v>
      </c>
      <c r="MH47" s="23">
        <v>0</v>
      </c>
      <c r="MI47" s="23">
        <v>0</v>
      </c>
      <c r="MJ47" s="23">
        <v>0</v>
      </c>
      <c r="MK47" s="23">
        <v>0</v>
      </c>
      <c r="ML47" s="23">
        <v>0</v>
      </c>
      <c r="MM47" s="23">
        <v>0</v>
      </c>
      <c r="MN47" s="23">
        <v>0</v>
      </c>
      <c r="MO47" s="23">
        <v>0</v>
      </c>
      <c r="MP47" s="23">
        <v>0</v>
      </c>
      <c r="MQ47" s="23">
        <v>0</v>
      </c>
      <c r="MR47" s="23">
        <v>0</v>
      </c>
      <c r="MS47" s="23">
        <v>0</v>
      </c>
      <c r="MT47" s="23">
        <v>0</v>
      </c>
      <c r="MU47" s="23">
        <v>0</v>
      </c>
      <c r="MV47" s="23">
        <v>0</v>
      </c>
      <c r="MW47" s="23">
        <v>0</v>
      </c>
      <c r="MX47" s="23">
        <v>0</v>
      </c>
      <c r="MY47" s="23">
        <v>0</v>
      </c>
      <c r="MZ47" s="23">
        <v>0</v>
      </c>
      <c r="NA47" s="23">
        <v>0</v>
      </c>
      <c r="NB47" s="23">
        <v>0</v>
      </c>
      <c r="NC47" s="23">
        <v>0</v>
      </c>
      <c r="ND47" s="23">
        <v>0</v>
      </c>
      <c r="NE47" s="23">
        <v>0</v>
      </c>
      <c r="NF47" s="23">
        <v>0</v>
      </c>
      <c r="NG47" s="23">
        <v>0</v>
      </c>
      <c r="NH47" s="23">
        <v>0</v>
      </c>
      <c r="NI47" s="23">
        <v>0</v>
      </c>
      <c r="NJ47" s="23">
        <v>0</v>
      </c>
      <c r="NK47" s="23">
        <v>0</v>
      </c>
      <c r="NL47" s="23">
        <v>0</v>
      </c>
      <c r="NM47" s="23">
        <v>0</v>
      </c>
      <c r="NN47" s="23">
        <v>0</v>
      </c>
      <c r="NO47" s="23">
        <v>0</v>
      </c>
      <c r="NP47" s="23">
        <v>0</v>
      </c>
      <c r="NQ47" s="23">
        <v>0</v>
      </c>
      <c r="NR47" s="23">
        <v>0</v>
      </c>
      <c r="NS47" s="23">
        <v>0</v>
      </c>
      <c r="NT47" s="23">
        <v>0</v>
      </c>
      <c r="NU47" s="23">
        <v>0</v>
      </c>
      <c r="NV47" s="23">
        <v>0</v>
      </c>
      <c r="NW47" s="23">
        <v>0</v>
      </c>
      <c r="NX47" s="23">
        <v>0</v>
      </c>
      <c r="NY47" s="23">
        <v>0</v>
      </c>
      <c r="NZ47" s="23">
        <v>0</v>
      </c>
      <c r="OA47" s="23">
        <v>0</v>
      </c>
      <c r="OB47" s="23">
        <v>0</v>
      </c>
      <c r="OC47" s="23">
        <v>0</v>
      </c>
      <c r="OD47" s="23">
        <v>0</v>
      </c>
      <c r="OE47" s="23">
        <v>0</v>
      </c>
      <c r="OF47" s="23">
        <v>0</v>
      </c>
      <c r="OG47" s="23">
        <v>0</v>
      </c>
      <c r="OH47" s="23">
        <v>0</v>
      </c>
      <c r="OI47" s="23">
        <v>0</v>
      </c>
      <c r="OJ47" s="23">
        <v>0</v>
      </c>
      <c r="OK47" s="23">
        <v>0</v>
      </c>
      <c r="OL47" s="23">
        <v>0</v>
      </c>
      <c r="OM47" s="23">
        <v>0</v>
      </c>
      <c r="ON47" s="23">
        <v>0</v>
      </c>
      <c r="OO47" s="23">
        <v>0</v>
      </c>
      <c r="OP47" s="23">
        <v>0</v>
      </c>
      <c r="OQ47" s="23">
        <v>0</v>
      </c>
      <c r="OR47" s="23">
        <v>0</v>
      </c>
      <c r="OS47" s="23">
        <v>0</v>
      </c>
      <c r="OT47" s="23">
        <v>0</v>
      </c>
      <c r="OU47" s="23">
        <v>0</v>
      </c>
      <c r="OV47" s="23">
        <v>0</v>
      </c>
      <c r="OW47" s="23">
        <v>0</v>
      </c>
      <c r="OX47" s="23">
        <v>0</v>
      </c>
      <c r="OY47" s="23">
        <v>0</v>
      </c>
      <c r="OZ47" s="23">
        <v>0</v>
      </c>
      <c r="PA47" s="23">
        <v>0</v>
      </c>
      <c r="PB47" s="23">
        <v>0</v>
      </c>
      <c r="PC47" s="23">
        <v>0</v>
      </c>
      <c r="PD47" s="23">
        <v>0</v>
      </c>
      <c r="PE47" s="23">
        <v>0</v>
      </c>
      <c r="PF47" s="23">
        <v>0</v>
      </c>
      <c r="PG47" s="23">
        <v>0</v>
      </c>
      <c r="PH47" s="23">
        <v>0</v>
      </c>
      <c r="PI47" s="23">
        <v>0</v>
      </c>
      <c r="PJ47" s="23">
        <v>0</v>
      </c>
      <c r="PK47" s="23">
        <v>0</v>
      </c>
      <c r="PL47" s="23">
        <v>0</v>
      </c>
      <c r="PM47" s="23">
        <v>0</v>
      </c>
      <c r="PN47" s="23">
        <v>0</v>
      </c>
      <c r="PO47" s="23">
        <v>0</v>
      </c>
      <c r="PP47" s="23">
        <v>0</v>
      </c>
      <c r="PQ47" s="23">
        <v>0</v>
      </c>
      <c r="PR47" s="23">
        <v>0</v>
      </c>
      <c r="PS47" s="23">
        <v>0</v>
      </c>
      <c r="PT47" s="23">
        <v>0</v>
      </c>
      <c r="PU47" s="23">
        <v>0</v>
      </c>
      <c r="PV47" s="23">
        <v>0</v>
      </c>
      <c r="PW47" s="23">
        <v>0</v>
      </c>
      <c r="PX47" s="23">
        <v>0</v>
      </c>
      <c r="PY47" s="23">
        <v>0</v>
      </c>
      <c r="PZ47" s="23">
        <v>0</v>
      </c>
      <c r="QA47" s="23">
        <v>0</v>
      </c>
      <c r="QB47" s="23">
        <v>0</v>
      </c>
      <c r="QC47" s="23">
        <v>0</v>
      </c>
      <c r="QD47" s="23">
        <v>0</v>
      </c>
      <c r="QE47" s="23">
        <v>0</v>
      </c>
      <c r="QF47" s="23">
        <v>0</v>
      </c>
      <c r="QG47" s="23">
        <v>0</v>
      </c>
      <c r="QH47" s="23">
        <v>0</v>
      </c>
      <c r="QI47" s="23">
        <v>0</v>
      </c>
      <c r="QJ47" s="23">
        <v>0</v>
      </c>
      <c r="QK47" s="23">
        <v>0</v>
      </c>
      <c r="QL47" s="23">
        <v>0</v>
      </c>
      <c r="QM47" s="23">
        <v>0</v>
      </c>
      <c r="QN47" s="23">
        <v>0</v>
      </c>
      <c r="QO47" s="23">
        <v>0</v>
      </c>
      <c r="QP47" s="23">
        <v>0</v>
      </c>
      <c r="QQ47" s="23">
        <v>0</v>
      </c>
      <c r="QR47" s="23">
        <v>0</v>
      </c>
      <c r="QS47" s="23">
        <v>0</v>
      </c>
      <c r="QT47" s="23">
        <v>0</v>
      </c>
      <c r="QU47" s="23">
        <v>0</v>
      </c>
      <c r="QV47" s="23">
        <v>0</v>
      </c>
      <c r="QW47" s="23">
        <v>0</v>
      </c>
      <c r="QX47" s="23">
        <v>0</v>
      </c>
      <c r="QY47" s="23">
        <v>0</v>
      </c>
      <c r="QZ47" s="23">
        <v>0</v>
      </c>
      <c r="RA47" s="23">
        <v>0</v>
      </c>
      <c r="RB47" s="23">
        <v>0</v>
      </c>
      <c r="RC47" s="23">
        <v>0</v>
      </c>
      <c r="RD47" s="23">
        <v>0</v>
      </c>
      <c r="RE47" s="23">
        <v>0</v>
      </c>
      <c r="RF47" s="23">
        <v>0</v>
      </c>
      <c r="RG47" s="23">
        <v>0</v>
      </c>
      <c r="RH47" s="23">
        <v>0</v>
      </c>
      <c r="RI47" s="23">
        <v>0</v>
      </c>
      <c r="RJ47" s="23">
        <v>0</v>
      </c>
      <c r="RK47" s="23">
        <v>0</v>
      </c>
      <c r="RL47" s="23">
        <v>0</v>
      </c>
      <c r="RM47" s="23">
        <v>0</v>
      </c>
      <c r="RN47" s="23">
        <v>0</v>
      </c>
      <c r="RO47" s="23">
        <v>0</v>
      </c>
      <c r="RP47" s="23">
        <v>0</v>
      </c>
      <c r="RQ47" s="23">
        <v>0</v>
      </c>
      <c r="RR47" s="23">
        <v>0</v>
      </c>
      <c r="RS47" s="23">
        <v>0</v>
      </c>
      <c r="RT47" s="23">
        <v>0</v>
      </c>
      <c r="RU47" s="23">
        <v>0</v>
      </c>
      <c r="RV47" s="23">
        <v>0</v>
      </c>
      <c r="RW47" s="23">
        <v>0</v>
      </c>
      <c r="RX47" s="23">
        <v>0</v>
      </c>
      <c r="RY47" s="23">
        <v>0</v>
      </c>
      <c r="RZ47" s="23">
        <v>0</v>
      </c>
      <c r="SA47" s="23">
        <v>0</v>
      </c>
      <c r="SB47" s="23">
        <v>0</v>
      </c>
      <c r="SC47" s="23">
        <v>0</v>
      </c>
      <c r="SD47" s="23">
        <v>0</v>
      </c>
      <c r="SE47" s="23">
        <v>0</v>
      </c>
      <c r="SF47" s="23">
        <v>0</v>
      </c>
      <c r="SG47" s="23">
        <v>0</v>
      </c>
      <c r="SH47" s="23">
        <v>0</v>
      </c>
      <c r="SI47" s="23">
        <v>0</v>
      </c>
      <c r="SJ47" s="23">
        <v>0</v>
      </c>
      <c r="SK47" s="23">
        <v>0</v>
      </c>
      <c r="SL47" s="23">
        <v>0</v>
      </c>
      <c r="SM47" s="23">
        <v>0</v>
      </c>
      <c r="SN47" s="23">
        <v>0</v>
      </c>
      <c r="SO47" s="23">
        <v>0</v>
      </c>
      <c r="SP47" s="23">
        <v>0</v>
      </c>
      <c r="SQ47" s="23">
        <v>0</v>
      </c>
      <c r="SR47" s="23">
        <v>0</v>
      </c>
      <c r="SS47" s="23">
        <v>0</v>
      </c>
      <c r="ST47" s="23">
        <v>0</v>
      </c>
      <c r="SU47" s="23">
        <v>0</v>
      </c>
      <c r="SV47" s="23">
        <v>0</v>
      </c>
      <c r="SW47" s="23">
        <v>0</v>
      </c>
      <c r="SX47" s="23">
        <v>0</v>
      </c>
      <c r="SY47" s="23">
        <v>0</v>
      </c>
      <c r="SZ47" s="23">
        <v>0</v>
      </c>
      <c r="TA47" s="23">
        <v>0</v>
      </c>
      <c r="TB47" s="23">
        <v>0</v>
      </c>
      <c r="TC47" s="23">
        <v>0</v>
      </c>
      <c r="TD47" s="23">
        <v>0</v>
      </c>
      <c r="TE47" s="23">
        <v>0</v>
      </c>
      <c r="TF47" s="23">
        <v>0</v>
      </c>
      <c r="TG47" s="23">
        <v>0</v>
      </c>
      <c r="TH47" s="23">
        <v>0</v>
      </c>
      <c r="TI47" s="23">
        <v>0</v>
      </c>
      <c r="TJ47" s="23">
        <v>0</v>
      </c>
      <c r="TK47" s="23">
        <v>0</v>
      </c>
      <c r="TL47" s="23">
        <v>0</v>
      </c>
      <c r="TM47" s="23">
        <v>0</v>
      </c>
      <c r="TN47" s="23">
        <v>0</v>
      </c>
      <c r="TO47" s="23">
        <v>0</v>
      </c>
      <c r="TP47" s="23">
        <v>0</v>
      </c>
      <c r="TQ47" s="23">
        <v>0</v>
      </c>
      <c r="TR47" s="23">
        <v>0</v>
      </c>
      <c r="TS47" s="23">
        <v>0</v>
      </c>
      <c r="TT47" s="23">
        <v>0</v>
      </c>
      <c r="TU47" s="23">
        <v>0</v>
      </c>
      <c r="TV47" s="23">
        <v>0</v>
      </c>
      <c r="TW47" s="23">
        <v>0</v>
      </c>
      <c r="TX47" s="23">
        <v>0</v>
      </c>
      <c r="TY47" s="23">
        <v>0</v>
      </c>
      <c r="TZ47" s="23">
        <v>0</v>
      </c>
      <c r="UA47" s="23">
        <v>0</v>
      </c>
      <c r="UB47" s="23">
        <v>0</v>
      </c>
      <c r="UC47" s="23">
        <v>0</v>
      </c>
      <c r="UD47" s="23">
        <v>0</v>
      </c>
      <c r="UE47" s="23">
        <v>0</v>
      </c>
      <c r="UF47" s="23">
        <v>0</v>
      </c>
      <c r="UG47" s="23">
        <v>0</v>
      </c>
      <c r="UH47" s="23">
        <v>0</v>
      </c>
      <c r="UI47" s="23">
        <v>0</v>
      </c>
      <c r="UJ47" s="23">
        <v>0</v>
      </c>
      <c r="UK47" s="23">
        <v>0</v>
      </c>
      <c r="UL47" s="23">
        <v>0</v>
      </c>
      <c r="UM47" s="23">
        <v>0</v>
      </c>
      <c r="UN47" s="23">
        <v>0</v>
      </c>
      <c r="UO47" s="23">
        <v>0</v>
      </c>
      <c r="UP47" s="23">
        <v>0</v>
      </c>
      <c r="UQ47" s="23">
        <v>0</v>
      </c>
      <c r="UR47" s="23">
        <v>0</v>
      </c>
      <c r="US47" s="23">
        <v>0</v>
      </c>
      <c r="UT47" s="23">
        <v>0</v>
      </c>
      <c r="UU47" s="23">
        <v>0</v>
      </c>
      <c r="UV47" s="23">
        <v>0</v>
      </c>
      <c r="UW47" s="23">
        <v>0</v>
      </c>
      <c r="UX47" s="23">
        <v>0</v>
      </c>
      <c r="UY47" s="23">
        <v>0</v>
      </c>
      <c r="UZ47" s="23">
        <v>0</v>
      </c>
      <c r="VA47" s="23">
        <v>0</v>
      </c>
      <c r="VB47" s="23">
        <v>0</v>
      </c>
      <c r="VC47" s="23">
        <v>0</v>
      </c>
      <c r="VD47" s="23">
        <v>0</v>
      </c>
      <c r="VE47" s="23">
        <v>0</v>
      </c>
      <c r="VF47" s="23">
        <v>0</v>
      </c>
      <c r="VG47" s="23">
        <v>0</v>
      </c>
      <c r="VH47" s="23">
        <v>0</v>
      </c>
      <c r="VI47" s="23">
        <v>0</v>
      </c>
      <c r="VJ47" s="23">
        <v>0</v>
      </c>
      <c r="VK47" s="23">
        <v>0</v>
      </c>
      <c r="VL47" s="23">
        <v>0</v>
      </c>
      <c r="VM47" s="23">
        <v>0</v>
      </c>
      <c r="VN47" s="23">
        <v>0</v>
      </c>
      <c r="VO47" s="23">
        <v>0</v>
      </c>
      <c r="VP47" s="23">
        <v>0</v>
      </c>
      <c r="VQ47" s="23">
        <v>0</v>
      </c>
      <c r="VR47" s="23">
        <v>0</v>
      </c>
      <c r="VS47" s="23">
        <v>0</v>
      </c>
      <c r="VT47" s="23">
        <v>0</v>
      </c>
      <c r="VU47" s="23">
        <v>0</v>
      </c>
      <c r="VV47" s="23">
        <v>0</v>
      </c>
      <c r="VW47" s="23">
        <v>0</v>
      </c>
      <c r="VX47" s="23">
        <v>0</v>
      </c>
      <c r="VY47" s="23">
        <v>0</v>
      </c>
      <c r="VZ47" s="23">
        <v>0</v>
      </c>
      <c r="WA47" s="23">
        <v>0</v>
      </c>
      <c r="WB47" s="23">
        <v>0</v>
      </c>
      <c r="WC47" s="23">
        <v>0</v>
      </c>
      <c r="WD47" s="23">
        <v>0</v>
      </c>
      <c r="WE47" s="23">
        <v>0</v>
      </c>
      <c r="WF47" s="23">
        <v>0</v>
      </c>
      <c r="WG47" s="23">
        <v>0</v>
      </c>
      <c r="WH47" s="23">
        <v>0</v>
      </c>
      <c r="WI47" s="23">
        <v>0</v>
      </c>
      <c r="WJ47" s="23">
        <v>0</v>
      </c>
      <c r="WK47" s="23">
        <v>0</v>
      </c>
      <c r="WL47" s="23">
        <v>0</v>
      </c>
      <c r="WM47" s="23">
        <v>0</v>
      </c>
      <c r="WN47" s="23">
        <v>0</v>
      </c>
      <c r="WO47" s="23">
        <v>0</v>
      </c>
      <c r="WP47" s="23">
        <v>0</v>
      </c>
      <c r="WQ47" s="23">
        <v>0</v>
      </c>
      <c r="WR47" s="23">
        <v>0</v>
      </c>
      <c r="WS47" s="23">
        <v>0</v>
      </c>
      <c r="WT47" s="23">
        <v>0</v>
      </c>
      <c r="WU47" s="23">
        <v>0</v>
      </c>
      <c r="WV47" s="23">
        <v>0</v>
      </c>
      <c r="WW47" s="23">
        <v>0</v>
      </c>
      <c r="WX47" s="23">
        <v>0</v>
      </c>
      <c r="WY47" s="23">
        <v>0</v>
      </c>
      <c r="WZ47" s="23">
        <v>0</v>
      </c>
      <c r="XA47" s="23">
        <v>0</v>
      </c>
      <c r="XB47" s="23">
        <v>0</v>
      </c>
      <c r="XC47" s="23">
        <v>0</v>
      </c>
      <c r="XD47" s="23">
        <v>0</v>
      </c>
      <c r="XE47" s="23">
        <v>0</v>
      </c>
      <c r="XF47" s="23">
        <v>0</v>
      </c>
      <c r="XG47" s="23">
        <v>0</v>
      </c>
      <c r="XH47" s="23">
        <v>0</v>
      </c>
      <c r="XI47" s="23">
        <v>0</v>
      </c>
      <c r="XJ47" s="23">
        <v>0</v>
      </c>
      <c r="XK47" s="23">
        <v>0</v>
      </c>
      <c r="XL47" s="23">
        <v>0</v>
      </c>
      <c r="XM47" s="23">
        <v>0</v>
      </c>
      <c r="XN47" s="23">
        <v>0</v>
      </c>
      <c r="XO47" s="23">
        <v>0</v>
      </c>
      <c r="XP47" s="23">
        <v>0</v>
      </c>
      <c r="XQ47" s="23">
        <v>0</v>
      </c>
      <c r="XR47" s="23">
        <v>0</v>
      </c>
      <c r="XS47" s="23">
        <v>0</v>
      </c>
      <c r="XT47" s="23">
        <v>0</v>
      </c>
      <c r="XU47" s="23">
        <v>0</v>
      </c>
      <c r="XV47" s="23">
        <v>0</v>
      </c>
      <c r="XW47" s="23">
        <v>0</v>
      </c>
      <c r="XX47" s="23">
        <v>0</v>
      </c>
      <c r="XY47" s="23">
        <v>0</v>
      </c>
      <c r="XZ47" s="23">
        <v>0</v>
      </c>
      <c r="YA47" s="23">
        <v>0</v>
      </c>
      <c r="YB47" s="23">
        <v>0</v>
      </c>
      <c r="YC47" s="23">
        <v>0</v>
      </c>
      <c r="YD47" s="23">
        <v>0</v>
      </c>
      <c r="YE47" s="23">
        <v>0</v>
      </c>
      <c r="YF47" s="23">
        <v>0</v>
      </c>
      <c r="YG47" s="23">
        <v>0</v>
      </c>
      <c r="YH47" s="23">
        <v>0</v>
      </c>
      <c r="YI47" s="23">
        <v>0</v>
      </c>
      <c r="YJ47" s="23">
        <v>0</v>
      </c>
      <c r="YK47" s="23">
        <v>0</v>
      </c>
      <c r="YL47" s="23">
        <v>0</v>
      </c>
      <c r="YM47" s="23">
        <v>0</v>
      </c>
      <c r="YN47" s="23">
        <v>0</v>
      </c>
      <c r="YO47" s="23">
        <v>0</v>
      </c>
      <c r="YP47" s="23">
        <v>0</v>
      </c>
      <c r="YQ47" s="23">
        <v>0</v>
      </c>
      <c r="YR47" s="23">
        <v>0</v>
      </c>
      <c r="YS47" s="23">
        <v>0</v>
      </c>
      <c r="YT47" s="23">
        <v>0</v>
      </c>
      <c r="YU47" s="23">
        <v>0</v>
      </c>
      <c r="YV47" s="23">
        <v>0</v>
      </c>
      <c r="YW47" s="23">
        <v>0</v>
      </c>
      <c r="YX47" s="23">
        <v>0</v>
      </c>
      <c r="YY47" s="23">
        <v>0</v>
      </c>
      <c r="YZ47" s="23">
        <v>0</v>
      </c>
      <c r="ZA47" s="23">
        <v>0</v>
      </c>
      <c r="ZB47" s="23">
        <v>0</v>
      </c>
      <c r="ZC47" s="23">
        <v>0</v>
      </c>
      <c r="ZD47" s="23">
        <v>0</v>
      </c>
      <c r="ZE47" s="23">
        <v>0</v>
      </c>
      <c r="ZF47" s="23">
        <v>0</v>
      </c>
      <c r="ZG47" s="23">
        <v>0</v>
      </c>
      <c r="ZH47" s="23">
        <v>0</v>
      </c>
      <c r="ZI47" s="23">
        <v>0</v>
      </c>
      <c r="ZJ47" s="23">
        <v>0</v>
      </c>
      <c r="ZK47" s="23">
        <v>0</v>
      </c>
      <c r="ZL47" s="23">
        <v>0</v>
      </c>
      <c r="ZM47" s="23">
        <v>0</v>
      </c>
      <c r="ZN47" s="23">
        <v>0</v>
      </c>
      <c r="ZO47" s="23">
        <v>0</v>
      </c>
      <c r="ZP47" s="23">
        <v>0</v>
      </c>
      <c r="ZQ47" s="23">
        <v>0</v>
      </c>
      <c r="ZR47" s="23">
        <v>0</v>
      </c>
      <c r="ZS47" s="23">
        <v>0</v>
      </c>
      <c r="ZT47" s="23">
        <v>0</v>
      </c>
      <c r="ZU47" s="23">
        <v>0</v>
      </c>
      <c r="ZV47" s="23">
        <v>0</v>
      </c>
      <c r="ZW47" s="23">
        <v>0</v>
      </c>
      <c r="ZX47" s="23">
        <v>0</v>
      </c>
      <c r="ZY47" s="23">
        <v>0</v>
      </c>
      <c r="ZZ47" s="23">
        <v>0</v>
      </c>
      <c r="AAA47" s="23">
        <v>0</v>
      </c>
      <c r="AAB47" s="23">
        <v>0</v>
      </c>
      <c r="AAC47" s="23">
        <v>0</v>
      </c>
      <c r="AAD47" s="23">
        <v>0</v>
      </c>
      <c r="AAE47" s="23">
        <v>0</v>
      </c>
      <c r="AAF47" s="23">
        <v>0</v>
      </c>
      <c r="AAG47" s="23">
        <v>0</v>
      </c>
      <c r="AAH47" s="23">
        <v>0</v>
      </c>
      <c r="AAI47" s="23">
        <v>0</v>
      </c>
      <c r="AAJ47" s="23">
        <v>0</v>
      </c>
      <c r="AAK47" s="23">
        <v>0</v>
      </c>
      <c r="AAL47" s="23">
        <v>0</v>
      </c>
      <c r="AAM47" s="23">
        <v>0</v>
      </c>
      <c r="AAN47" s="23">
        <v>0</v>
      </c>
      <c r="AAO47" s="23">
        <v>0</v>
      </c>
      <c r="AAP47" s="23">
        <v>0</v>
      </c>
      <c r="AAQ47" s="23">
        <v>0</v>
      </c>
      <c r="AAR47" s="23">
        <v>0</v>
      </c>
      <c r="AAS47" s="23">
        <v>0</v>
      </c>
      <c r="AAT47" s="23">
        <v>0</v>
      </c>
      <c r="AAU47" s="23">
        <v>0</v>
      </c>
      <c r="AAV47" s="23">
        <v>0</v>
      </c>
      <c r="AAW47" s="23">
        <v>0</v>
      </c>
      <c r="AAX47" s="23">
        <v>0</v>
      </c>
      <c r="AAY47" s="23">
        <v>0</v>
      </c>
      <c r="AAZ47" s="23">
        <v>0</v>
      </c>
      <c r="ABA47" s="23">
        <v>0</v>
      </c>
      <c r="ABB47" s="23">
        <v>0</v>
      </c>
      <c r="ABC47" s="23">
        <v>0</v>
      </c>
      <c r="ABD47" s="23">
        <v>0</v>
      </c>
      <c r="ABE47" s="23">
        <v>0</v>
      </c>
      <c r="ABF47" s="23">
        <v>0</v>
      </c>
      <c r="ABG47" s="23">
        <v>0</v>
      </c>
      <c r="ABH47" s="23">
        <v>0</v>
      </c>
      <c r="ABI47" s="23">
        <v>0</v>
      </c>
      <c r="ABJ47" s="23">
        <v>0</v>
      </c>
      <c r="ABK47" s="23">
        <v>0</v>
      </c>
      <c r="ABL47" s="23">
        <v>0</v>
      </c>
      <c r="ABM47" s="23">
        <v>0</v>
      </c>
      <c r="ABN47" s="23">
        <v>0</v>
      </c>
      <c r="ABO47" s="23">
        <v>0</v>
      </c>
      <c r="ABP47" s="23">
        <v>0</v>
      </c>
      <c r="ABQ47" s="23">
        <v>0</v>
      </c>
      <c r="ABR47" s="23">
        <v>0</v>
      </c>
      <c r="ABS47" s="23">
        <v>0</v>
      </c>
      <c r="ABT47" s="23">
        <v>0</v>
      </c>
      <c r="ABU47" s="23">
        <v>0</v>
      </c>
      <c r="ABV47" s="23">
        <v>0</v>
      </c>
      <c r="ABW47" s="23">
        <v>0</v>
      </c>
    </row>
    <row r="48" spans="1:751" ht="15" customHeight="1" x14ac:dyDescent="0.25">
      <c r="A48" s="15" t="s">
        <v>88</v>
      </c>
      <c r="B48" s="15" t="s">
        <v>89</v>
      </c>
      <c r="C48" s="15">
        <v>748.47317999999996</v>
      </c>
      <c r="D48" s="33"/>
      <c r="E48" s="18">
        <f>+C48/$C$56</f>
        <v>48.659661418039498</v>
      </c>
      <c r="F48" s="26" t="s">
        <v>7</v>
      </c>
      <c r="G48" s="26" t="s">
        <v>85</v>
      </c>
      <c r="H48" s="27">
        <v>42401</v>
      </c>
      <c r="I48" s="28" t="s">
        <v>90</v>
      </c>
      <c r="J48" s="26">
        <v>30</v>
      </c>
      <c r="K48" s="26" t="s">
        <v>19</v>
      </c>
      <c r="L48" s="27">
        <f t="shared" si="273"/>
        <v>43313</v>
      </c>
      <c r="M48" s="15" t="s">
        <v>156</v>
      </c>
      <c r="P48" s="22">
        <f t="shared" si="274"/>
        <v>498982120</v>
      </c>
      <c r="Q48" s="22">
        <f t="shared" si="275"/>
        <v>200496456.08818227</v>
      </c>
      <c r="R48" s="22">
        <f t="shared" si="276"/>
        <v>498982120</v>
      </c>
      <c r="S48" s="22">
        <f t="shared" si="277"/>
        <v>58417767.780850753</v>
      </c>
      <c r="T48" s="22">
        <f t="shared" si="278"/>
        <v>0</v>
      </c>
      <c r="U48" s="22">
        <f t="shared" si="279"/>
        <v>0</v>
      </c>
      <c r="V48" s="22">
        <f t="shared" si="280"/>
        <v>0</v>
      </c>
      <c r="W48" s="22">
        <f t="shared" si="281"/>
        <v>0</v>
      </c>
      <c r="X48" s="22">
        <f t="shared" si="282"/>
        <v>0</v>
      </c>
      <c r="Y48" s="22">
        <f t="shared" si="283"/>
        <v>0</v>
      </c>
      <c r="Z48" s="22">
        <f t="shared" si="284"/>
        <v>0</v>
      </c>
      <c r="AA48" s="22">
        <f t="shared" si="285"/>
        <v>0</v>
      </c>
      <c r="AB48" s="22">
        <f t="shared" si="286"/>
        <v>0</v>
      </c>
      <c r="AC48" s="22">
        <f t="shared" si="287"/>
        <v>0</v>
      </c>
      <c r="AD48" s="22">
        <f t="shared" si="288"/>
        <v>0</v>
      </c>
      <c r="AE48" s="22">
        <f t="shared" si="289"/>
        <v>0</v>
      </c>
      <c r="AF48" s="22">
        <f t="shared" si="290"/>
        <v>0</v>
      </c>
      <c r="AG48" s="22">
        <f t="shared" si="291"/>
        <v>0</v>
      </c>
      <c r="AH48" s="22">
        <f t="shared" si="292"/>
        <v>0</v>
      </c>
      <c r="AI48" s="22">
        <f t="shared" si="293"/>
        <v>0</v>
      </c>
      <c r="AJ48" s="22">
        <f t="shared" si="294"/>
        <v>0</v>
      </c>
      <c r="AK48" s="22">
        <f t="shared" si="295"/>
        <v>0</v>
      </c>
      <c r="AL48" s="22">
        <f t="shared" si="296"/>
        <v>0</v>
      </c>
      <c r="AM48" s="22">
        <f t="shared" si="297"/>
        <v>0</v>
      </c>
      <c r="AN48" s="22">
        <f t="shared" si="298"/>
        <v>0</v>
      </c>
      <c r="AO48" s="22">
        <f t="shared" si="299"/>
        <v>0</v>
      </c>
      <c r="AP48" s="22">
        <f t="shared" si="300"/>
        <v>0</v>
      </c>
      <c r="AQ48" s="22">
        <f t="shared" si="301"/>
        <v>0</v>
      </c>
      <c r="AR48" s="22">
        <f t="shared" si="302"/>
        <v>0</v>
      </c>
      <c r="AS48" s="22">
        <f t="shared" si="303"/>
        <v>0</v>
      </c>
      <c r="AT48" s="22">
        <f t="shared" si="304"/>
        <v>0</v>
      </c>
      <c r="AU48" s="22">
        <f t="shared" si="305"/>
        <v>0</v>
      </c>
      <c r="AV48" s="22">
        <f t="shared" si="306"/>
        <v>0</v>
      </c>
      <c r="AW48" s="22">
        <f t="shared" si="307"/>
        <v>0</v>
      </c>
      <c r="AX48" s="22">
        <f t="shared" si="308"/>
        <v>0</v>
      </c>
      <c r="AY48" s="22">
        <f t="shared" si="309"/>
        <v>0</v>
      </c>
      <c r="AZ48" s="22">
        <f t="shared" si="310"/>
        <v>0</v>
      </c>
      <c r="BA48" s="22">
        <f t="shared" si="311"/>
        <v>0</v>
      </c>
      <c r="BB48" s="22">
        <f t="shared" si="312"/>
        <v>0</v>
      </c>
      <c r="BC48" s="22">
        <f t="shared" si="313"/>
        <v>0</v>
      </c>
      <c r="BD48" s="22">
        <f t="shared" si="314"/>
        <v>0</v>
      </c>
      <c r="BE48" s="22">
        <f t="shared" si="315"/>
        <v>0</v>
      </c>
      <c r="BF48" s="22">
        <f t="shared" si="316"/>
        <v>0</v>
      </c>
      <c r="BG48" s="22">
        <f t="shared" si="317"/>
        <v>0</v>
      </c>
      <c r="BH48" s="22">
        <f t="shared" si="318"/>
        <v>0</v>
      </c>
      <c r="BI48" s="22">
        <f t="shared" si="319"/>
        <v>0</v>
      </c>
      <c r="BJ48" s="22">
        <f t="shared" si="320"/>
        <v>0</v>
      </c>
      <c r="BK48" s="22">
        <f t="shared" si="321"/>
        <v>0</v>
      </c>
      <c r="BL48" s="22">
        <f t="shared" si="322"/>
        <v>0</v>
      </c>
      <c r="BM48" s="22">
        <f t="shared" si="323"/>
        <v>0</v>
      </c>
      <c r="BN48" s="22">
        <f t="shared" si="324"/>
        <v>0</v>
      </c>
      <c r="BO48" s="22">
        <f t="shared" si="325"/>
        <v>0</v>
      </c>
      <c r="BP48" s="22">
        <f t="shared" si="326"/>
        <v>0</v>
      </c>
      <c r="BQ48" s="22">
        <f t="shared" si="327"/>
        <v>0</v>
      </c>
      <c r="BR48" s="22">
        <f t="shared" si="328"/>
        <v>0</v>
      </c>
      <c r="BS48" s="22">
        <f t="shared" si="329"/>
        <v>0</v>
      </c>
      <c r="BT48" s="22">
        <f t="shared" si="330"/>
        <v>0</v>
      </c>
      <c r="BU48" s="22">
        <f t="shared" si="331"/>
        <v>0</v>
      </c>
      <c r="BX48" s="23">
        <v>0</v>
      </c>
      <c r="BY48" s="23">
        <v>0</v>
      </c>
      <c r="BZ48" s="23">
        <v>126148148.23320547</v>
      </c>
      <c r="CA48" s="23">
        <v>249491060</v>
      </c>
      <c r="CB48" s="23">
        <v>0</v>
      </c>
      <c r="CC48" s="23">
        <v>0</v>
      </c>
      <c r="CD48" s="23">
        <v>0</v>
      </c>
      <c r="CE48" s="23">
        <v>0</v>
      </c>
      <c r="CF48" s="23">
        <v>0</v>
      </c>
      <c r="CG48" s="23">
        <v>0</v>
      </c>
      <c r="CH48" s="23">
        <v>0</v>
      </c>
      <c r="CI48" s="23">
        <v>0</v>
      </c>
      <c r="CJ48" s="23">
        <v>0</v>
      </c>
      <c r="CK48" s="23">
        <v>0</v>
      </c>
      <c r="CL48" s="23">
        <v>74348307.854976818</v>
      </c>
      <c r="CM48" s="23">
        <v>249491060</v>
      </c>
      <c r="CN48" s="23">
        <v>0</v>
      </c>
      <c r="CO48" s="23">
        <v>0</v>
      </c>
      <c r="CP48" s="23">
        <v>0</v>
      </c>
      <c r="CQ48" s="23">
        <v>0</v>
      </c>
      <c r="CR48" s="23">
        <v>0</v>
      </c>
      <c r="CS48" s="23">
        <v>0</v>
      </c>
      <c r="CT48" s="23">
        <v>0</v>
      </c>
      <c r="CU48" s="23">
        <v>0</v>
      </c>
      <c r="CV48" s="23">
        <v>0</v>
      </c>
      <c r="CW48" s="23">
        <v>0</v>
      </c>
      <c r="CX48" s="23">
        <v>40227801.806969889</v>
      </c>
      <c r="CY48" s="23">
        <v>249491060</v>
      </c>
      <c r="CZ48" s="23">
        <v>0</v>
      </c>
      <c r="DA48" s="23">
        <v>0</v>
      </c>
      <c r="DB48" s="23">
        <v>0</v>
      </c>
      <c r="DC48" s="23">
        <v>0</v>
      </c>
      <c r="DD48" s="23">
        <v>0</v>
      </c>
      <c r="DE48" s="23">
        <v>0</v>
      </c>
      <c r="DF48" s="23">
        <v>0</v>
      </c>
      <c r="DG48" s="23">
        <v>0</v>
      </c>
      <c r="DH48" s="23">
        <v>0</v>
      </c>
      <c r="DI48" s="23">
        <v>0</v>
      </c>
      <c r="DJ48" s="23">
        <v>18189965.973880865</v>
      </c>
      <c r="DK48" s="23">
        <v>249491060</v>
      </c>
      <c r="DL48" s="23">
        <v>0</v>
      </c>
      <c r="DM48" s="23">
        <v>0</v>
      </c>
      <c r="DN48" s="23">
        <v>0</v>
      </c>
      <c r="DO48" s="23">
        <v>0</v>
      </c>
      <c r="DP48" s="23">
        <v>0</v>
      </c>
      <c r="DQ48" s="23">
        <v>0</v>
      </c>
      <c r="DR48" s="23">
        <v>0</v>
      </c>
      <c r="DS48" s="23">
        <v>0</v>
      </c>
      <c r="DT48" s="23">
        <v>0</v>
      </c>
      <c r="DU48" s="23">
        <v>0</v>
      </c>
      <c r="DV48" s="23">
        <v>0</v>
      </c>
      <c r="DW48" s="23">
        <v>0</v>
      </c>
      <c r="DX48" s="23">
        <v>0</v>
      </c>
      <c r="DY48" s="23">
        <v>0</v>
      </c>
      <c r="DZ48" s="23">
        <v>0</v>
      </c>
      <c r="EA48" s="23">
        <v>0</v>
      </c>
      <c r="EB48" s="23">
        <v>0</v>
      </c>
      <c r="EC48" s="23">
        <v>0</v>
      </c>
      <c r="ED48" s="23">
        <v>0</v>
      </c>
      <c r="EE48" s="23">
        <v>0</v>
      </c>
      <c r="EF48" s="23">
        <v>0</v>
      </c>
      <c r="EG48" s="23">
        <v>0</v>
      </c>
      <c r="EH48" s="23">
        <v>0</v>
      </c>
      <c r="EI48" s="23">
        <v>0</v>
      </c>
      <c r="EJ48" s="23">
        <v>0</v>
      </c>
      <c r="EK48" s="23">
        <v>0</v>
      </c>
      <c r="EL48" s="23">
        <v>0</v>
      </c>
      <c r="EM48" s="23">
        <v>0</v>
      </c>
      <c r="EN48" s="23">
        <v>0</v>
      </c>
      <c r="EO48" s="23">
        <v>0</v>
      </c>
      <c r="EP48" s="23">
        <v>0</v>
      </c>
      <c r="EQ48" s="23">
        <v>0</v>
      </c>
      <c r="ER48" s="23">
        <v>0</v>
      </c>
      <c r="ES48" s="23">
        <v>0</v>
      </c>
      <c r="ET48" s="23">
        <v>0</v>
      </c>
      <c r="EU48" s="23">
        <v>0</v>
      </c>
      <c r="EV48" s="23">
        <v>0</v>
      </c>
      <c r="EW48" s="23">
        <v>0</v>
      </c>
      <c r="EX48" s="23">
        <v>0</v>
      </c>
      <c r="EY48" s="23">
        <v>0</v>
      </c>
      <c r="EZ48" s="23">
        <v>0</v>
      </c>
      <c r="FA48" s="23">
        <v>0</v>
      </c>
      <c r="FB48" s="23">
        <v>0</v>
      </c>
      <c r="FC48" s="23">
        <v>0</v>
      </c>
      <c r="FD48" s="23">
        <v>0</v>
      </c>
      <c r="FE48" s="23">
        <v>0</v>
      </c>
      <c r="FF48" s="23">
        <v>0</v>
      </c>
      <c r="FG48" s="23">
        <v>0</v>
      </c>
      <c r="FH48" s="23">
        <v>0</v>
      </c>
      <c r="FI48" s="23">
        <v>0</v>
      </c>
      <c r="FJ48" s="23">
        <v>0</v>
      </c>
      <c r="FK48" s="23">
        <v>0</v>
      </c>
      <c r="FL48" s="23">
        <v>0</v>
      </c>
      <c r="FM48" s="23">
        <v>0</v>
      </c>
      <c r="FN48" s="23">
        <v>0</v>
      </c>
      <c r="FO48" s="23">
        <v>0</v>
      </c>
      <c r="FP48" s="23">
        <v>0</v>
      </c>
      <c r="FQ48" s="23">
        <v>0</v>
      </c>
      <c r="FR48" s="23">
        <v>0</v>
      </c>
      <c r="FS48" s="23">
        <v>0</v>
      </c>
      <c r="FT48" s="23">
        <v>0</v>
      </c>
      <c r="FU48" s="23">
        <v>0</v>
      </c>
      <c r="FV48" s="23">
        <v>0</v>
      </c>
      <c r="FW48" s="23">
        <v>0</v>
      </c>
      <c r="FX48" s="23">
        <v>0</v>
      </c>
      <c r="FY48" s="23">
        <v>0</v>
      </c>
      <c r="FZ48" s="23">
        <v>0</v>
      </c>
      <c r="GA48" s="23">
        <v>0</v>
      </c>
      <c r="GB48" s="23">
        <v>0</v>
      </c>
      <c r="GC48" s="23">
        <v>0</v>
      </c>
      <c r="GD48" s="23">
        <v>0</v>
      </c>
      <c r="GE48" s="23">
        <v>0</v>
      </c>
      <c r="GF48" s="23">
        <v>0</v>
      </c>
      <c r="GG48" s="23">
        <v>0</v>
      </c>
      <c r="GH48" s="23">
        <v>0</v>
      </c>
      <c r="GI48" s="23">
        <v>0</v>
      </c>
      <c r="GJ48" s="23">
        <v>0</v>
      </c>
      <c r="GK48" s="23">
        <v>0</v>
      </c>
      <c r="GL48" s="23">
        <v>0</v>
      </c>
      <c r="GM48" s="23">
        <v>0</v>
      </c>
      <c r="GN48" s="23">
        <v>0</v>
      </c>
      <c r="GO48" s="23">
        <v>0</v>
      </c>
      <c r="GP48" s="23">
        <v>0</v>
      </c>
      <c r="GQ48" s="23">
        <v>0</v>
      </c>
      <c r="GR48" s="23">
        <v>0</v>
      </c>
      <c r="GS48" s="23">
        <v>0</v>
      </c>
      <c r="GT48" s="23">
        <v>0</v>
      </c>
      <c r="GU48" s="23">
        <v>0</v>
      </c>
      <c r="GV48" s="23">
        <v>0</v>
      </c>
      <c r="GW48" s="23">
        <v>0</v>
      </c>
      <c r="GX48" s="23">
        <v>0</v>
      </c>
      <c r="GY48" s="23">
        <v>0</v>
      </c>
      <c r="GZ48" s="23">
        <v>0</v>
      </c>
      <c r="HA48" s="23">
        <v>0</v>
      </c>
      <c r="HB48" s="23">
        <v>0</v>
      </c>
      <c r="HC48" s="23">
        <v>0</v>
      </c>
      <c r="HD48" s="23">
        <v>0</v>
      </c>
      <c r="HE48" s="23">
        <v>0</v>
      </c>
      <c r="HF48" s="23">
        <v>0</v>
      </c>
      <c r="HG48" s="23">
        <v>0</v>
      </c>
      <c r="HH48" s="23">
        <v>0</v>
      </c>
      <c r="HI48" s="23">
        <v>0</v>
      </c>
      <c r="HJ48" s="23">
        <v>0</v>
      </c>
      <c r="HK48" s="23">
        <v>0</v>
      </c>
      <c r="HL48" s="23">
        <v>0</v>
      </c>
      <c r="HM48" s="23">
        <v>0</v>
      </c>
      <c r="HN48" s="23">
        <v>0</v>
      </c>
      <c r="HO48" s="23">
        <v>0</v>
      </c>
      <c r="HP48" s="23">
        <v>0</v>
      </c>
      <c r="HQ48" s="23">
        <v>0</v>
      </c>
      <c r="HR48" s="23">
        <v>0</v>
      </c>
      <c r="HS48" s="23">
        <v>0</v>
      </c>
      <c r="HT48" s="23">
        <v>0</v>
      </c>
      <c r="HU48" s="23">
        <v>0</v>
      </c>
      <c r="HV48" s="23">
        <v>0</v>
      </c>
      <c r="HW48" s="23">
        <v>0</v>
      </c>
      <c r="HX48" s="23">
        <v>0</v>
      </c>
      <c r="HY48" s="23">
        <v>0</v>
      </c>
      <c r="HZ48" s="23">
        <v>0</v>
      </c>
      <c r="IA48" s="23">
        <v>0</v>
      </c>
      <c r="IB48" s="23">
        <v>0</v>
      </c>
      <c r="IC48" s="23">
        <v>0</v>
      </c>
      <c r="ID48" s="23">
        <v>0</v>
      </c>
      <c r="IE48" s="23">
        <v>0</v>
      </c>
      <c r="IF48" s="23">
        <v>0</v>
      </c>
      <c r="IG48" s="23">
        <v>0</v>
      </c>
      <c r="IH48" s="23">
        <v>0</v>
      </c>
      <c r="II48" s="23">
        <v>0</v>
      </c>
      <c r="IJ48" s="23">
        <v>0</v>
      </c>
      <c r="IK48" s="23">
        <v>0</v>
      </c>
      <c r="IL48" s="23">
        <v>0</v>
      </c>
      <c r="IM48" s="23">
        <v>0</v>
      </c>
      <c r="IN48" s="23">
        <v>0</v>
      </c>
      <c r="IO48" s="23">
        <v>0</v>
      </c>
      <c r="IP48" s="23">
        <v>0</v>
      </c>
      <c r="IQ48" s="23">
        <v>0</v>
      </c>
      <c r="IR48" s="23">
        <v>0</v>
      </c>
      <c r="IS48" s="23">
        <v>0</v>
      </c>
      <c r="IT48" s="23">
        <v>0</v>
      </c>
      <c r="IU48" s="23">
        <v>0</v>
      </c>
      <c r="IV48" s="23">
        <v>0</v>
      </c>
      <c r="IW48" s="23">
        <v>0</v>
      </c>
      <c r="IX48" s="23">
        <v>0</v>
      </c>
      <c r="IY48" s="23">
        <v>0</v>
      </c>
      <c r="IZ48" s="23">
        <v>0</v>
      </c>
      <c r="JA48" s="23">
        <v>0</v>
      </c>
      <c r="JB48" s="23">
        <v>0</v>
      </c>
      <c r="JC48" s="23">
        <v>0</v>
      </c>
      <c r="JD48" s="23">
        <v>0</v>
      </c>
      <c r="JE48" s="23">
        <v>0</v>
      </c>
      <c r="JF48" s="23">
        <v>0</v>
      </c>
      <c r="JG48" s="23">
        <v>0</v>
      </c>
      <c r="JH48" s="23">
        <v>0</v>
      </c>
      <c r="JI48" s="23">
        <v>0</v>
      </c>
      <c r="JJ48" s="23">
        <v>0</v>
      </c>
      <c r="JK48" s="23">
        <v>0</v>
      </c>
      <c r="JL48" s="23">
        <v>0</v>
      </c>
      <c r="JM48" s="23">
        <v>0</v>
      </c>
      <c r="JN48" s="23">
        <v>0</v>
      </c>
      <c r="JO48" s="23">
        <v>0</v>
      </c>
      <c r="JP48" s="23">
        <v>0</v>
      </c>
      <c r="JQ48" s="23">
        <v>0</v>
      </c>
      <c r="JR48" s="23">
        <v>0</v>
      </c>
      <c r="JS48" s="23">
        <v>0</v>
      </c>
      <c r="JT48" s="23">
        <v>0</v>
      </c>
      <c r="JU48" s="23">
        <v>0</v>
      </c>
      <c r="JV48" s="23">
        <v>0</v>
      </c>
      <c r="JW48" s="23">
        <v>0</v>
      </c>
      <c r="JX48" s="23">
        <v>0</v>
      </c>
      <c r="JY48" s="23">
        <v>0</v>
      </c>
      <c r="JZ48" s="23">
        <v>0</v>
      </c>
      <c r="KA48" s="23">
        <v>0</v>
      </c>
      <c r="KB48" s="23">
        <v>0</v>
      </c>
      <c r="KC48" s="23">
        <v>0</v>
      </c>
      <c r="KD48" s="23">
        <v>0</v>
      </c>
      <c r="KE48" s="23">
        <v>0</v>
      </c>
      <c r="KF48" s="23">
        <v>0</v>
      </c>
      <c r="KG48" s="23">
        <v>0</v>
      </c>
      <c r="KH48" s="23">
        <v>0</v>
      </c>
      <c r="KI48" s="23">
        <v>0</v>
      </c>
      <c r="KJ48" s="23">
        <v>0</v>
      </c>
      <c r="KK48" s="23">
        <v>0</v>
      </c>
      <c r="KL48" s="23">
        <v>0</v>
      </c>
      <c r="KM48" s="23">
        <v>0</v>
      </c>
      <c r="KN48" s="23">
        <v>0</v>
      </c>
      <c r="KO48" s="23">
        <v>0</v>
      </c>
      <c r="KP48" s="23">
        <v>0</v>
      </c>
      <c r="KQ48" s="23">
        <v>0</v>
      </c>
      <c r="KR48" s="23">
        <v>0</v>
      </c>
      <c r="KS48" s="23">
        <v>0</v>
      </c>
      <c r="KT48" s="23">
        <v>0</v>
      </c>
      <c r="KU48" s="23">
        <v>0</v>
      </c>
      <c r="KV48" s="23">
        <v>0</v>
      </c>
      <c r="KW48" s="23">
        <v>0</v>
      </c>
      <c r="KX48" s="23">
        <v>0</v>
      </c>
      <c r="KY48" s="23">
        <v>0</v>
      </c>
      <c r="KZ48" s="23">
        <v>0</v>
      </c>
      <c r="LA48" s="23">
        <v>0</v>
      </c>
      <c r="LB48" s="23">
        <v>0</v>
      </c>
      <c r="LC48" s="23">
        <v>0</v>
      </c>
      <c r="LD48" s="23">
        <v>0</v>
      </c>
      <c r="LE48" s="23">
        <v>0</v>
      </c>
      <c r="LF48" s="23">
        <v>0</v>
      </c>
      <c r="LG48" s="23">
        <v>0</v>
      </c>
      <c r="LH48" s="23">
        <v>0</v>
      </c>
      <c r="LI48" s="23">
        <v>0</v>
      </c>
      <c r="LJ48" s="23">
        <v>0</v>
      </c>
      <c r="LK48" s="23">
        <v>0</v>
      </c>
      <c r="LL48" s="23">
        <v>0</v>
      </c>
      <c r="LM48" s="23">
        <v>0</v>
      </c>
      <c r="LN48" s="23">
        <v>0</v>
      </c>
      <c r="LO48" s="23">
        <v>0</v>
      </c>
      <c r="LP48" s="23">
        <v>0</v>
      </c>
      <c r="LQ48" s="23">
        <v>0</v>
      </c>
      <c r="LR48" s="23">
        <v>0</v>
      </c>
      <c r="LS48" s="23">
        <v>0</v>
      </c>
      <c r="LT48" s="23">
        <v>0</v>
      </c>
      <c r="LU48" s="23">
        <v>0</v>
      </c>
      <c r="LV48" s="23">
        <v>0</v>
      </c>
      <c r="LW48" s="23">
        <v>0</v>
      </c>
      <c r="LX48" s="23">
        <v>0</v>
      </c>
      <c r="LY48" s="23">
        <v>0</v>
      </c>
      <c r="LZ48" s="23">
        <v>0</v>
      </c>
      <c r="MA48" s="23">
        <v>0</v>
      </c>
      <c r="MB48" s="23">
        <v>0</v>
      </c>
      <c r="MC48" s="23">
        <v>0</v>
      </c>
      <c r="MD48" s="23">
        <v>0</v>
      </c>
      <c r="ME48" s="23">
        <v>0</v>
      </c>
      <c r="MF48" s="23">
        <v>0</v>
      </c>
      <c r="MG48" s="23">
        <v>0</v>
      </c>
      <c r="MH48" s="23">
        <v>0</v>
      </c>
      <c r="MI48" s="23">
        <v>0</v>
      </c>
      <c r="MJ48" s="23">
        <v>0</v>
      </c>
      <c r="MK48" s="23">
        <v>0</v>
      </c>
      <c r="ML48" s="23">
        <v>0</v>
      </c>
      <c r="MM48" s="23">
        <v>0</v>
      </c>
      <c r="MN48" s="23">
        <v>0</v>
      </c>
      <c r="MO48" s="23">
        <v>0</v>
      </c>
      <c r="MP48" s="23">
        <v>0</v>
      </c>
      <c r="MQ48" s="23">
        <v>0</v>
      </c>
      <c r="MR48" s="23">
        <v>0</v>
      </c>
      <c r="MS48" s="23">
        <v>0</v>
      </c>
      <c r="MT48" s="23">
        <v>0</v>
      </c>
      <c r="MU48" s="23">
        <v>0</v>
      </c>
      <c r="MV48" s="23">
        <v>0</v>
      </c>
      <c r="MW48" s="23">
        <v>0</v>
      </c>
      <c r="MX48" s="23">
        <v>0</v>
      </c>
      <c r="MY48" s="23">
        <v>0</v>
      </c>
      <c r="MZ48" s="23">
        <v>0</v>
      </c>
      <c r="NA48" s="23">
        <v>0</v>
      </c>
      <c r="NB48" s="23">
        <v>0</v>
      </c>
      <c r="NC48" s="23">
        <v>0</v>
      </c>
      <c r="ND48" s="23">
        <v>0</v>
      </c>
      <c r="NE48" s="23">
        <v>0</v>
      </c>
      <c r="NF48" s="23">
        <v>0</v>
      </c>
      <c r="NG48" s="23">
        <v>0</v>
      </c>
      <c r="NH48" s="23">
        <v>0</v>
      </c>
      <c r="NI48" s="23">
        <v>0</v>
      </c>
      <c r="NJ48" s="23">
        <v>0</v>
      </c>
      <c r="NK48" s="23">
        <v>0</v>
      </c>
      <c r="NL48" s="23">
        <v>0</v>
      </c>
      <c r="NM48" s="23">
        <v>0</v>
      </c>
      <c r="NN48" s="23">
        <v>0</v>
      </c>
      <c r="NO48" s="23">
        <v>0</v>
      </c>
      <c r="NP48" s="23">
        <v>0</v>
      </c>
      <c r="NQ48" s="23">
        <v>0</v>
      </c>
      <c r="NR48" s="23">
        <v>0</v>
      </c>
      <c r="NS48" s="23">
        <v>0</v>
      </c>
      <c r="NT48" s="23">
        <v>0</v>
      </c>
      <c r="NU48" s="23">
        <v>0</v>
      </c>
      <c r="NV48" s="23">
        <v>0</v>
      </c>
      <c r="NW48" s="23">
        <v>0</v>
      </c>
      <c r="NX48" s="23">
        <v>0</v>
      </c>
      <c r="NY48" s="23">
        <v>0</v>
      </c>
      <c r="NZ48" s="23">
        <v>0</v>
      </c>
      <c r="OA48" s="23">
        <v>0</v>
      </c>
      <c r="OB48" s="23">
        <v>0</v>
      </c>
      <c r="OC48" s="23">
        <v>0</v>
      </c>
      <c r="OD48" s="23">
        <v>0</v>
      </c>
      <c r="OE48" s="23">
        <v>0</v>
      </c>
      <c r="OF48" s="23">
        <v>0</v>
      </c>
      <c r="OG48" s="23">
        <v>0</v>
      </c>
      <c r="OH48" s="23">
        <v>0</v>
      </c>
      <c r="OI48" s="23">
        <v>0</v>
      </c>
      <c r="OJ48" s="23">
        <v>0</v>
      </c>
      <c r="OK48" s="23">
        <v>0</v>
      </c>
      <c r="OL48" s="23">
        <v>0</v>
      </c>
      <c r="OM48" s="23">
        <v>0</v>
      </c>
      <c r="ON48" s="23">
        <v>0</v>
      </c>
      <c r="OO48" s="23">
        <v>0</v>
      </c>
      <c r="OP48" s="23">
        <v>0</v>
      </c>
      <c r="OQ48" s="23">
        <v>0</v>
      </c>
      <c r="OR48" s="23">
        <v>0</v>
      </c>
      <c r="OS48" s="23">
        <v>0</v>
      </c>
      <c r="OT48" s="23">
        <v>0</v>
      </c>
      <c r="OU48" s="23">
        <v>0</v>
      </c>
      <c r="OV48" s="23">
        <v>0</v>
      </c>
      <c r="OW48" s="23">
        <v>0</v>
      </c>
      <c r="OX48" s="23">
        <v>0</v>
      </c>
      <c r="OY48" s="23">
        <v>0</v>
      </c>
      <c r="OZ48" s="23">
        <v>0</v>
      </c>
      <c r="PA48" s="23">
        <v>0</v>
      </c>
      <c r="PB48" s="23">
        <v>0</v>
      </c>
      <c r="PC48" s="23">
        <v>0</v>
      </c>
      <c r="PD48" s="23">
        <v>0</v>
      </c>
      <c r="PE48" s="23">
        <v>0</v>
      </c>
      <c r="PF48" s="23">
        <v>0</v>
      </c>
      <c r="PG48" s="23">
        <v>0</v>
      </c>
      <c r="PH48" s="23">
        <v>0</v>
      </c>
      <c r="PI48" s="23">
        <v>0</v>
      </c>
      <c r="PJ48" s="23">
        <v>0</v>
      </c>
      <c r="PK48" s="23">
        <v>0</v>
      </c>
      <c r="PL48" s="23">
        <v>0</v>
      </c>
      <c r="PM48" s="23">
        <v>0</v>
      </c>
      <c r="PN48" s="23">
        <v>0</v>
      </c>
      <c r="PO48" s="23">
        <v>0</v>
      </c>
      <c r="PP48" s="23">
        <v>0</v>
      </c>
      <c r="PQ48" s="23">
        <v>0</v>
      </c>
      <c r="PR48" s="23">
        <v>0</v>
      </c>
      <c r="PS48" s="23">
        <v>0</v>
      </c>
      <c r="PT48" s="23">
        <v>0</v>
      </c>
      <c r="PU48" s="23">
        <v>0</v>
      </c>
      <c r="PV48" s="23">
        <v>0</v>
      </c>
      <c r="PW48" s="23">
        <v>0</v>
      </c>
      <c r="PX48" s="23">
        <v>0</v>
      </c>
      <c r="PY48" s="23">
        <v>0</v>
      </c>
      <c r="PZ48" s="23">
        <v>0</v>
      </c>
      <c r="QA48" s="23">
        <v>0</v>
      </c>
      <c r="QB48" s="23">
        <v>0</v>
      </c>
      <c r="QC48" s="23">
        <v>0</v>
      </c>
      <c r="QD48" s="23">
        <v>0</v>
      </c>
      <c r="QE48" s="23">
        <v>0</v>
      </c>
      <c r="QF48" s="23">
        <v>0</v>
      </c>
      <c r="QG48" s="23">
        <v>0</v>
      </c>
      <c r="QH48" s="23">
        <v>0</v>
      </c>
      <c r="QI48" s="23">
        <v>0</v>
      </c>
      <c r="QJ48" s="23">
        <v>0</v>
      </c>
      <c r="QK48" s="23">
        <v>0</v>
      </c>
      <c r="QL48" s="23">
        <v>0</v>
      </c>
      <c r="QM48" s="23">
        <v>0</v>
      </c>
      <c r="QN48" s="23">
        <v>0</v>
      </c>
      <c r="QO48" s="23">
        <v>0</v>
      </c>
      <c r="QP48" s="23">
        <v>0</v>
      </c>
      <c r="QQ48" s="23">
        <v>0</v>
      </c>
      <c r="QR48" s="23">
        <v>0</v>
      </c>
      <c r="QS48" s="23">
        <v>0</v>
      </c>
      <c r="QT48" s="23">
        <v>0</v>
      </c>
      <c r="QU48" s="23">
        <v>0</v>
      </c>
      <c r="QV48" s="23">
        <v>0</v>
      </c>
      <c r="QW48" s="23">
        <v>0</v>
      </c>
      <c r="QX48" s="23">
        <v>0</v>
      </c>
      <c r="QY48" s="23">
        <v>0</v>
      </c>
      <c r="QZ48" s="23">
        <v>0</v>
      </c>
      <c r="RA48" s="23">
        <v>0</v>
      </c>
      <c r="RB48" s="23">
        <v>0</v>
      </c>
      <c r="RC48" s="23">
        <v>0</v>
      </c>
      <c r="RD48" s="23">
        <v>0</v>
      </c>
      <c r="RE48" s="23">
        <v>0</v>
      </c>
      <c r="RF48" s="23">
        <v>0</v>
      </c>
      <c r="RG48" s="23">
        <v>0</v>
      </c>
      <c r="RH48" s="23">
        <v>0</v>
      </c>
      <c r="RI48" s="23">
        <v>0</v>
      </c>
      <c r="RJ48" s="23">
        <v>0</v>
      </c>
      <c r="RK48" s="23">
        <v>0</v>
      </c>
      <c r="RL48" s="23">
        <v>0</v>
      </c>
      <c r="RM48" s="23">
        <v>0</v>
      </c>
      <c r="RN48" s="23">
        <v>0</v>
      </c>
      <c r="RO48" s="23">
        <v>0</v>
      </c>
      <c r="RP48" s="23">
        <v>0</v>
      </c>
      <c r="RQ48" s="23">
        <v>0</v>
      </c>
      <c r="RR48" s="23">
        <v>0</v>
      </c>
      <c r="RS48" s="23">
        <v>0</v>
      </c>
      <c r="RT48" s="23">
        <v>0</v>
      </c>
      <c r="RU48" s="23">
        <v>0</v>
      </c>
      <c r="RV48" s="23">
        <v>0</v>
      </c>
      <c r="RW48" s="23">
        <v>0</v>
      </c>
      <c r="RX48" s="23">
        <v>0</v>
      </c>
      <c r="RY48" s="23">
        <v>0</v>
      </c>
      <c r="RZ48" s="23">
        <v>0</v>
      </c>
      <c r="SA48" s="23">
        <v>0</v>
      </c>
      <c r="SB48" s="23">
        <v>0</v>
      </c>
      <c r="SC48" s="23">
        <v>0</v>
      </c>
      <c r="SD48" s="23">
        <v>0</v>
      </c>
      <c r="SE48" s="23">
        <v>0</v>
      </c>
      <c r="SF48" s="23">
        <v>0</v>
      </c>
      <c r="SG48" s="23">
        <v>0</v>
      </c>
      <c r="SH48" s="23">
        <v>0</v>
      </c>
      <c r="SI48" s="23">
        <v>0</v>
      </c>
      <c r="SJ48" s="23">
        <v>0</v>
      </c>
      <c r="SK48" s="23">
        <v>0</v>
      </c>
      <c r="SL48" s="23">
        <v>0</v>
      </c>
      <c r="SM48" s="23">
        <v>0</v>
      </c>
      <c r="SN48" s="23">
        <v>0</v>
      </c>
      <c r="SO48" s="23">
        <v>0</v>
      </c>
      <c r="SP48" s="23">
        <v>0</v>
      </c>
      <c r="SQ48" s="23">
        <v>0</v>
      </c>
      <c r="SR48" s="23">
        <v>0</v>
      </c>
      <c r="SS48" s="23">
        <v>0</v>
      </c>
      <c r="ST48" s="23">
        <v>0</v>
      </c>
      <c r="SU48" s="23">
        <v>0</v>
      </c>
      <c r="SV48" s="23">
        <v>0</v>
      </c>
      <c r="SW48" s="23">
        <v>0</v>
      </c>
      <c r="SX48" s="23">
        <v>0</v>
      </c>
      <c r="SY48" s="23">
        <v>0</v>
      </c>
      <c r="SZ48" s="23">
        <v>0</v>
      </c>
      <c r="TA48" s="23">
        <v>0</v>
      </c>
      <c r="TB48" s="23">
        <v>0</v>
      </c>
      <c r="TC48" s="23">
        <v>0</v>
      </c>
      <c r="TD48" s="23">
        <v>0</v>
      </c>
      <c r="TE48" s="23">
        <v>0</v>
      </c>
      <c r="TF48" s="23">
        <v>0</v>
      </c>
      <c r="TG48" s="23">
        <v>0</v>
      </c>
      <c r="TH48" s="23">
        <v>0</v>
      </c>
      <c r="TI48" s="23">
        <v>0</v>
      </c>
      <c r="TJ48" s="23">
        <v>0</v>
      </c>
      <c r="TK48" s="23">
        <v>0</v>
      </c>
      <c r="TL48" s="23">
        <v>0</v>
      </c>
      <c r="TM48" s="23">
        <v>0</v>
      </c>
      <c r="TN48" s="23">
        <v>0</v>
      </c>
      <c r="TO48" s="23">
        <v>0</v>
      </c>
      <c r="TP48" s="23">
        <v>0</v>
      </c>
      <c r="TQ48" s="23">
        <v>0</v>
      </c>
      <c r="TR48" s="23">
        <v>0</v>
      </c>
      <c r="TS48" s="23">
        <v>0</v>
      </c>
      <c r="TT48" s="23">
        <v>0</v>
      </c>
      <c r="TU48" s="23">
        <v>0</v>
      </c>
      <c r="TV48" s="23">
        <v>0</v>
      </c>
      <c r="TW48" s="23">
        <v>0</v>
      </c>
      <c r="TX48" s="23">
        <v>0</v>
      </c>
      <c r="TY48" s="23">
        <v>0</v>
      </c>
      <c r="TZ48" s="23">
        <v>0</v>
      </c>
      <c r="UA48" s="23">
        <v>0</v>
      </c>
      <c r="UB48" s="23">
        <v>0</v>
      </c>
      <c r="UC48" s="23">
        <v>0</v>
      </c>
      <c r="UD48" s="23">
        <v>0</v>
      </c>
      <c r="UE48" s="23">
        <v>0</v>
      </c>
      <c r="UF48" s="23">
        <v>0</v>
      </c>
      <c r="UG48" s="23">
        <v>0</v>
      </c>
      <c r="UH48" s="23">
        <v>0</v>
      </c>
      <c r="UI48" s="23">
        <v>0</v>
      </c>
      <c r="UJ48" s="23">
        <v>0</v>
      </c>
      <c r="UK48" s="23">
        <v>0</v>
      </c>
      <c r="UL48" s="23">
        <v>0</v>
      </c>
      <c r="UM48" s="23">
        <v>0</v>
      </c>
      <c r="UN48" s="23">
        <v>0</v>
      </c>
      <c r="UO48" s="23">
        <v>0</v>
      </c>
      <c r="UP48" s="23">
        <v>0</v>
      </c>
      <c r="UQ48" s="23">
        <v>0</v>
      </c>
      <c r="UR48" s="23">
        <v>0</v>
      </c>
      <c r="US48" s="23">
        <v>0</v>
      </c>
      <c r="UT48" s="23">
        <v>0</v>
      </c>
      <c r="UU48" s="23">
        <v>0</v>
      </c>
      <c r="UV48" s="23">
        <v>0</v>
      </c>
      <c r="UW48" s="23">
        <v>0</v>
      </c>
      <c r="UX48" s="23">
        <v>0</v>
      </c>
      <c r="UY48" s="23">
        <v>0</v>
      </c>
      <c r="UZ48" s="23">
        <v>0</v>
      </c>
      <c r="VA48" s="23">
        <v>0</v>
      </c>
      <c r="VB48" s="23">
        <v>0</v>
      </c>
      <c r="VC48" s="23">
        <v>0</v>
      </c>
      <c r="VD48" s="23">
        <v>0</v>
      </c>
      <c r="VE48" s="23">
        <v>0</v>
      </c>
      <c r="VF48" s="23">
        <v>0</v>
      </c>
      <c r="VG48" s="23">
        <v>0</v>
      </c>
      <c r="VH48" s="23">
        <v>0</v>
      </c>
      <c r="VI48" s="23">
        <v>0</v>
      </c>
      <c r="VJ48" s="23">
        <v>0</v>
      </c>
      <c r="VK48" s="23">
        <v>0</v>
      </c>
      <c r="VL48" s="23">
        <v>0</v>
      </c>
      <c r="VM48" s="23">
        <v>0</v>
      </c>
      <c r="VN48" s="23">
        <v>0</v>
      </c>
      <c r="VO48" s="23">
        <v>0</v>
      </c>
      <c r="VP48" s="23">
        <v>0</v>
      </c>
      <c r="VQ48" s="23">
        <v>0</v>
      </c>
      <c r="VR48" s="23">
        <v>0</v>
      </c>
      <c r="VS48" s="23">
        <v>0</v>
      </c>
      <c r="VT48" s="23">
        <v>0</v>
      </c>
      <c r="VU48" s="23">
        <v>0</v>
      </c>
      <c r="VV48" s="23">
        <v>0</v>
      </c>
      <c r="VW48" s="23">
        <v>0</v>
      </c>
      <c r="VX48" s="23">
        <v>0</v>
      </c>
      <c r="VY48" s="23">
        <v>0</v>
      </c>
      <c r="VZ48" s="23">
        <v>0</v>
      </c>
      <c r="WA48" s="23">
        <v>0</v>
      </c>
      <c r="WB48" s="23">
        <v>0</v>
      </c>
      <c r="WC48" s="23">
        <v>0</v>
      </c>
      <c r="WD48" s="23">
        <v>0</v>
      </c>
      <c r="WE48" s="23">
        <v>0</v>
      </c>
      <c r="WF48" s="23">
        <v>0</v>
      </c>
      <c r="WG48" s="23">
        <v>0</v>
      </c>
      <c r="WH48" s="23">
        <v>0</v>
      </c>
      <c r="WI48" s="23">
        <v>0</v>
      </c>
      <c r="WJ48" s="23">
        <v>0</v>
      </c>
      <c r="WK48" s="23">
        <v>0</v>
      </c>
      <c r="WL48" s="23">
        <v>0</v>
      </c>
      <c r="WM48" s="23">
        <v>0</v>
      </c>
      <c r="WN48" s="23">
        <v>0</v>
      </c>
      <c r="WO48" s="23">
        <v>0</v>
      </c>
      <c r="WP48" s="23">
        <v>0</v>
      </c>
      <c r="WQ48" s="23">
        <v>0</v>
      </c>
      <c r="WR48" s="23">
        <v>0</v>
      </c>
      <c r="WS48" s="23">
        <v>0</v>
      </c>
      <c r="WT48" s="23">
        <v>0</v>
      </c>
      <c r="WU48" s="23">
        <v>0</v>
      </c>
      <c r="WV48" s="23">
        <v>0</v>
      </c>
      <c r="WW48" s="23">
        <v>0</v>
      </c>
      <c r="WX48" s="23">
        <v>0</v>
      </c>
      <c r="WY48" s="23">
        <v>0</v>
      </c>
      <c r="WZ48" s="23">
        <v>0</v>
      </c>
      <c r="XA48" s="23">
        <v>0</v>
      </c>
      <c r="XB48" s="23">
        <v>0</v>
      </c>
      <c r="XC48" s="23">
        <v>0</v>
      </c>
      <c r="XD48" s="23">
        <v>0</v>
      </c>
      <c r="XE48" s="23">
        <v>0</v>
      </c>
      <c r="XF48" s="23">
        <v>0</v>
      </c>
      <c r="XG48" s="23">
        <v>0</v>
      </c>
      <c r="XH48" s="23">
        <v>0</v>
      </c>
      <c r="XI48" s="23">
        <v>0</v>
      </c>
      <c r="XJ48" s="23">
        <v>0</v>
      </c>
      <c r="XK48" s="23">
        <v>0</v>
      </c>
      <c r="XL48" s="23">
        <v>0</v>
      </c>
      <c r="XM48" s="23">
        <v>0</v>
      </c>
      <c r="XN48" s="23">
        <v>0</v>
      </c>
      <c r="XO48" s="23">
        <v>0</v>
      </c>
      <c r="XP48" s="23">
        <v>0</v>
      </c>
      <c r="XQ48" s="23">
        <v>0</v>
      </c>
      <c r="XR48" s="23">
        <v>0</v>
      </c>
      <c r="XS48" s="23">
        <v>0</v>
      </c>
      <c r="XT48" s="23">
        <v>0</v>
      </c>
      <c r="XU48" s="23">
        <v>0</v>
      </c>
      <c r="XV48" s="23">
        <v>0</v>
      </c>
      <c r="XW48" s="23">
        <v>0</v>
      </c>
      <c r="XX48" s="23">
        <v>0</v>
      </c>
      <c r="XY48" s="23">
        <v>0</v>
      </c>
      <c r="XZ48" s="23">
        <v>0</v>
      </c>
      <c r="YA48" s="23">
        <v>0</v>
      </c>
      <c r="YB48" s="23">
        <v>0</v>
      </c>
      <c r="YC48" s="23">
        <v>0</v>
      </c>
      <c r="YD48" s="23">
        <v>0</v>
      </c>
      <c r="YE48" s="23">
        <v>0</v>
      </c>
      <c r="YF48" s="23">
        <v>0</v>
      </c>
      <c r="YG48" s="23">
        <v>0</v>
      </c>
      <c r="YH48" s="23">
        <v>0</v>
      </c>
      <c r="YI48" s="23">
        <v>0</v>
      </c>
      <c r="YJ48" s="23">
        <v>0</v>
      </c>
      <c r="YK48" s="23">
        <v>0</v>
      </c>
      <c r="YL48" s="23">
        <v>0</v>
      </c>
      <c r="YM48" s="23">
        <v>0</v>
      </c>
      <c r="YN48" s="23">
        <v>0</v>
      </c>
      <c r="YO48" s="23">
        <v>0</v>
      </c>
      <c r="YP48" s="23">
        <v>0</v>
      </c>
      <c r="YQ48" s="23">
        <v>0</v>
      </c>
      <c r="YR48" s="23">
        <v>0</v>
      </c>
      <c r="YS48" s="23">
        <v>0</v>
      </c>
      <c r="YT48" s="23">
        <v>0</v>
      </c>
      <c r="YU48" s="23">
        <v>0</v>
      </c>
      <c r="YV48" s="23">
        <v>0</v>
      </c>
      <c r="YW48" s="23">
        <v>0</v>
      </c>
      <c r="YX48" s="23">
        <v>0</v>
      </c>
      <c r="YY48" s="23">
        <v>0</v>
      </c>
      <c r="YZ48" s="23">
        <v>0</v>
      </c>
      <c r="ZA48" s="23">
        <v>0</v>
      </c>
      <c r="ZB48" s="23">
        <v>0</v>
      </c>
      <c r="ZC48" s="23">
        <v>0</v>
      </c>
      <c r="ZD48" s="23">
        <v>0</v>
      </c>
      <c r="ZE48" s="23">
        <v>0</v>
      </c>
      <c r="ZF48" s="23">
        <v>0</v>
      </c>
      <c r="ZG48" s="23">
        <v>0</v>
      </c>
      <c r="ZH48" s="23">
        <v>0</v>
      </c>
      <c r="ZI48" s="23">
        <v>0</v>
      </c>
      <c r="ZJ48" s="23">
        <v>0</v>
      </c>
      <c r="ZK48" s="23">
        <v>0</v>
      </c>
      <c r="ZL48" s="23">
        <v>0</v>
      </c>
      <c r="ZM48" s="23">
        <v>0</v>
      </c>
      <c r="ZN48" s="23">
        <v>0</v>
      </c>
      <c r="ZO48" s="23">
        <v>0</v>
      </c>
      <c r="ZP48" s="23">
        <v>0</v>
      </c>
      <c r="ZQ48" s="23">
        <v>0</v>
      </c>
      <c r="ZR48" s="23">
        <v>0</v>
      </c>
      <c r="ZS48" s="23">
        <v>0</v>
      </c>
      <c r="ZT48" s="23">
        <v>0</v>
      </c>
      <c r="ZU48" s="23">
        <v>0</v>
      </c>
      <c r="ZV48" s="23">
        <v>0</v>
      </c>
      <c r="ZW48" s="23">
        <v>0</v>
      </c>
      <c r="ZX48" s="23">
        <v>0</v>
      </c>
      <c r="ZY48" s="23">
        <v>0</v>
      </c>
      <c r="ZZ48" s="23">
        <v>0</v>
      </c>
      <c r="AAA48" s="23">
        <v>0</v>
      </c>
      <c r="AAB48" s="23">
        <v>0</v>
      </c>
      <c r="AAC48" s="23">
        <v>0</v>
      </c>
      <c r="AAD48" s="23">
        <v>0</v>
      </c>
      <c r="AAE48" s="23">
        <v>0</v>
      </c>
      <c r="AAF48" s="23">
        <v>0</v>
      </c>
      <c r="AAG48" s="23">
        <v>0</v>
      </c>
      <c r="AAH48" s="23">
        <v>0</v>
      </c>
      <c r="AAI48" s="23">
        <v>0</v>
      </c>
      <c r="AAJ48" s="23">
        <v>0</v>
      </c>
      <c r="AAK48" s="23">
        <v>0</v>
      </c>
      <c r="AAL48" s="23">
        <v>0</v>
      </c>
      <c r="AAM48" s="23">
        <v>0</v>
      </c>
      <c r="AAN48" s="23">
        <v>0</v>
      </c>
      <c r="AAO48" s="23">
        <v>0</v>
      </c>
      <c r="AAP48" s="23">
        <v>0</v>
      </c>
      <c r="AAQ48" s="23">
        <v>0</v>
      </c>
      <c r="AAR48" s="23">
        <v>0</v>
      </c>
      <c r="AAS48" s="23">
        <v>0</v>
      </c>
      <c r="AAT48" s="23">
        <v>0</v>
      </c>
      <c r="AAU48" s="23">
        <v>0</v>
      </c>
      <c r="AAV48" s="23">
        <v>0</v>
      </c>
      <c r="AAW48" s="23">
        <v>0</v>
      </c>
      <c r="AAX48" s="23">
        <v>0</v>
      </c>
      <c r="AAY48" s="23">
        <v>0</v>
      </c>
      <c r="AAZ48" s="23">
        <v>0</v>
      </c>
      <c r="ABA48" s="23">
        <v>0</v>
      </c>
      <c r="ABB48" s="23">
        <v>0</v>
      </c>
      <c r="ABC48" s="23">
        <v>0</v>
      </c>
      <c r="ABD48" s="23">
        <v>0</v>
      </c>
      <c r="ABE48" s="23">
        <v>0</v>
      </c>
      <c r="ABF48" s="23">
        <v>0</v>
      </c>
      <c r="ABG48" s="23">
        <v>0</v>
      </c>
      <c r="ABH48" s="23">
        <v>0</v>
      </c>
      <c r="ABI48" s="23">
        <v>0</v>
      </c>
      <c r="ABJ48" s="23">
        <v>0</v>
      </c>
      <c r="ABK48" s="23">
        <v>0</v>
      </c>
      <c r="ABL48" s="23">
        <v>0</v>
      </c>
      <c r="ABM48" s="23">
        <v>0</v>
      </c>
      <c r="ABN48" s="23">
        <v>0</v>
      </c>
      <c r="ABO48" s="23">
        <v>0</v>
      </c>
      <c r="ABP48" s="23">
        <v>0</v>
      </c>
      <c r="ABQ48" s="23">
        <v>0</v>
      </c>
      <c r="ABR48" s="23">
        <v>0</v>
      </c>
      <c r="ABS48" s="23">
        <v>0</v>
      </c>
      <c r="ABT48" s="23">
        <v>0</v>
      </c>
      <c r="ABU48" s="23">
        <v>0</v>
      </c>
      <c r="ABV48" s="23">
        <v>0</v>
      </c>
      <c r="ABW48" s="23">
        <v>0</v>
      </c>
    </row>
    <row r="49" spans="1:751" ht="15" customHeight="1" x14ac:dyDescent="0.25">
      <c r="A49" s="15" t="s">
        <v>91</v>
      </c>
      <c r="B49" s="15" t="s">
        <v>92</v>
      </c>
      <c r="C49" s="15">
        <v>657.04656799999998</v>
      </c>
      <c r="D49" s="33"/>
      <c r="E49" s="18">
        <f>+C49/$C$56</f>
        <v>42.715843919437255</v>
      </c>
      <c r="F49" s="26" t="s">
        <v>7</v>
      </c>
      <c r="G49" s="26" t="s">
        <v>85</v>
      </c>
      <c r="H49" s="27">
        <v>42491</v>
      </c>
      <c r="I49" s="28" t="s">
        <v>90</v>
      </c>
      <c r="J49" s="26">
        <v>30</v>
      </c>
      <c r="K49" s="26" t="s">
        <v>19</v>
      </c>
      <c r="L49" s="27">
        <f t="shared" si="273"/>
        <v>43405</v>
      </c>
      <c r="M49" s="15" t="s">
        <v>156</v>
      </c>
      <c r="P49" s="22">
        <f t="shared" si="274"/>
        <v>328523284</v>
      </c>
      <c r="Q49" s="22">
        <f t="shared" si="275"/>
        <v>117571558.25278604</v>
      </c>
      <c r="R49" s="22">
        <f t="shared" si="276"/>
        <v>328523284</v>
      </c>
      <c r="S49" s="22">
        <f t="shared" si="277"/>
        <v>36630728.693111584</v>
      </c>
      <c r="T49" s="22">
        <f t="shared" si="278"/>
        <v>0</v>
      </c>
      <c r="U49" s="22">
        <f t="shared" si="279"/>
        <v>0</v>
      </c>
      <c r="V49" s="22">
        <f t="shared" si="280"/>
        <v>0</v>
      </c>
      <c r="W49" s="22">
        <f t="shared" si="281"/>
        <v>0</v>
      </c>
      <c r="X49" s="22">
        <f t="shared" si="282"/>
        <v>0</v>
      </c>
      <c r="Y49" s="22">
        <f t="shared" si="283"/>
        <v>0</v>
      </c>
      <c r="Z49" s="22">
        <f t="shared" si="284"/>
        <v>0</v>
      </c>
      <c r="AA49" s="22">
        <f t="shared" si="285"/>
        <v>0</v>
      </c>
      <c r="AB49" s="22">
        <f t="shared" si="286"/>
        <v>0</v>
      </c>
      <c r="AC49" s="22">
        <f t="shared" si="287"/>
        <v>0</v>
      </c>
      <c r="AD49" s="22">
        <f t="shared" si="288"/>
        <v>0</v>
      </c>
      <c r="AE49" s="22">
        <f t="shared" si="289"/>
        <v>0</v>
      </c>
      <c r="AF49" s="22">
        <f t="shared" si="290"/>
        <v>0</v>
      </c>
      <c r="AG49" s="22">
        <f t="shared" si="291"/>
        <v>0</v>
      </c>
      <c r="AH49" s="22">
        <f t="shared" si="292"/>
        <v>0</v>
      </c>
      <c r="AI49" s="22">
        <f t="shared" si="293"/>
        <v>0</v>
      </c>
      <c r="AJ49" s="22">
        <f t="shared" si="294"/>
        <v>0</v>
      </c>
      <c r="AK49" s="22">
        <f t="shared" si="295"/>
        <v>0</v>
      </c>
      <c r="AL49" s="22">
        <f t="shared" si="296"/>
        <v>0</v>
      </c>
      <c r="AM49" s="22">
        <f t="shared" si="297"/>
        <v>0</v>
      </c>
      <c r="AN49" s="22">
        <f t="shared" si="298"/>
        <v>0</v>
      </c>
      <c r="AO49" s="22">
        <f t="shared" si="299"/>
        <v>0</v>
      </c>
      <c r="AP49" s="22">
        <f t="shared" si="300"/>
        <v>0</v>
      </c>
      <c r="AQ49" s="22">
        <f t="shared" si="301"/>
        <v>0</v>
      </c>
      <c r="AR49" s="22">
        <f t="shared" si="302"/>
        <v>0</v>
      </c>
      <c r="AS49" s="22">
        <f t="shared" si="303"/>
        <v>0</v>
      </c>
      <c r="AT49" s="22">
        <f t="shared" si="304"/>
        <v>0</v>
      </c>
      <c r="AU49" s="22">
        <f t="shared" si="305"/>
        <v>0</v>
      </c>
      <c r="AV49" s="22">
        <f t="shared" si="306"/>
        <v>0</v>
      </c>
      <c r="AW49" s="22">
        <f t="shared" si="307"/>
        <v>0</v>
      </c>
      <c r="AX49" s="22">
        <f t="shared" si="308"/>
        <v>0</v>
      </c>
      <c r="AY49" s="22">
        <f t="shared" si="309"/>
        <v>0</v>
      </c>
      <c r="AZ49" s="22">
        <f t="shared" si="310"/>
        <v>0</v>
      </c>
      <c r="BA49" s="22">
        <f t="shared" si="311"/>
        <v>0</v>
      </c>
      <c r="BB49" s="22">
        <f t="shared" si="312"/>
        <v>0</v>
      </c>
      <c r="BC49" s="22">
        <f t="shared" si="313"/>
        <v>0</v>
      </c>
      <c r="BD49" s="22">
        <f t="shared" si="314"/>
        <v>0</v>
      </c>
      <c r="BE49" s="22">
        <f t="shared" si="315"/>
        <v>0</v>
      </c>
      <c r="BF49" s="22">
        <f t="shared" si="316"/>
        <v>0</v>
      </c>
      <c r="BG49" s="22">
        <f t="shared" si="317"/>
        <v>0</v>
      </c>
      <c r="BH49" s="22">
        <f t="shared" si="318"/>
        <v>0</v>
      </c>
      <c r="BI49" s="22">
        <f t="shared" si="319"/>
        <v>0</v>
      </c>
      <c r="BJ49" s="22">
        <f t="shared" si="320"/>
        <v>0</v>
      </c>
      <c r="BK49" s="22">
        <f t="shared" si="321"/>
        <v>0</v>
      </c>
      <c r="BL49" s="22">
        <f t="shared" si="322"/>
        <v>0</v>
      </c>
      <c r="BM49" s="22">
        <f t="shared" si="323"/>
        <v>0</v>
      </c>
      <c r="BN49" s="22">
        <f t="shared" si="324"/>
        <v>0</v>
      </c>
      <c r="BO49" s="22">
        <f t="shared" si="325"/>
        <v>0</v>
      </c>
      <c r="BP49" s="22">
        <f t="shared" si="326"/>
        <v>0</v>
      </c>
      <c r="BQ49" s="22">
        <f t="shared" si="327"/>
        <v>0</v>
      </c>
      <c r="BR49" s="22">
        <f t="shared" si="328"/>
        <v>0</v>
      </c>
      <c r="BS49" s="22">
        <f t="shared" si="329"/>
        <v>0</v>
      </c>
      <c r="BT49" s="22">
        <f t="shared" si="330"/>
        <v>0</v>
      </c>
      <c r="BU49" s="22">
        <f t="shared" si="331"/>
        <v>0</v>
      </c>
      <c r="BX49" s="23">
        <v>0</v>
      </c>
      <c r="BY49" s="23">
        <v>0</v>
      </c>
      <c r="BZ49" s="23">
        <v>0</v>
      </c>
      <c r="CA49" s="23">
        <v>0</v>
      </c>
      <c r="CB49" s="23">
        <v>0</v>
      </c>
      <c r="CC49" s="23">
        <v>0</v>
      </c>
      <c r="CD49" s="23">
        <v>0</v>
      </c>
      <c r="CE49" s="23">
        <v>0</v>
      </c>
      <c r="CF49" s="23">
        <v>68850655.171794251</v>
      </c>
      <c r="CG49" s="23">
        <v>164261642</v>
      </c>
      <c r="CH49" s="23">
        <v>0</v>
      </c>
      <c r="CI49" s="23">
        <v>0</v>
      </c>
      <c r="CJ49" s="23">
        <v>0</v>
      </c>
      <c r="CK49" s="23">
        <v>0</v>
      </c>
      <c r="CL49" s="23">
        <v>0</v>
      </c>
      <c r="CM49" s="23">
        <v>0</v>
      </c>
      <c r="CN49" s="23">
        <v>0</v>
      </c>
      <c r="CO49" s="23">
        <v>0</v>
      </c>
      <c r="CP49" s="23">
        <v>0</v>
      </c>
      <c r="CQ49" s="23">
        <v>0</v>
      </c>
      <c r="CR49" s="23">
        <v>48720903.080991782</v>
      </c>
      <c r="CS49" s="23">
        <v>164261642</v>
      </c>
      <c r="CT49" s="23">
        <v>0</v>
      </c>
      <c r="CU49" s="23">
        <v>0</v>
      </c>
      <c r="CV49" s="23">
        <v>0</v>
      </c>
      <c r="CW49" s="23">
        <v>0</v>
      </c>
      <c r="CX49" s="23">
        <v>0</v>
      </c>
      <c r="CY49" s="23">
        <v>0</v>
      </c>
      <c r="CZ49" s="23">
        <v>0</v>
      </c>
      <c r="DA49" s="23">
        <v>0</v>
      </c>
      <c r="DB49" s="23">
        <v>0</v>
      </c>
      <c r="DC49" s="23">
        <v>0</v>
      </c>
      <c r="DD49" s="23">
        <v>25010995.147600308</v>
      </c>
      <c r="DE49" s="23">
        <v>164261642</v>
      </c>
      <c r="DF49" s="23">
        <v>0</v>
      </c>
      <c r="DG49" s="23">
        <v>0</v>
      </c>
      <c r="DH49" s="23">
        <v>0</v>
      </c>
      <c r="DI49" s="23">
        <v>0</v>
      </c>
      <c r="DJ49" s="23">
        <v>0</v>
      </c>
      <c r="DK49" s="23">
        <v>0</v>
      </c>
      <c r="DL49" s="23">
        <v>0</v>
      </c>
      <c r="DM49" s="23">
        <v>0</v>
      </c>
      <c r="DN49" s="23">
        <v>0</v>
      </c>
      <c r="DO49" s="23">
        <v>0</v>
      </c>
      <c r="DP49" s="23">
        <v>11619733.545511276</v>
      </c>
      <c r="DQ49" s="23">
        <v>164261642</v>
      </c>
      <c r="DR49" s="23">
        <v>0</v>
      </c>
      <c r="DS49" s="23">
        <v>0</v>
      </c>
      <c r="DT49" s="23">
        <v>0</v>
      </c>
      <c r="DU49" s="23">
        <v>0</v>
      </c>
      <c r="DV49" s="23">
        <v>0</v>
      </c>
      <c r="DW49" s="23">
        <v>0</v>
      </c>
      <c r="DX49" s="23">
        <v>0</v>
      </c>
      <c r="DY49" s="23">
        <v>0</v>
      </c>
      <c r="DZ49" s="23">
        <v>0</v>
      </c>
      <c r="EA49" s="23">
        <v>0</v>
      </c>
      <c r="EB49" s="23">
        <v>0</v>
      </c>
      <c r="EC49" s="23">
        <v>0</v>
      </c>
      <c r="ED49" s="23">
        <v>0</v>
      </c>
      <c r="EE49" s="23">
        <v>0</v>
      </c>
      <c r="EF49" s="23">
        <v>0</v>
      </c>
      <c r="EG49" s="23">
        <v>0</v>
      </c>
      <c r="EH49" s="23">
        <v>0</v>
      </c>
      <c r="EI49" s="23">
        <v>0</v>
      </c>
      <c r="EJ49" s="23">
        <v>0</v>
      </c>
      <c r="EK49" s="23">
        <v>0</v>
      </c>
      <c r="EL49" s="23">
        <v>0</v>
      </c>
      <c r="EM49" s="23">
        <v>0</v>
      </c>
      <c r="EN49" s="23">
        <v>0</v>
      </c>
      <c r="EO49" s="23">
        <v>0</v>
      </c>
      <c r="EP49" s="23">
        <v>0</v>
      </c>
      <c r="EQ49" s="23">
        <v>0</v>
      </c>
      <c r="ER49" s="23">
        <v>0</v>
      </c>
      <c r="ES49" s="23">
        <v>0</v>
      </c>
      <c r="ET49" s="23">
        <v>0</v>
      </c>
      <c r="EU49" s="23">
        <v>0</v>
      </c>
      <c r="EV49" s="23">
        <v>0</v>
      </c>
      <c r="EW49" s="23">
        <v>0</v>
      </c>
      <c r="EX49" s="23">
        <v>0</v>
      </c>
      <c r="EY49" s="23">
        <v>0</v>
      </c>
      <c r="EZ49" s="23">
        <v>0</v>
      </c>
      <c r="FA49" s="23">
        <v>0</v>
      </c>
      <c r="FB49" s="23">
        <v>0</v>
      </c>
      <c r="FC49" s="23">
        <v>0</v>
      </c>
      <c r="FD49" s="23">
        <v>0</v>
      </c>
      <c r="FE49" s="23">
        <v>0</v>
      </c>
      <c r="FF49" s="23">
        <v>0</v>
      </c>
      <c r="FG49" s="23">
        <v>0</v>
      </c>
      <c r="FH49" s="23">
        <v>0</v>
      </c>
      <c r="FI49" s="23">
        <v>0</v>
      </c>
      <c r="FJ49" s="23">
        <v>0</v>
      </c>
      <c r="FK49" s="23">
        <v>0</v>
      </c>
      <c r="FL49" s="23">
        <v>0</v>
      </c>
      <c r="FM49" s="23">
        <v>0</v>
      </c>
      <c r="FN49" s="23">
        <v>0</v>
      </c>
      <c r="FO49" s="23">
        <v>0</v>
      </c>
      <c r="FP49" s="23">
        <v>0</v>
      </c>
      <c r="FQ49" s="23">
        <v>0</v>
      </c>
      <c r="FR49" s="23">
        <v>0</v>
      </c>
      <c r="FS49" s="23">
        <v>0</v>
      </c>
      <c r="FT49" s="23">
        <v>0</v>
      </c>
      <c r="FU49" s="23">
        <v>0</v>
      </c>
      <c r="FV49" s="23">
        <v>0</v>
      </c>
      <c r="FW49" s="23">
        <v>0</v>
      </c>
      <c r="FX49" s="23">
        <v>0</v>
      </c>
      <c r="FY49" s="23">
        <v>0</v>
      </c>
      <c r="FZ49" s="23">
        <v>0</v>
      </c>
      <c r="GA49" s="23">
        <v>0</v>
      </c>
      <c r="GB49" s="23">
        <v>0</v>
      </c>
      <c r="GC49" s="23">
        <v>0</v>
      </c>
      <c r="GD49" s="23">
        <v>0</v>
      </c>
      <c r="GE49" s="23">
        <v>0</v>
      </c>
      <c r="GF49" s="23">
        <v>0</v>
      </c>
      <c r="GG49" s="23">
        <v>0</v>
      </c>
      <c r="GH49" s="23">
        <v>0</v>
      </c>
      <c r="GI49" s="23">
        <v>0</v>
      </c>
      <c r="GJ49" s="23">
        <v>0</v>
      </c>
      <c r="GK49" s="23">
        <v>0</v>
      </c>
      <c r="GL49" s="23">
        <v>0</v>
      </c>
      <c r="GM49" s="23">
        <v>0</v>
      </c>
      <c r="GN49" s="23">
        <v>0</v>
      </c>
      <c r="GO49" s="23">
        <v>0</v>
      </c>
      <c r="GP49" s="23">
        <v>0</v>
      </c>
      <c r="GQ49" s="23">
        <v>0</v>
      </c>
      <c r="GR49" s="23">
        <v>0</v>
      </c>
      <c r="GS49" s="23">
        <v>0</v>
      </c>
      <c r="GT49" s="23">
        <v>0</v>
      </c>
      <c r="GU49" s="23">
        <v>0</v>
      </c>
      <c r="GV49" s="23">
        <v>0</v>
      </c>
      <c r="GW49" s="23">
        <v>0</v>
      </c>
      <c r="GX49" s="23">
        <v>0</v>
      </c>
      <c r="GY49" s="23">
        <v>0</v>
      </c>
      <c r="GZ49" s="23">
        <v>0</v>
      </c>
      <c r="HA49" s="23">
        <v>0</v>
      </c>
      <c r="HB49" s="23">
        <v>0</v>
      </c>
      <c r="HC49" s="23">
        <v>0</v>
      </c>
      <c r="HD49" s="23">
        <v>0</v>
      </c>
      <c r="HE49" s="23">
        <v>0</v>
      </c>
      <c r="HF49" s="23">
        <v>0</v>
      </c>
      <c r="HG49" s="23">
        <v>0</v>
      </c>
      <c r="HH49" s="23">
        <v>0</v>
      </c>
      <c r="HI49" s="23">
        <v>0</v>
      </c>
      <c r="HJ49" s="23">
        <v>0</v>
      </c>
      <c r="HK49" s="23">
        <v>0</v>
      </c>
      <c r="HL49" s="23">
        <v>0</v>
      </c>
      <c r="HM49" s="23">
        <v>0</v>
      </c>
      <c r="HN49" s="23">
        <v>0</v>
      </c>
      <c r="HO49" s="23">
        <v>0</v>
      </c>
      <c r="HP49" s="23">
        <v>0</v>
      </c>
      <c r="HQ49" s="23">
        <v>0</v>
      </c>
      <c r="HR49" s="23">
        <v>0</v>
      </c>
      <c r="HS49" s="23">
        <v>0</v>
      </c>
      <c r="HT49" s="23">
        <v>0</v>
      </c>
      <c r="HU49" s="23">
        <v>0</v>
      </c>
      <c r="HV49" s="23">
        <v>0</v>
      </c>
      <c r="HW49" s="23">
        <v>0</v>
      </c>
      <c r="HX49" s="23">
        <v>0</v>
      </c>
      <c r="HY49" s="23">
        <v>0</v>
      </c>
      <c r="HZ49" s="23">
        <v>0</v>
      </c>
      <c r="IA49" s="23">
        <v>0</v>
      </c>
      <c r="IB49" s="23">
        <v>0</v>
      </c>
      <c r="IC49" s="23">
        <v>0</v>
      </c>
      <c r="ID49" s="23">
        <v>0</v>
      </c>
      <c r="IE49" s="23">
        <v>0</v>
      </c>
      <c r="IF49" s="23">
        <v>0</v>
      </c>
      <c r="IG49" s="23">
        <v>0</v>
      </c>
      <c r="IH49" s="23">
        <v>0</v>
      </c>
      <c r="II49" s="23">
        <v>0</v>
      </c>
      <c r="IJ49" s="23">
        <v>0</v>
      </c>
      <c r="IK49" s="23">
        <v>0</v>
      </c>
      <c r="IL49" s="23">
        <v>0</v>
      </c>
      <c r="IM49" s="23">
        <v>0</v>
      </c>
      <c r="IN49" s="23">
        <v>0</v>
      </c>
      <c r="IO49" s="23">
        <v>0</v>
      </c>
      <c r="IP49" s="23">
        <v>0</v>
      </c>
      <c r="IQ49" s="23">
        <v>0</v>
      </c>
      <c r="IR49" s="23">
        <v>0</v>
      </c>
      <c r="IS49" s="23">
        <v>0</v>
      </c>
      <c r="IT49" s="23">
        <v>0</v>
      </c>
      <c r="IU49" s="23">
        <v>0</v>
      </c>
      <c r="IV49" s="23">
        <v>0</v>
      </c>
      <c r="IW49" s="23">
        <v>0</v>
      </c>
      <c r="IX49" s="23">
        <v>0</v>
      </c>
      <c r="IY49" s="23">
        <v>0</v>
      </c>
      <c r="IZ49" s="23">
        <v>0</v>
      </c>
      <c r="JA49" s="23">
        <v>0</v>
      </c>
      <c r="JB49" s="23">
        <v>0</v>
      </c>
      <c r="JC49" s="23">
        <v>0</v>
      </c>
      <c r="JD49" s="23">
        <v>0</v>
      </c>
      <c r="JE49" s="23">
        <v>0</v>
      </c>
      <c r="JF49" s="23">
        <v>0</v>
      </c>
      <c r="JG49" s="23">
        <v>0</v>
      </c>
      <c r="JH49" s="23">
        <v>0</v>
      </c>
      <c r="JI49" s="23">
        <v>0</v>
      </c>
      <c r="JJ49" s="23">
        <v>0</v>
      </c>
      <c r="JK49" s="23">
        <v>0</v>
      </c>
      <c r="JL49" s="23">
        <v>0</v>
      </c>
      <c r="JM49" s="23">
        <v>0</v>
      </c>
      <c r="JN49" s="23">
        <v>0</v>
      </c>
      <c r="JO49" s="23">
        <v>0</v>
      </c>
      <c r="JP49" s="23">
        <v>0</v>
      </c>
      <c r="JQ49" s="23">
        <v>0</v>
      </c>
      <c r="JR49" s="23">
        <v>0</v>
      </c>
      <c r="JS49" s="23">
        <v>0</v>
      </c>
      <c r="JT49" s="23">
        <v>0</v>
      </c>
      <c r="JU49" s="23">
        <v>0</v>
      </c>
      <c r="JV49" s="23">
        <v>0</v>
      </c>
      <c r="JW49" s="23">
        <v>0</v>
      </c>
      <c r="JX49" s="23">
        <v>0</v>
      </c>
      <c r="JY49" s="23">
        <v>0</v>
      </c>
      <c r="JZ49" s="23">
        <v>0</v>
      </c>
      <c r="KA49" s="23">
        <v>0</v>
      </c>
      <c r="KB49" s="23">
        <v>0</v>
      </c>
      <c r="KC49" s="23">
        <v>0</v>
      </c>
      <c r="KD49" s="23">
        <v>0</v>
      </c>
      <c r="KE49" s="23">
        <v>0</v>
      </c>
      <c r="KF49" s="23">
        <v>0</v>
      </c>
      <c r="KG49" s="23">
        <v>0</v>
      </c>
      <c r="KH49" s="23">
        <v>0</v>
      </c>
      <c r="KI49" s="23">
        <v>0</v>
      </c>
      <c r="KJ49" s="23">
        <v>0</v>
      </c>
      <c r="KK49" s="23">
        <v>0</v>
      </c>
      <c r="KL49" s="23">
        <v>0</v>
      </c>
      <c r="KM49" s="23">
        <v>0</v>
      </c>
      <c r="KN49" s="23">
        <v>0</v>
      </c>
      <c r="KO49" s="23">
        <v>0</v>
      </c>
      <c r="KP49" s="23">
        <v>0</v>
      </c>
      <c r="KQ49" s="23">
        <v>0</v>
      </c>
      <c r="KR49" s="23">
        <v>0</v>
      </c>
      <c r="KS49" s="23">
        <v>0</v>
      </c>
      <c r="KT49" s="23">
        <v>0</v>
      </c>
      <c r="KU49" s="23">
        <v>0</v>
      </c>
      <c r="KV49" s="23">
        <v>0</v>
      </c>
      <c r="KW49" s="23">
        <v>0</v>
      </c>
      <c r="KX49" s="23">
        <v>0</v>
      </c>
      <c r="KY49" s="23">
        <v>0</v>
      </c>
      <c r="KZ49" s="23">
        <v>0</v>
      </c>
      <c r="LA49" s="23">
        <v>0</v>
      </c>
      <c r="LB49" s="23">
        <v>0</v>
      </c>
      <c r="LC49" s="23">
        <v>0</v>
      </c>
      <c r="LD49" s="23">
        <v>0</v>
      </c>
      <c r="LE49" s="23">
        <v>0</v>
      </c>
      <c r="LF49" s="23">
        <v>0</v>
      </c>
      <c r="LG49" s="23">
        <v>0</v>
      </c>
      <c r="LH49" s="23">
        <v>0</v>
      </c>
      <c r="LI49" s="23">
        <v>0</v>
      </c>
      <c r="LJ49" s="23">
        <v>0</v>
      </c>
      <c r="LK49" s="23">
        <v>0</v>
      </c>
      <c r="LL49" s="23">
        <v>0</v>
      </c>
      <c r="LM49" s="23">
        <v>0</v>
      </c>
      <c r="LN49" s="23">
        <v>0</v>
      </c>
      <c r="LO49" s="23">
        <v>0</v>
      </c>
      <c r="LP49" s="23">
        <v>0</v>
      </c>
      <c r="LQ49" s="23">
        <v>0</v>
      </c>
      <c r="LR49" s="23">
        <v>0</v>
      </c>
      <c r="LS49" s="23">
        <v>0</v>
      </c>
      <c r="LT49" s="23">
        <v>0</v>
      </c>
      <c r="LU49" s="23">
        <v>0</v>
      </c>
      <c r="LV49" s="23">
        <v>0</v>
      </c>
      <c r="LW49" s="23">
        <v>0</v>
      </c>
      <c r="LX49" s="23">
        <v>0</v>
      </c>
      <c r="LY49" s="23">
        <v>0</v>
      </c>
      <c r="LZ49" s="23">
        <v>0</v>
      </c>
      <c r="MA49" s="23">
        <v>0</v>
      </c>
      <c r="MB49" s="23">
        <v>0</v>
      </c>
      <c r="MC49" s="23">
        <v>0</v>
      </c>
      <c r="MD49" s="23">
        <v>0</v>
      </c>
      <c r="ME49" s="23">
        <v>0</v>
      </c>
      <c r="MF49" s="23">
        <v>0</v>
      </c>
      <c r="MG49" s="23">
        <v>0</v>
      </c>
      <c r="MH49" s="23">
        <v>0</v>
      </c>
      <c r="MI49" s="23">
        <v>0</v>
      </c>
      <c r="MJ49" s="23">
        <v>0</v>
      </c>
      <c r="MK49" s="23">
        <v>0</v>
      </c>
      <c r="ML49" s="23">
        <v>0</v>
      </c>
      <c r="MM49" s="23">
        <v>0</v>
      </c>
      <c r="MN49" s="23">
        <v>0</v>
      </c>
      <c r="MO49" s="23">
        <v>0</v>
      </c>
      <c r="MP49" s="23">
        <v>0</v>
      </c>
      <c r="MQ49" s="23">
        <v>0</v>
      </c>
      <c r="MR49" s="23">
        <v>0</v>
      </c>
      <c r="MS49" s="23">
        <v>0</v>
      </c>
      <c r="MT49" s="23">
        <v>0</v>
      </c>
      <c r="MU49" s="23">
        <v>0</v>
      </c>
      <c r="MV49" s="23">
        <v>0</v>
      </c>
      <c r="MW49" s="23">
        <v>0</v>
      </c>
      <c r="MX49" s="23">
        <v>0</v>
      </c>
      <c r="MY49" s="23">
        <v>0</v>
      </c>
      <c r="MZ49" s="23">
        <v>0</v>
      </c>
      <c r="NA49" s="23">
        <v>0</v>
      </c>
      <c r="NB49" s="23">
        <v>0</v>
      </c>
      <c r="NC49" s="23">
        <v>0</v>
      </c>
      <c r="ND49" s="23">
        <v>0</v>
      </c>
      <c r="NE49" s="23">
        <v>0</v>
      </c>
      <c r="NF49" s="23">
        <v>0</v>
      </c>
      <c r="NG49" s="23">
        <v>0</v>
      </c>
      <c r="NH49" s="23">
        <v>0</v>
      </c>
      <c r="NI49" s="23">
        <v>0</v>
      </c>
      <c r="NJ49" s="23">
        <v>0</v>
      </c>
      <c r="NK49" s="23">
        <v>0</v>
      </c>
      <c r="NL49" s="23">
        <v>0</v>
      </c>
      <c r="NM49" s="23">
        <v>0</v>
      </c>
      <c r="NN49" s="23">
        <v>0</v>
      </c>
      <c r="NO49" s="23">
        <v>0</v>
      </c>
      <c r="NP49" s="23">
        <v>0</v>
      </c>
      <c r="NQ49" s="23">
        <v>0</v>
      </c>
      <c r="NR49" s="23">
        <v>0</v>
      </c>
      <c r="NS49" s="23">
        <v>0</v>
      </c>
      <c r="NT49" s="23">
        <v>0</v>
      </c>
      <c r="NU49" s="23">
        <v>0</v>
      </c>
      <c r="NV49" s="23">
        <v>0</v>
      </c>
      <c r="NW49" s="23">
        <v>0</v>
      </c>
      <c r="NX49" s="23">
        <v>0</v>
      </c>
      <c r="NY49" s="23">
        <v>0</v>
      </c>
      <c r="NZ49" s="23">
        <v>0</v>
      </c>
      <c r="OA49" s="23">
        <v>0</v>
      </c>
      <c r="OB49" s="23">
        <v>0</v>
      </c>
      <c r="OC49" s="23">
        <v>0</v>
      </c>
      <c r="OD49" s="23">
        <v>0</v>
      </c>
      <c r="OE49" s="23">
        <v>0</v>
      </c>
      <c r="OF49" s="23">
        <v>0</v>
      </c>
      <c r="OG49" s="23">
        <v>0</v>
      </c>
      <c r="OH49" s="23">
        <v>0</v>
      </c>
      <c r="OI49" s="23">
        <v>0</v>
      </c>
      <c r="OJ49" s="23">
        <v>0</v>
      </c>
      <c r="OK49" s="23">
        <v>0</v>
      </c>
      <c r="OL49" s="23">
        <v>0</v>
      </c>
      <c r="OM49" s="23">
        <v>0</v>
      </c>
      <c r="ON49" s="23">
        <v>0</v>
      </c>
      <c r="OO49" s="23">
        <v>0</v>
      </c>
      <c r="OP49" s="23">
        <v>0</v>
      </c>
      <c r="OQ49" s="23">
        <v>0</v>
      </c>
      <c r="OR49" s="23">
        <v>0</v>
      </c>
      <c r="OS49" s="23">
        <v>0</v>
      </c>
      <c r="OT49" s="23">
        <v>0</v>
      </c>
      <c r="OU49" s="23">
        <v>0</v>
      </c>
      <c r="OV49" s="23">
        <v>0</v>
      </c>
      <c r="OW49" s="23">
        <v>0</v>
      </c>
      <c r="OX49" s="23">
        <v>0</v>
      </c>
      <c r="OY49" s="23">
        <v>0</v>
      </c>
      <c r="OZ49" s="23">
        <v>0</v>
      </c>
      <c r="PA49" s="23">
        <v>0</v>
      </c>
      <c r="PB49" s="23">
        <v>0</v>
      </c>
      <c r="PC49" s="23">
        <v>0</v>
      </c>
      <c r="PD49" s="23">
        <v>0</v>
      </c>
      <c r="PE49" s="23">
        <v>0</v>
      </c>
      <c r="PF49" s="23">
        <v>0</v>
      </c>
      <c r="PG49" s="23">
        <v>0</v>
      </c>
      <c r="PH49" s="23">
        <v>0</v>
      </c>
      <c r="PI49" s="23">
        <v>0</v>
      </c>
      <c r="PJ49" s="23">
        <v>0</v>
      </c>
      <c r="PK49" s="23">
        <v>0</v>
      </c>
      <c r="PL49" s="23">
        <v>0</v>
      </c>
      <c r="PM49" s="23">
        <v>0</v>
      </c>
      <c r="PN49" s="23">
        <v>0</v>
      </c>
      <c r="PO49" s="23">
        <v>0</v>
      </c>
      <c r="PP49" s="23">
        <v>0</v>
      </c>
      <c r="PQ49" s="23">
        <v>0</v>
      </c>
      <c r="PR49" s="23">
        <v>0</v>
      </c>
      <c r="PS49" s="23">
        <v>0</v>
      </c>
      <c r="PT49" s="23">
        <v>0</v>
      </c>
      <c r="PU49" s="23">
        <v>0</v>
      </c>
      <c r="PV49" s="23">
        <v>0</v>
      </c>
      <c r="PW49" s="23">
        <v>0</v>
      </c>
      <c r="PX49" s="23">
        <v>0</v>
      </c>
      <c r="PY49" s="23">
        <v>0</v>
      </c>
      <c r="PZ49" s="23">
        <v>0</v>
      </c>
      <c r="QA49" s="23">
        <v>0</v>
      </c>
      <c r="QB49" s="23">
        <v>0</v>
      </c>
      <c r="QC49" s="23">
        <v>0</v>
      </c>
      <c r="QD49" s="23">
        <v>0</v>
      </c>
      <c r="QE49" s="23">
        <v>0</v>
      </c>
      <c r="QF49" s="23">
        <v>0</v>
      </c>
      <c r="QG49" s="23">
        <v>0</v>
      </c>
      <c r="QH49" s="23">
        <v>0</v>
      </c>
      <c r="QI49" s="23">
        <v>0</v>
      </c>
      <c r="QJ49" s="23">
        <v>0</v>
      </c>
      <c r="QK49" s="23">
        <v>0</v>
      </c>
      <c r="QL49" s="23">
        <v>0</v>
      </c>
      <c r="QM49" s="23">
        <v>0</v>
      </c>
      <c r="QN49" s="23">
        <v>0</v>
      </c>
      <c r="QO49" s="23">
        <v>0</v>
      </c>
      <c r="QP49" s="23">
        <v>0</v>
      </c>
      <c r="QQ49" s="23">
        <v>0</v>
      </c>
      <c r="QR49" s="23">
        <v>0</v>
      </c>
      <c r="QS49" s="23">
        <v>0</v>
      </c>
      <c r="QT49" s="23">
        <v>0</v>
      </c>
      <c r="QU49" s="23">
        <v>0</v>
      </c>
      <c r="QV49" s="23">
        <v>0</v>
      </c>
      <c r="QW49" s="23">
        <v>0</v>
      </c>
      <c r="QX49" s="23">
        <v>0</v>
      </c>
      <c r="QY49" s="23">
        <v>0</v>
      </c>
      <c r="QZ49" s="23">
        <v>0</v>
      </c>
      <c r="RA49" s="23">
        <v>0</v>
      </c>
      <c r="RB49" s="23">
        <v>0</v>
      </c>
      <c r="RC49" s="23">
        <v>0</v>
      </c>
      <c r="RD49" s="23">
        <v>0</v>
      </c>
      <c r="RE49" s="23">
        <v>0</v>
      </c>
      <c r="RF49" s="23">
        <v>0</v>
      </c>
      <c r="RG49" s="23">
        <v>0</v>
      </c>
      <c r="RH49" s="23">
        <v>0</v>
      </c>
      <c r="RI49" s="23">
        <v>0</v>
      </c>
      <c r="RJ49" s="23">
        <v>0</v>
      </c>
      <c r="RK49" s="23">
        <v>0</v>
      </c>
      <c r="RL49" s="23">
        <v>0</v>
      </c>
      <c r="RM49" s="23">
        <v>0</v>
      </c>
      <c r="RN49" s="23">
        <v>0</v>
      </c>
      <c r="RO49" s="23">
        <v>0</v>
      </c>
      <c r="RP49" s="23">
        <v>0</v>
      </c>
      <c r="RQ49" s="23">
        <v>0</v>
      </c>
      <c r="RR49" s="23">
        <v>0</v>
      </c>
      <c r="RS49" s="23">
        <v>0</v>
      </c>
      <c r="RT49" s="23">
        <v>0</v>
      </c>
      <c r="RU49" s="23">
        <v>0</v>
      </c>
      <c r="RV49" s="23">
        <v>0</v>
      </c>
      <c r="RW49" s="23">
        <v>0</v>
      </c>
      <c r="RX49" s="23">
        <v>0</v>
      </c>
      <c r="RY49" s="23">
        <v>0</v>
      </c>
      <c r="RZ49" s="23">
        <v>0</v>
      </c>
      <c r="SA49" s="23">
        <v>0</v>
      </c>
      <c r="SB49" s="23">
        <v>0</v>
      </c>
      <c r="SC49" s="23">
        <v>0</v>
      </c>
      <c r="SD49" s="23">
        <v>0</v>
      </c>
      <c r="SE49" s="23">
        <v>0</v>
      </c>
      <c r="SF49" s="23">
        <v>0</v>
      </c>
      <c r="SG49" s="23">
        <v>0</v>
      </c>
      <c r="SH49" s="23">
        <v>0</v>
      </c>
      <c r="SI49" s="23">
        <v>0</v>
      </c>
      <c r="SJ49" s="23">
        <v>0</v>
      </c>
      <c r="SK49" s="23">
        <v>0</v>
      </c>
      <c r="SL49" s="23">
        <v>0</v>
      </c>
      <c r="SM49" s="23">
        <v>0</v>
      </c>
      <c r="SN49" s="23">
        <v>0</v>
      </c>
      <c r="SO49" s="23">
        <v>0</v>
      </c>
      <c r="SP49" s="23">
        <v>0</v>
      </c>
      <c r="SQ49" s="23">
        <v>0</v>
      </c>
      <c r="SR49" s="23">
        <v>0</v>
      </c>
      <c r="SS49" s="23">
        <v>0</v>
      </c>
      <c r="ST49" s="23">
        <v>0</v>
      </c>
      <c r="SU49" s="23">
        <v>0</v>
      </c>
      <c r="SV49" s="23">
        <v>0</v>
      </c>
      <c r="SW49" s="23">
        <v>0</v>
      </c>
      <c r="SX49" s="23">
        <v>0</v>
      </c>
      <c r="SY49" s="23">
        <v>0</v>
      </c>
      <c r="SZ49" s="23">
        <v>0</v>
      </c>
      <c r="TA49" s="23">
        <v>0</v>
      </c>
      <c r="TB49" s="23">
        <v>0</v>
      </c>
      <c r="TC49" s="23">
        <v>0</v>
      </c>
      <c r="TD49" s="23">
        <v>0</v>
      </c>
      <c r="TE49" s="23">
        <v>0</v>
      </c>
      <c r="TF49" s="23">
        <v>0</v>
      </c>
      <c r="TG49" s="23">
        <v>0</v>
      </c>
      <c r="TH49" s="23">
        <v>0</v>
      </c>
      <c r="TI49" s="23">
        <v>0</v>
      </c>
      <c r="TJ49" s="23">
        <v>0</v>
      </c>
      <c r="TK49" s="23">
        <v>0</v>
      </c>
      <c r="TL49" s="23">
        <v>0</v>
      </c>
      <c r="TM49" s="23">
        <v>0</v>
      </c>
      <c r="TN49" s="23">
        <v>0</v>
      </c>
      <c r="TO49" s="23">
        <v>0</v>
      </c>
      <c r="TP49" s="23">
        <v>0</v>
      </c>
      <c r="TQ49" s="23">
        <v>0</v>
      </c>
      <c r="TR49" s="23">
        <v>0</v>
      </c>
      <c r="TS49" s="23">
        <v>0</v>
      </c>
      <c r="TT49" s="23">
        <v>0</v>
      </c>
      <c r="TU49" s="23">
        <v>0</v>
      </c>
      <c r="TV49" s="23">
        <v>0</v>
      </c>
      <c r="TW49" s="23">
        <v>0</v>
      </c>
      <c r="TX49" s="23">
        <v>0</v>
      </c>
      <c r="TY49" s="23">
        <v>0</v>
      </c>
      <c r="TZ49" s="23">
        <v>0</v>
      </c>
      <c r="UA49" s="23">
        <v>0</v>
      </c>
      <c r="UB49" s="23">
        <v>0</v>
      </c>
      <c r="UC49" s="23">
        <v>0</v>
      </c>
      <c r="UD49" s="23">
        <v>0</v>
      </c>
      <c r="UE49" s="23">
        <v>0</v>
      </c>
      <c r="UF49" s="23">
        <v>0</v>
      </c>
      <c r="UG49" s="23">
        <v>0</v>
      </c>
      <c r="UH49" s="23">
        <v>0</v>
      </c>
      <c r="UI49" s="23">
        <v>0</v>
      </c>
      <c r="UJ49" s="23">
        <v>0</v>
      </c>
      <c r="UK49" s="23">
        <v>0</v>
      </c>
      <c r="UL49" s="23">
        <v>0</v>
      </c>
      <c r="UM49" s="23">
        <v>0</v>
      </c>
      <c r="UN49" s="23">
        <v>0</v>
      </c>
      <c r="UO49" s="23">
        <v>0</v>
      </c>
      <c r="UP49" s="23">
        <v>0</v>
      </c>
      <c r="UQ49" s="23">
        <v>0</v>
      </c>
      <c r="UR49" s="23">
        <v>0</v>
      </c>
      <c r="US49" s="23">
        <v>0</v>
      </c>
      <c r="UT49" s="23">
        <v>0</v>
      </c>
      <c r="UU49" s="23">
        <v>0</v>
      </c>
      <c r="UV49" s="23">
        <v>0</v>
      </c>
      <c r="UW49" s="23">
        <v>0</v>
      </c>
      <c r="UX49" s="23">
        <v>0</v>
      </c>
      <c r="UY49" s="23">
        <v>0</v>
      </c>
      <c r="UZ49" s="23">
        <v>0</v>
      </c>
      <c r="VA49" s="23">
        <v>0</v>
      </c>
      <c r="VB49" s="23">
        <v>0</v>
      </c>
      <c r="VC49" s="23">
        <v>0</v>
      </c>
      <c r="VD49" s="23">
        <v>0</v>
      </c>
      <c r="VE49" s="23">
        <v>0</v>
      </c>
      <c r="VF49" s="23">
        <v>0</v>
      </c>
      <c r="VG49" s="23">
        <v>0</v>
      </c>
      <c r="VH49" s="23">
        <v>0</v>
      </c>
      <c r="VI49" s="23">
        <v>0</v>
      </c>
      <c r="VJ49" s="23">
        <v>0</v>
      </c>
      <c r="VK49" s="23">
        <v>0</v>
      </c>
      <c r="VL49" s="23">
        <v>0</v>
      </c>
      <c r="VM49" s="23">
        <v>0</v>
      </c>
      <c r="VN49" s="23">
        <v>0</v>
      </c>
      <c r="VO49" s="23">
        <v>0</v>
      </c>
      <c r="VP49" s="23">
        <v>0</v>
      </c>
      <c r="VQ49" s="23">
        <v>0</v>
      </c>
      <c r="VR49" s="23">
        <v>0</v>
      </c>
      <c r="VS49" s="23">
        <v>0</v>
      </c>
      <c r="VT49" s="23">
        <v>0</v>
      </c>
      <c r="VU49" s="23">
        <v>0</v>
      </c>
      <c r="VV49" s="23">
        <v>0</v>
      </c>
      <c r="VW49" s="23">
        <v>0</v>
      </c>
      <c r="VX49" s="23">
        <v>0</v>
      </c>
      <c r="VY49" s="23">
        <v>0</v>
      </c>
      <c r="VZ49" s="23">
        <v>0</v>
      </c>
      <c r="WA49" s="23">
        <v>0</v>
      </c>
      <c r="WB49" s="23">
        <v>0</v>
      </c>
      <c r="WC49" s="23">
        <v>0</v>
      </c>
      <c r="WD49" s="23">
        <v>0</v>
      </c>
      <c r="WE49" s="23">
        <v>0</v>
      </c>
      <c r="WF49" s="23">
        <v>0</v>
      </c>
      <c r="WG49" s="23">
        <v>0</v>
      </c>
      <c r="WH49" s="23">
        <v>0</v>
      </c>
      <c r="WI49" s="23">
        <v>0</v>
      </c>
      <c r="WJ49" s="23">
        <v>0</v>
      </c>
      <c r="WK49" s="23">
        <v>0</v>
      </c>
      <c r="WL49" s="23">
        <v>0</v>
      </c>
      <c r="WM49" s="23">
        <v>0</v>
      </c>
      <c r="WN49" s="23">
        <v>0</v>
      </c>
      <c r="WO49" s="23">
        <v>0</v>
      </c>
      <c r="WP49" s="23">
        <v>0</v>
      </c>
      <c r="WQ49" s="23">
        <v>0</v>
      </c>
      <c r="WR49" s="23">
        <v>0</v>
      </c>
      <c r="WS49" s="23">
        <v>0</v>
      </c>
      <c r="WT49" s="23">
        <v>0</v>
      </c>
      <c r="WU49" s="23">
        <v>0</v>
      </c>
      <c r="WV49" s="23">
        <v>0</v>
      </c>
      <c r="WW49" s="23">
        <v>0</v>
      </c>
      <c r="WX49" s="23">
        <v>0</v>
      </c>
      <c r="WY49" s="23">
        <v>0</v>
      </c>
      <c r="WZ49" s="23">
        <v>0</v>
      </c>
      <c r="XA49" s="23">
        <v>0</v>
      </c>
      <c r="XB49" s="23">
        <v>0</v>
      </c>
      <c r="XC49" s="23">
        <v>0</v>
      </c>
      <c r="XD49" s="23">
        <v>0</v>
      </c>
      <c r="XE49" s="23">
        <v>0</v>
      </c>
      <c r="XF49" s="23">
        <v>0</v>
      </c>
      <c r="XG49" s="23">
        <v>0</v>
      </c>
      <c r="XH49" s="23">
        <v>0</v>
      </c>
      <c r="XI49" s="23">
        <v>0</v>
      </c>
      <c r="XJ49" s="23">
        <v>0</v>
      </c>
      <c r="XK49" s="23">
        <v>0</v>
      </c>
      <c r="XL49" s="23">
        <v>0</v>
      </c>
      <c r="XM49" s="23">
        <v>0</v>
      </c>
      <c r="XN49" s="23">
        <v>0</v>
      </c>
      <c r="XO49" s="23">
        <v>0</v>
      </c>
      <c r="XP49" s="23">
        <v>0</v>
      </c>
      <c r="XQ49" s="23">
        <v>0</v>
      </c>
      <c r="XR49" s="23">
        <v>0</v>
      </c>
      <c r="XS49" s="23">
        <v>0</v>
      </c>
      <c r="XT49" s="23">
        <v>0</v>
      </c>
      <c r="XU49" s="23">
        <v>0</v>
      </c>
      <c r="XV49" s="23">
        <v>0</v>
      </c>
      <c r="XW49" s="23">
        <v>0</v>
      </c>
      <c r="XX49" s="23">
        <v>0</v>
      </c>
      <c r="XY49" s="23">
        <v>0</v>
      </c>
      <c r="XZ49" s="23">
        <v>0</v>
      </c>
      <c r="YA49" s="23">
        <v>0</v>
      </c>
      <c r="YB49" s="23">
        <v>0</v>
      </c>
      <c r="YC49" s="23">
        <v>0</v>
      </c>
      <c r="YD49" s="23">
        <v>0</v>
      </c>
      <c r="YE49" s="23">
        <v>0</v>
      </c>
      <c r="YF49" s="23">
        <v>0</v>
      </c>
      <c r="YG49" s="23">
        <v>0</v>
      </c>
      <c r="YH49" s="23">
        <v>0</v>
      </c>
      <c r="YI49" s="23">
        <v>0</v>
      </c>
      <c r="YJ49" s="23">
        <v>0</v>
      </c>
      <c r="YK49" s="23">
        <v>0</v>
      </c>
      <c r="YL49" s="23">
        <v>0</v>
      </c>
      <c r="YM49" s="23">
        <v>0</v>
      </c>
      <c r="YN49" s="23">
        <v>0</v>
      </c>
      <c r="YO49" s="23">
        <v>0</v>
      </c>
      <c r="YP49" s="23">
        <v>0</v>
      </c>
      <c r="YQ49" s="23">
        <v>0</v>
      </c>
      <c r="YR49" s="23">
        <v>0</v>
      </c>
      <c r="YS49" s="23">
        <v>0</v>
      </c>
      <c r="YT49" s="23">
        <v>0</v>
      </c>
      <c r="YU49" s="23">
        <v>0</v>
      </c>
      <c r="YV49" s="23">
        <v>0</v>
      </c>
      <c r="YW49" s="23">
        <v>0</v>
      </c>
      <c r="YX49" s="23">
        <v>0</v>
      </c>
      <c r="YY49" s="23">
        <v>0</v>
      </c>
      <c r="YZ49" s="23">
        <v>0</v>
      </c>
      <c r="ZA49" s="23">
        <v>0</v>
      </c>
      <c r="ZB49" s="23">
        <v>0</v>
      </c>
      <c r="ZC49" s="23">
        <v>0</v>
      </c>
      <c r="ZD49" s="23">
        <v>0</v>
      </c>
      <c r="ZE49" s="23">
        <v>0</v>
      </c>
      <c r="ZF49" s="23">
        <v>0</v>
      </c>
      <c r="ZG49" s="23">
        <v>0</v>
      </c>
      <c r="ZH49" s="23">
        <v>0</v>
      </c>
      <c r="ZI49" s="23">
        <v>0</v>
      </c>
      <c r="ZJ49" s="23">
        <v>0</v>
      </c>
      <c r="ZK49" s="23">
        <v>0</v>
      </c>
      <c r="ZL49" s="23">
        <v>0</v>
      </c>
      <c r="ZM49" s="23">
        <v>0</v>
      </c>
      <c r="ZN49" s="23">
        <v>0</v>
      </c>
      <c r="ZO49" s="23">
        <v>0</v>
      </c>
      <c r="ZP49" s="23">
        <v>0</v>
      </c>
      <c r="ZQ49" s="23">
        <v>0</v>
      </c>
      <c r="ZR49" s="23">
        <v>0</v>
      </c>
      <c r="ZS49" s="23">
        <v>0</v>
      </c>
      <c r="ZT49" s="23">
        <v>0</v>
      </c>
      <c r="ZU49" s="23">
        <v>0</v>
      </c>
      <c r="ZV49" s="23">
        <v>0</v>
      </c>
      <c r="ZW49" s="23">
        <v>0</v>
      </c>
      <c r="ZX49" s="23">
        <v>0</v>
      </c>
      <c r="ZY49" s="23">
        <v>0</v>
      </c>
      <c r="ZZ49" s="23">
        <v>0</v>
      </c>
      <c r="AAA49" s="23">
        <v>0</v>
      </c>
      <c r="AAB49" s="23">
        <v>0</v>
      </c>
      <c r="AAC49" s="23">
        <v>0</v>
      </c>
      <c r="AAD49" s="23">
        <v>0</v>
      </c>
      <c r="AAE49" s="23">
        <v>0</v>
      </c>
      <c r="AAF49" s="23">
        <v>0</v>
      </c>
      <c r="AAG49" s="23">
        <v>0</v>
      </c>
      <c r="AAH49" s="23">
        <v>0</v>
      </c>
      <c r="AAI49" s="23">
        <v>0</v>
      </c>
      <c r="AAJ49" s="23">
        <v>0</v>
      </c>
      <c r="AAK49" s="23">
        <v>0</v>
      </c>
      <c r="AAL49" s="23">
        <v>0</v>
      </c>
      <c r="AAM49" s="23">
        <v>0</v>
      </c>
      <c r="AAN49" s="23">
        <v>0</v>
      </c>
      <c r="AAO49" s="23">
        <v>0</v>
      </c>
      <c r="AAP49" s="23">
        <v>0</v>
      </c>
      <c r="AAQ49" s="23">
        <v>0</v>
      </c>
      <c r="AAR49" s="23">
        <v>0</v>
      </c>
      <c r="AAS49" s="23">
        <v>0</v>
      </c>
      <c r="AAT49" s="23">
        <v>0</v>
      </c>
      <c r="AAU49" s="23">
        <v>0</v>
      </c>
      <c r="AAV49" s="23">
        <v>0</v>
      </c>
      <c r="AAW49" s="23">
        <v>0</v>
      </c>
      <c r="AAX49" s="23">
        <v>0</v>
      </c>
      <c r="AAY49" s="23">
        <v>0</v>
      </c>
      <c r="AAZ49" s="23">
        <v>0</v>
      </c>
      <c r="ABA49" s="23">
        <v>0</v>
      </c>
      <c r="ABB49" s="23">
        <v>0</v>
      </c>
      <c r="ABC49" s="23">
        <v>0</v>
      </c>
      <c r="ABD49" s="23">
        <v>0</v>
      </c>
      <c r="ABE49" s="23">
        <v>0</v>
      </c>
      <c r="ABF49" s="23">
        <v>0</v>
      </c>
      <c r="ABG49" s="23">
        <v>0</v>
      </c>
      <c r="ABH49" s="23">
        <v>0</v>
      </c>
      <c r="ABI49" s="23">
        <v>0</v>
      </c>
      <c r="ABJ49" s="23">
        <v>0</v>
      </c>
      <c r="ABK49" s="23">
        <v>0</v>
      </c>
      <c r="ABL49" s="23">
        <v>0</v>
      </c>
      <c r="ABM49" s="23">
        <v>0</v>
      </c>
      <c r="ABN49" s="23">
        <v>0</v>
      </c>
      <c r="ABO49" s="23">
        <v>0</v>
      </c>
      <c r="ABP49" s="23">
        <v>0</v>
      </c>
      <c r="ABQ49" s="23">
        <v>0</v>
      </c>
      <c r="ABR49" s="23">
        <v>0</v>
      </c>
      <c r="ABS49" s="23">
        <v>0</v>
      </c>
      <c r="ABT49" s="23">
        <v>0</v>
      </c>
      <c r="ABU49" s="23">
        <v>0</v>
      </c>
      <c r="ABV49" s="23">
        <v>0</v>
      </c>
      <c r="ABW49" s="23">
        <v>0</v>
      </c>
    </row>
    <row r="50" spans="1:751" ht="15" customHeight="1" x14ac:dyDescent="0.25">
      <c r="A50" s="15" t="s">
        <v>86</v>
      </c>
      <c r="B50" s="15" t="s">
        <v>87</v>
      </c>
      <c r="C50" s="16">
        <f>+E50*$C$56</f>
        <v>548.02484950028088</v>
      </c>
      <c r="D50" s="33"/>
      <c r="E50" s="18">
        <v>35.628135166253685</v>
      </c>
      <c r="F50" s="26" t="s">
        <v>46</v>
      </c>
      <c r="G50" s="26" t="s">
        <v>85</v>
      </c>
      <c r="H50" s="27">
        <v>38261</v>
      </c>
      <c r="I50" s="28">
        <v>5.5E-2</v>
      </c>
      <c r="J50" s="26">
        <v>167</v>
      </c>
      <c r="K50" s="26" t="s">
        <v>19</v>
      </c>
      <c r="L50" s="27">
        <f t="shared" si="273"/>
        <v>43344</v>
      </c>
      <c r="M50" s="15" t="s">
        <v>156</v>
      </c>
      <c r="P50" s="22">
        <f t="shared" si="274"/>
        <v>369278072.87104541</v>
      </c>
      <c r="Q50" s="22">
        <f t="shared" si="275"/>
        <v>36478817.478995167</v>
      </c>
      <c r="R50" s="22">
        <f t="shared" si="276"/>
        <v>450655011.45040071</v>
      </c>
      <c r="S50" s="22">
        <f t="shared" si="277"/>
        <v>18492388.698378459</v>
      </c>
      <c r="T50" s="22">
        <f t="shared" si="278"/>
        <v>0</v>
      </c>
      <c r="U50" s="22">
        <f t="shared" si="279"/>
        <v>0</v>
      </c>
      <c r="V50" s="22">
        <f t="shared" si="280"/>
        <v>0</v>
      </c>
      <c r="W50" s="22">
        <f t="shared" si="281"/>
        <v>0</v>
      </c>
      <c r="X50" s="22">
        <f t="shared" si="282"/>
        <v>0</v>
      </c>
      <c r="Y50" s="22">
        <f t="shared" si="283"/>
        <v>0</v>
      </c>
      <c r="Z50" s="22">
        <f t="shared" si="284"/>
        <v>0</v>
      </c>
      <c r="AA50" s="22">
        <f t="shared" si="285"/>
        <v>0</v>
      </c>
      <c r="AB50" s="22">
        <f t="shared" si="286"/>
        <v>0</v>
      </c>
      <c r="AC50" s="22">
        <f t="shared" si="287"/>
        <v>0</v>
      </c>
      <c r="AD50" s="22">
        <f t="shared" si="288"/>
        <v>0</v>
      </c>
      <c r="AE50" s="22">
        <f t="shared" si="289"/>
        <v>0</v>
      </c>
      <c r="AF50" s="22">
        <f t="shared" si="290"/>
        <v>0</v>
      </c>
      <c r="AG50" s="22">
        <f t="shared" si="291"/>
        <v>0</v>
      </c>
      <c r="AH50" s="22">
        <f t="shared" si="292"/>
        <v>0</v>
      </c>
      <c r="AI50" s="22">
        <f t="shared" si="293"/>
        <v>0</v>
      </c>
      <c r="AJ50" s="22">
        <f t="shared" si="294"/>
        <v>0</v>
      </c>
      <c r="AK50" s="22">
        <f t="shared" si="295"/>
        <v>0</v>
      </c>
      <c r="AL50" s="22">
        <f t="shared" si="296"/>
        <v>0</v>
      </c>
      <c r="AM50" s="22">
        <f t="shared" si="297"/>
        <v>0</v>
      </c>
      <c r="AN50" s="22">
        <f t="shared" si="298"/>
        <v>0</v>
      </c>
      <c r="AO50" s="22">
        <f t="shared" si="299"/>
        <v>0</v>
      </c>
      <c r="AP50" s="22">
        <f t="shared" si="300"/>
        <v>0</v>
      </c>
      <c r="AQ50" s="22">
        <f t="shared" si="301"/>
        <v>0</v>
      </c>
      <c r="AR50" s="22">
        <f t="shared" si="302"/>
        <v>0</v>
      </c>
      <c r="AS50" s="22">
        <f t="shared" si="303"/>
        <v>0</v>
      </c>
      <c r="AT50" s="22">
        <f t="shared" si="304"/>
        <v>0</v>
      </c>
      <c r="AU50" s="22">
        <f t="shared" si="305"/>
        <v>0</v>
      </c>
      <c r="AV50" s="22">
        <f t="shared" si="306"/>
        <v>0</v>
      </c>
      <c r="AW50" s="22">
        <f t="shared" si="307"/>
        <v>0</v>
      </c>
      <c r="AX50" s="22">
        <f t="shared" si="308"/>
        <v>0</v>
      </c>
      <c r="AY50" s="22">
        <f t="shared" si="309"/>
        <v>0</v>
      </c>
      <c r="AZ50" s="22">
        <f t="shared" si="310"/>
        <v>0</v>
      </c>
      <c r="BA50" s="22">
        <f t="shared" si="311"/>
        <v>0</v>
      </c>
      <c r="BB50" s="22">
        <f t="shared" si="312"/>
        <v>0</v>
      </c>
      <c r="BC50" s="22">
        <f t="shared" si="313"/>
        <v>0</v>
      </c>
      <c r="BD50" s="22">
        <f t="shared" si="314"/>
        <v>0</v>
      </c>
      <c r="BE50" s="22">
        <f t="shared" si="315"/>
        <v>0</v>
      </c>
      <c r="BF50" s="22">
        <f t="shared" si="316"/>
        <v>0</v>
      </c>
      <c r="BG50" s="22">
        <f t="shared" si="317"/>
        <v>0</v>
      </c>
      <c r="BH50" s="22">
        <f t="shared" si="318"/>
        <v>0</v>
      </c>
      <c r="BI50" s="22">
        <f t="shared" si="319"/>
        <v>0</v>
      </c>
      <c r="BJ50" s="22">
        <f t="shared" si="320"/>
        <v>0</v>
      </c>
      <c r="BK50" s="22">
        <f t="shared" si="321"/>
        <v>0</v>
      </c>
      <c r="BL50" s="22">
        <f t="shared" si="322"/>
        <v>0</v>
      </c>
      <c r="BM50" s="22">
        <f t="shared" si="323"/>
        <v>0</v>
      </c>
      <c r="BN50" s="22">
        <f t="shared" si="324"/>
        <v>0</v>
      </c>
      <c r="BO50" s="22">
        <f t="shared" si="325"/>
        <v>0</v>
      </c>
      <c r="BP50" s="22">
        <f t="shared" si="326"/>
        <v>0</v>
      </c>
      <c r="BQ50" s="22">
        <f t="shared" si="327"/>
        <v>0</v>
      </c>
      <c r="BR50" s="22">
        <f t="shared" si="328"/>
        <v>0</v>
      </c>
      <c r="BS50" s="22">
        <f t="shared" si="329"/>
        <v>0</v>
      </c>
      <c r="BT50" s="22">
        <f t="shared" si="330"/>
        <v>0</v>
      </c>
      <c r="BU50" s="22">
        <f t="shared" si="331"/>
        <v>0</v>
      </c>
      <c r="BX50" s="23">
        <v>0</v>
      </c>
      <c r="BY50" s="23">
        <v>0</v>
      </c>
      <c r="BZ50" s="23">
        <v>0</v>
      </c>
      <c r="CA50" s="23">
        <v>0</v>
      </c>
      <c r="CB50" s="23">
        <v>19826439.808965769</v>
      </c>
      <c r="CC50" s="23">
        <v>172936598.09847423</v>
      </c>
      <c r="CD50" s="23">
        <v>0</v>
      </c>
      <c r="CE50" s="23">
        <v>0</v>
      </c>
      <c r="CF50" s="23">
        <v>0</v>
      </c>
      <c r="CG50" s="23">
        <v>0</v>
      </c>
      <c r="CH50" s="23">
        <v>0</v>
      </c>
      <c r="CI50" s="23">
        <v>0</v>
      </c>
      <c r="CJ50" s="23">
        <v>0</v>
      </c>
      <c r="CK50" s="23">
        <v>0</v>
      </c>
      <c r="CL50" s="23">
        <v>0</v>
      </c>
      <c r="CM50" s="23">
        <v>0</v>
      </c>
      <c r="CN50" s="23">
        <v>16652377.670029396</v>
      </c>
      <c r="CO50" s="23">
        <v>196341474.77257118</v>
      </c>
      <c r="CP50" s="23">
        <v>0</v>
      </c>
      <c r="CQ50" s="23">
        <v>0</v>
      </c>
      <c r="CR50" s="23">
        <v>0</v>
      </c>
      <c r="CS50" s="23">
        <v>0</v>
      </c>
      <c r="CT50" s="23">
        <v>0</v>
      </c>
      <c r="CU50" s="23">
        <v>0</v>
      </c>
      <c r="CV50" s="23">
        <v>0</v>
      </c>
      <c r="CW50" s="23">
        <v>0</v>
      </c>
      <c r="CX50" s="23">
        <v>0</v>
      </c>
      <c r="CY50" s="23">
        <v>0</v>
      </c>
      <c r="CZ50" s="23">
        <v>12020189.419253318</v>
      </c>
      <c r="DA50" s="23">
        <v>215495085.02379218</v>
      </c>
      <c r="DB50" s="23">
        <v>0</v>
      </c>
      <c r="DC50" s="23">
        <v>0</v>
      </c>
      <c r="DD50" s="23">
        <v>0</v>
      </c>
      <c r="DE50" s="23">
        <v>0</v>
      </c>
      <c r="DF50" s="23">
        <v>0</v>
      </c>
      <c r="DG50" s="23">
        <v>0</v>
      </c>
      <c r="DH50" s="23">
        <v>0</v>
      </c>
      <c r="DI50" s="23">
        <v>0</v>
      </c>
      <c r="DJ50" s="23">
        <v>0</v>
      </c>
      <c r="DK50" s="23">
        <v>0</v>
      </c>
      <c r="DL50" s="23">
        <v>6472199.2791251428</v>
      </c>
      <c r="DM50" s="23">
        <v>235159926.4266085</v>
      </c>
      <c r="DN50" s="23">
        <v>0</v>
      </c>
      <c r="DO50" s="23">
        <v>0</v>
      </c>
      <c r="DP50" s="23">
        <v>0</v>
      </c>
      <c r="DQ50" s="23">
        <v>0</v>
      </c>
      <c r="DR50" s="23">
        <v>0</v>
      </c>
      <c r="DS50" s="23">
        <v>0</v>
      </c>
      <c r="DT50" s="23">
        <v>0</v>
      </c>
      <c r="DU50" s="23">
        <v>0</v>
      </c>
      <c r="DV50" s="23">
        <v>0</v>
      </c>
      <c r="DW50" s="23">
        <v>0</v>
      </c>
      <c r="DX50" s="23">
        <v>0</v>
      </c>
      <c r="DY50" s="23">
        <v>0</v>
      </c>
      <c r="DZ50" s="23">
        <v>0</v>
      </c>
      <c r="EA50" s="23">
        <v>0</v>
      </c>
      <c r="EB50" s="23">
        <v>0</v>
      </c>
      <c r="EC50" s="23">
        <v>0</v>
      </c>
      <c r="ED50" s="23">
        <v>0</v>
      </c>
      <c r="EE50" s="23">
        <v>0</v>
      </c>
      <c r="EF50" s="23">
        <v>0</v>
      </c>
      <c r="EG50" s="23">
        <v>0</v>
      </c>
      <c r="EH50" s="23">
        <v>0</v>
      </c>
      <c r="EI50" s="23">
        <v>0</v>
      </c>
      <c r="EJ50" s="23">
        <v>0</v>
      </c>
      <c r="EK50" s="23">
        <v>0</v>
      </c>
      <c r="EL50" s="23">
        <v>0</v>
      </c>
      <c r="EM50" s="23">
        <v>0</v>
      </c>
      <c r="EN50" s="23">
        <v>0</v>
      </c>
      <c r="EO50" s="23">
        <v>0</v>
      </c>
      <c r="EP50" s="23">
        <v>0</v>
      </c>
      <c r="EQ50" s="23">
        <v>0</v>
      </c>
      <c r="ER50" s="23">
        <v>0</v>
      </c>
      <c r="ES50" s="23">
        <v>0</v>
      </c>
      <c r="ET50" s="23">
        <v>0</v>
      </c>
      <c r="EU50" s="23">
        <v>0</v>
      </c>
      <c r="EV50" s="23">
        <v>0</v>
      </c>
      <c r="EW50" s="23">
        <v>0</v>
      </c>
      <c r="EX50" s="23">
        <v>0</v>
      </c>
      <c r="EY50" s="23">
        <v>0</v>
      </c>
      <c r="EZ50" s="23">
        <v>0</v>
      </c>
      <c r="FA50" s="23">
        <v>0</v>
      </c>
      <c r="FB50" s="23">
        <v>0</v>
      </c>
      <c r="FC50" s="23">
        <v>0</v>
      </c>
      <c r="FD50" s="23">
        <v>0</v>
      </c>
      <c r="FE50" s="23">
        <v>0</v>
      </c>
      <c r="FF50" s="23">
        <v>0</v>
      </c>
      <c r="FG50" s="23">
        <v>0</v>
      </c>
      <c r="FH50" s="23">
        <v>0</v>
      </c>
      <c r="FI50" s="23">
        <v>0</v>
      </c>
      <c r="FJ50" s="23">
        <v>0</v>
      </c>
      <c r="FK50" s="23">
        <v>0</v>
      </c>
      <c r="FL50" s="23">
        <v>0</v>
      </c>
      <c r="FM50" s="23">
        <v>0</v>
      </c>
      <c r="FN50" s="23">
        <v>0</v>
      </c>
      <c r="FO50" s="23">
        <v>0</v>
      </c>
      <c r="FP50" s="23">
        <v>0</v>
      </c>
      <c r="FQ50" s="23">
        <v>0</v>
      </c>
      <c r="FR50" s="23">
        <v>0</v>
      </c>
      <c r="FS50" s="23">
        <v>0</v>
      </c>
      <c r="FT50" s="23">
        <v>0</v>
      </c>
      <c r="FU50" s="23">
        <v>0</v>
      </c>
      <c r="FV50" s="23">
        <v>0</v>
      </c>
      <c r="FW50" s="23">
        <v>0</v>
      </c>
      <c r="FX50" s="23">
        <v>0</v>
      </c>
      <c r="FY50" s="23">
        <v>0</v>
      </c>
      <c r="FZ50" s="23">
        <v>0</v>
      </c>
      <c r="GA50" s="23">
        <v>0</v>
      </c>
      <c r="GB50" s="23">
        <v>0</v>
      </c>
      <c r="GC50" s="23">
        <v>0</v>
      </c>
      <c r="GD50" s="23">
        <v>0</v>
      </c>
      <c r="GE50" s="23">
        <v>0</v>
      </c>
      <c r="GF50" s="23">
        <v>0</v>
      </c>
      <c r="GG50" s="23">
        <v>0</v>
      </c>
      <c r="GH50" s="23">
        <v>0</v>
      </c>
      <c r="GI50" s="23">
        <v>0</v>
      </c>
      <c r="GJ50" s="23">
        <v>0</v>
      </c>
      <c r="GK50" s="23">
        <v>0</v>
      </c>
      <c r="GL50" s="23">
        <v>0</v>
      </c>
      <c r="GM50" s="23">
        <v>0</v>
      </c>
      <c r="GN50" s="23">
        <v>0</v>
      </c>
      <c r="GO50" s="23">
        <v>0</v>
      </c>
      <c r="GP50" s="23">
        <v>0</v>
      </c>
      <c r="GQ50" s="23">
        <v>0</v>
      </c>
      <c r="GR50" s="23">
        <v>0</v>
      </c>
      <c r="GS50" s="23">
        <v>0</v>
      </c>
      <c r="GT50" s="23">
        <v>0</v>
      </c>
      <c r="GU50" s="23">
        <v>0</v>
      </c>
      <c r="GV50" s="23">
        <v>0</v>
      </c>
      <c r="GW50" s="23">
        <v>0</v>
      </c>
      <c r="GX50" s="23">
        <v>0</v>
      </c>
      <c r="GY50" s="23">
        <v>0</v>
      </c>
      <c r="GZ50" s="23">
        <v>0</v>
      </c>
      <c r="HA50" s="23">
        <v>0</v>
      </c>
      <c r="HB50" s="23">
        <v>0</v>
      </c>
      <c r="HC50" s="23">
        <v>0</v>
      </c>
      <c r="HD50" s="23">
        <v>0</v>
      </c>
      <c r="HE50" s="23">
        <v>0</v>
      </c>
      <c r="HF50" s="23">
        <v>0</v>
      </c>
      <c r="HG50" s="23">
        <v>0</v>
      </c>
      <c r="HH50" s="23">
        <v>0</v>
      </c>
      <c r="HI50" s="23">
        <v>0</v>
      </c>
      <c r="HJ50" s="23">
        <v>0</v>
      </c>
      <c r="HK50" s="23">
        <v>0</v>
      </c>
      <c r="HL50" s="23">
        <v>0</v>
      </c>
      <c r="HM50" s="23">
        <v>0</v>
      </c>
      <c r="HN50" s="23">
        <v>0</v>
      </c>
      <c r="HO50" s="23">
        <v>0</v>
      </c>
      <c r="HP50" s="23">
        <v>0</v>
      </c>
      <c r="HQ50" s="23">
        <v>0</v>
      </c>
      <c r="HR50" s="23">
        <v>0</v>
      </c>
      <c r="HS50" s="23">
        <v>0</v>
      </c>
      <c r="HT50" s="23">
        <v>0</v>
      </c>
      <c r="HU50" s="23">
        <v>0</v>
      </c>
      <c r="HV50" s="23">
        <v>0</v>
      </c>
      <c r="HW50" s="23">
        <v>0</v>
      </c>
      <c r="HX50" s="23">
        <v>0</v>
      </c>
      <c r="HY50" s="23">
        <v>0</v>
      </c>
      <c r="HZ50" s="23">
        <v>0</v>
      </c>
      <c r="IA50" s="23">
        <v>0</v>
      </c>
      <c r="IB50" s="23">
        <v>0</v>
      </c>
      <c r="IC50" s="23">
        <v>0</v>
      </c>
      <c r="ID50" s="23">
        <v>0</v>
      </c>
      <c r="IE50" s="23">
        <v>0</v>
      </c>
      <c r="IF50" s="23">
        <v>0</v>
      </c>
      <c r="IG50" s="23">
        <v>0</v>
      </c>
      <c r="IH50" s="23">
        <v>0</v>
      </c>
      <c r="II50" s="23">
        <v>0</v>
      </c>
      <c r="IJ50" s="23">
        <v>0</v>
      </c>
      <c r="IK50" s="23">
        <v>0</v>
      </c>
      <c r="IL50" s="23">
        <v>0</v>
      </c>
      <c r="IM50" s="23">
        <v>0</v>
      </c>
      <c r="IN50" s="23">
        <v>0</v>
      </c>
      <c r="IO50" s="23">
        <v>0</v>
      </c>
      <c r="IP50" s="23">
        <v>0</v>
      </c>
      <c r="IQ50" s="23">
        <v>0</v>
      </c>
      <c r="IR50" s="23">
        <v>0</v>
      </c>
      <c r="IS50" s="23">
        <v>0</v>
      </c>
      <c r="IT50" s="23">
        <v>0</v>
      </c>
      <c r="IU50" s="23">
        <v>0</v>
      </c>
      <c r="IV50" s="23">
        <v>0</v>
      </c>
      <c r="IW50" s="23">
        <v>0</v>
      </c>
      <c r="IX50" s="23">
        <v>0</v>
      </c>
      <c r="IY50" s="23">
        <v>0</v>
      </c>
      <c r="IZ50" s="23">
        <v>0</v>
      </c>
      <c r="JA50" s="23">
        <v>0</v>
      </c>
      <c r="JB50" s="23">
        <v>0</v>
      </c>
      <c r="JC50" s="23">
        <v>0</v>
      </c>
      <c r="JD50" s="23">
        <v>0</v>
      </c>
      <c r="JE50" s="23">
        <v>0</v>
      </c>
      <c r="JF50" s="23">
        <v>0</v>
      </c>
      <c r="JG50" s="23">
        <v>0</v>
      </c>
      <c r="JH50" s="23">
        <v>0</v>
      </c>
      <c r="JI50" s="23">
        <v>0</v>
      </c>
      <c r="JJ50" s="23">
        <v>0</v>
      </c>
      <c r="JK50" s="23">
        <v>0</v>
      </c>
      <c r="JL50" s="23">
        <v>0</v>
      </c>
      <c r="JM50" s="23">
        <v>0</v>
      </c>
      <c r="JN50" s="23">
        <v>0</v>
      </c>
      <c r="JO50" s="23">
        <v>0</v>
      </c>
      <c r="JP50" s="23">
        <v>0</v>
      </c>
      <c r="JQ50" s="23">
        <v>0</v>
      </c>
      <c r="JR50" s="23">
        <v>0</v>
      </c>
      <c r="JS50" s="23">
        <v>0</v>
      </c>
      <c r="JT50" s="23">
        <v>0</v>
      </c>
      <c r="JU50" s="23">
        <v>0</v>
      </c>
      <c r="JV50" s="23">
        <v>0</v>
      </c>
      <c r="JW50" s="23">
        <v>0</v>
      </c>
      <c r="JX50" s="23">
        <v>0</v>
      </c>
      <c r="JY50" s="23">
        <v>0</v>
      </c>
      <c r="JZ50" s="23">
        <v>0</v>
      </c>
      <c r="KA50" s="23">
        <v>0</v>
      </c>
      <c r="KB50" s="23">
        <v>0</v>
      </c>
      <c r="KC50" s="23">
        <v>0</v>
      </c>
      <c r="KD50" s="23">
        <v>0</v>
      </c>
      <c r="KE50" s="23">
        <v>0</v>
      </c>
      <c r="KF50" s="23">
        <v>0</v>
      </c>
      <c r="KG50" s="23">
        <v>0</v>
      </c>
      <c r="KH50" s="23">
        <v>0</v>
      </c>
      <c r="KI50" s="23">
        <v>0</v>
      </c>
      <c r="KJ50" s="23">
        <v>0</v>
      </c>
      <c r="KK50" s="23">
        <v>0</v>
      </c>
      <c r="KL50" s="23">
        <v>0</v>
      </c>
      <c r="KM50" s="23">
        <v>0</v>
      </c>
      <c r="KN50" s="23">
        <v>0</v>
      </c>
      <c r="KO50" s="23">
        <v>0</v>
      </c>
      <c r="KP50" s="23">
        <v>0</v>
      </c>
      <c r="KQ50" s="23">
        <v>0</v>
      </c>
      <c r="KR50" s="23">
        <v>0</v>
      </c>
      <c r="KS50" s="23">
        <v>0</v>
      </c>
      <c r="KT50" s="23">
        <v>0</v>
      </c>
      <c r="KU50" s="23">
        <v>0</v>
      </c>
      <c r="KV50" s="23">
        <v>0</v>
      </c>
      <c r="KW50" s="23">
        <v>0</v>
      </c>
      <c r="KX50" s="23">
        <v>0</v>
      </c>
      <c r="KY50" s="23">
        <v>0</v>
      </c>
      <c r="KZ50" s="23">
        <v>0</v>
      </c>
      <c r="LA50" s="23">
        <v>0</v>
      </c>
      <c r="LB50" s="23">
        <v>0</v>
      </c>
      <c r="LC50" s="23">
        <v>0</v>
      </c>
      <c r="LD50" s="23">
        <v>0</v>
      </c>
      <c r="LE50" s="23">
        <v>0</v>
      </c>
      <c r="LF50" s="23">
        <v>0</v>
      </c>
      <c r="LG50" s="23">
        <v>0</v>
      </c>
      <c r="LH50" s="23">
        <v>0</v>
      </c>
      <c r="LI50" s="23">
        <v>0</v>
      </c>
      <c r="LJ50" s="23">
        <v>0</v>
      </c>
      <c r="LK50" s="23">
        <v>0</v>
      </c>
      <c r="LL50" s="23">
        <v>0</v>
      </c>
      <c r="LM50" s="23">
        <v>0</v>
      </c>
      <c r="LN50" s="23">
        <v>0</v>
      </c>
      <c r="LO50" s="23">
        <v>0</v>
      </c>
      <c r="LP50" s="23">
        <v>0</v>
      </c>
      <c r="LQ50" s="23">
        <v>0</v>
      </c>
      <c r="LR50" s="23">
        <v>0</v>
      </c>
      <c r="LS50" s="23">
        <v>0</v>
      </c>
      <c r="LT50" s="23">
        <v>0</v>
      </c>
      <c r="LU50" s="23">
        <v>0</v>
      </c>
      <c r="LV50" s="23">
        <v>0</v>
      </c>
      <c r="LW50" s="23">
        <v>0</v>
      </c>
      <c r="LX50" s="23">
        <v>0</v>
      </c>
      <c r="LY50" s="23">
        <v>0</v>
      </c>
      <c r="LZ50" s="23">
        <v>0</v>
      </c>
      <c r="MA50" s="23">
        <v>0</v>
      </c>
      <c r="MB50" s="23">
        <v>0</v>
      </c>
      <c r="MC50" s="23">
        <v>0</v>
      </c>
      <c r="MD50" s="23">
        <v>0</v>
      </c>
      <c r="ME50" s="23">
        <v>0</v>
      </c>
      <c r="MF50" s="23">
        <v>0</v>
      </c>
      <c r="MG50" s="23">
        <v>0</v>
      </c>
      <c r="MH50" s="23">
        <v>0</v>
      </c>
      <c r="MI50" s="23">
        <v>0</v>
      </c>
      <c r="MJ50" s="23">
        <v>0</v>
      </c>
      <c r="MK50" s="23">
        <v>0</v>
      </c>
      <c r="ML50" s="23">
        <v>0</v>
      </c>
      <c r="MM50" s="23">
        <v>0</v>
      </c>
      <c r="MN50" s="23">
        <v>0</v>
      </c>
      <c r="MO50" s="23">
        <v>0</v>
      </c>
      <c r="MP50" s="23">
        <v>0</v>
      </c>
      <c r="MQ50" s="23">
        <v>0</v>
      </c>
      <c r="MR50" s="23">
        <v>0</v>
      </c>
      <c r="MS50" s="23">
        <v>0</v>
      </c>
      <c r="MT50" s="23">
        <v>0</v>
      </c>
      <c r="MU50" s="23">
        <v>0</v>
      </c>
      <c r="MV50" s="23">
        <v>0</v>
      </c>
      <c r="MW50" s="23">
        <v>0</v>
      </c>
      <c r="MX50" s="23">
        <v>0</v>
      </c>
      <c r="MY50" s="23">
        <v>0</v>
      </c>
      <c r="MZ50" s="23">
        <v>0</v>
      </c>
      <c r="NA50" s="23">
        <v>0</v>
      </c>
      <c r="NB50" s="23">
        <v>0</v>
      </c>
      <c r="NC50" s="23">
        <v>0</v>
      </c>
      <c r="ND50" s="23">
        <v>0</v>
      </c>
      <c r="NE50" s="23">
        <v>0</v>
      </c>
      <c r="NF50" s="23">
        <v>0</v>
      </c>
      <c r="NG50" s="23">
        <v>0</v>
      </c>
      <c r="NH50" s="23">
        <v>0</v>
      </c>
      <c r="NI50" s="23">
        <v>0</v>
      </c>
      <c r="NJ50" s="23">
        <v>0</v>
      </c>
      <c r="NK50" s="23">
        <v>0</v>
      </c>
      <c r="NL50" s="23">
        <v>0</v>
      </c>
      <c r="NM50" s="23">
        <v>0</v>
      </c>
      <c r="NN50" s="23">
        <v>0</v>
      </c>
      <c r="NO50" s="23">
        <v>0</v>
      </c>
      <c r="NP50" s="23">
        <v>0</v>
      </c>
      <c r="NQ50" s="23">
        <v>0</v>
      </c>
      <c r="NR50" s="23">
        <v>0</v>
      </c>
      <c r="NS50" s="23">
        <v>0</v>
      </c>
      <c r="NT50" s="23">
        <v>0</v>
      </c>
      <c r="NU50" s="23">
        <v>0</v>
      </c>
      <c r="NV50" s="23">
        <v>0</v>
      </c>
      <c r="NW50" s="23">
        <v>0</v>
      </c>
      <c r="NX50" s="23">
        <v>0</v>
      </c>
      <c r="NY50" s="23">
        <v>0</v>
      </c>
      <c r="NZ50" s="23">
        <v>0</v>
      </c>
      <c r="OA50" s="23">
        <v>0</v>
      </c>
      <c r="OB50" s="23">
        <v>0</v>
      </c>
      <c r="OC50" s="23">
        <v>0</v>
      </c>
      <c r="OD50" s="23">
        <v>0</v>
      </c>
      <c r="OE50" s="23">
        <v>0</v>
      </c>
      <c r="OF50" s="23">
        <v>0</v>
      </c>
      <c r="OG50" s="23">
        <v>0</v>
      </c>
      <c r="OH50" s="23">
        <v>0</v>
      </c>
      <c r="OI50" s="23">
        <v>0</v>
      </c>
      <c r="OJ50" s="23">
        <v>0</v>
      </c>
      <c r="OK50" s="23">
        <v>0</v>
      </c>
      <c r="OL50" s="23">
        <v>0</v>
      </c>
      <c r="OM50" s="23">
        <v>0</v>
      </c>
      <c r="ON50" s="23">
        <v>0</v>
      </c>
      <c r="OO50" s="23">
        <v>0</v>
      </c>
      <c r="OP50" s="23">
        <v>0</v>
      </c>
      <c r="OQ50" s="23">
        <v>0</v>
      </c>
      <c r="OR50" s="23">
        <v>0</v>
      </c>
      <c r="OS50" s="23">
        <v>0</v>
      </c>
      <c r="OT50" s="23">
        <v>0</v>
      </c>
      <c r="OU50" s="23">
        <v>0</v>
      </c>
      <c r="OV50" s="23">
        <v>0</v>
      </c>
      <c r="OW50" s="23">
        <v>0</v>
      </c>
      <c r="OX50" s="23">
        <v>0</v>
      </c>
      <c r="OY50" s="23">
        <v>0</v>
      </c>
      <c r="OZ50" s="23">
        <v>0</v>
      </c>
      <c r="PA50" s="23">
        <v>0</v>
      </c>
      <c r="PB50" s="23">
        <v>0</v>
      </c>
      <c r="PC50" s="23">
        <v>0</v>
      </c>
      <c r="PD50" s="23">
        <v>0</v>
      </c>
      <c r="PE50" s="23">
        <v>0</v>
      </c>
      <c r="PF50" s="23">
        <v>0</v>
      </c>
      <c r="PG50" s="23">
        <v>0</v>
      </c>
      <c r="PH50" s="23">
        <v>0</v>
      </c>
      <c r="PI50" s="23">
        <v>0</v>
      </c>
      <c r="PJ50" s="23">
        <v>0</v>
      </c>
      <c r="PK50" s="23">
        <v>0</v>
      </c>
      <c r="PL50" s="23">
        <v>0</v>
      </c>
      <c r="PM50" s="23">
        <v>0</v>
      </c>
      <c r="PN50" s="23">
        <v>0</v>
      </c>
      <c r="PO50" s="23">
        <v>0</v>
      </c>
      <c r="PP50" s="23">
        <v>0</v>
      </c>
      <c r="PQ50" s="23">
        <v>0</v>
      </c>
      <c r="PR50" s="23">
        <v>0</v>
      </c>
      <c r="PS50" s="23">
        <v>0</v>
      </c>
      <c r="PT50" s="23">
        <v>0</v>
      </c>
      <c r="PU50" s="23">
        <v>0</v>
      </c>
      <c r="PV50" s="23">
        <v>0</v>
      </c>
      <c r="PW50" s="23">
        <v>0</v>
      </c>
      <c r="PX50" s="23">
        <v>0</v>
      </c>
      <c r="PY50" s="23">
        <v>0</v>
      </c>
      <c r="PZ50" s="23">
        <v>0</v>
      </c>
      <c r="QA50" s="23">
        <v>0</v>
      </c>
      <c r="QB50" s="23">
        <v>0</v>
      </c>
      <c r="QC50" s="23">
        <v>0</v>
      </c>
      <c r="QD50" s="23">
        <v>0</v>
      </c>
      <c r="QE50" s="23">
        <v>0</v>
      </c>
      <c r="QF50" s="23">
        <v>0</v>
      </c>
      <c r="QG50" s="23">
        <v>0</v>
      </c>
      <c r="QH50" s="23">
        <v>0</v>
      </c>
      <c r="QI50" s="23">
        <v>0</v>
      </c>
      <c r="QJ50" s="23">
        <v>0</v>
      </c>
      <c r="QK50" s="23">
        <v>0</v>
      </c>
      <c r="QL50" s="23">
        <v>0</v>
      </c>
      <c r="QM50" s="23">
        <v>0</v>
      </c>
      <c r="QN50" s="23">
        <v>0</v>
      </c>
      <c r="QO50" s="23">
        <v>0</v>
      </c>
      <c r="QP50" s="23">
        <v>0</v>
      </c>
      <c r="QQ50" s="23">
        <v>0</v>
      </c>
      <c r="QR50" s="23">
        <v>0</v>
      </c>
      <c r="QS50" s="23">
        <v>0</v>
      </c>
      <c r="QT50" s="23">
        <v>0</v>
      </c>
      <c r="QU50" s="23">
        <v>0</v>
      </c>
      <c r="QV50" s="23">
        <v>0</v>
      </c>
      <c r="QW50" s="23">
        <v>0</v>
      </c>
      <c r="QX50" s="23">
        <v>0</v>
      </c>
      <c r="QY50" s="23">
        <v>0</v>
      </c>
      <c r="QZ50" s="23">
        <v>0</v>
      </c>
      <c r="RA50" s="23">
        <v>0</v>
      </c>
      <c r="RB50" s="23">
        <v>0</v>
      </c>
      <c r="RC50" s="23">
        <v>0</v>
      </c>
      <c r="RD50" s="23">
        <v>0</v>
      </c>
      <c r="RE50" s="23">
        <v>0</v>
      </c>
      <c r="RF50" s="23">
        <v>0</v>
      </c>
      <c r="RG50" s="23">
        <v>0</v>
      </c>
      <c r="RH50" s="23">
        <v>0</v>
      </c>
      <c r="RI50" s="23">
        <v>0</v>
      </c>
      <c r="RJ50" s="23">
        <v>0</v>
      </c>
      <c r="RK50" s="23">
        <v>0</v>
      </c>
      <c r="RL50" s="23">
        <v>0</v>
      </c>
      <c r="RM50" s="23">
        <v>0</v>
      </c>
      <c r="RN50" s="23">
        <v>0</v>
      </c>
      <c r="RO50" s="23">
        <v>0</v>
      </c>
      <c r="RP50" s="23">
        <v>0</v>
      </c>
      <c r="RQ50" s="23">
        <v>0</v>
      </c>
      <c r="RR50" s="23">
        <v>0</v>
      </c>
      <c r="RS50" s="23">
        <v>0</v>
      </c>
      <c r="RT50" s="23">
        <v>0</v>
      </c>
      <c r="RU50" s="23">
        <v>0</v>
      </c>
      <c r="RV50" s="23">
        <v>0</v>
      </c>
      <c r="RW50" s="23">
        <v>0</v>
      </c>
      <c r="RX50" s="23">
        <v>0</v>
      </c>
      <c r="RY50" s="23">
        <v>0</v>
      </c>
      <c r="RZ50" s="23">
        <v>0</v>
      </c>
      <c r="SA50" s="23">
        <v>0</v>
      </c>
      <c r="SB50" s="23">
        <v>0</v>
      </c>
      <c r="SC50" s="23">
        <v>0</v>
      </c>
      <c r="SD50" s="23">
        <v>0</v>
      </c>
      <c r="SE50" s="23">
        <v>0</v>
      </c>
      <c r="SF50" s="23">
        <v>0</v>
      </c>
      <c r="SG50" s="23">
        <v>0</v>
      </c>
      <c r="SH50" s="23">
        <v>0</v>
      </c>
      <c r="SI50" s="23">
        <v>0</v>
      </c>
      <c r="SJ50" s="23">
        <v>0</v>
      </c>
      <c r="SK50" s="23">
        <v>0</v>
      </c>
      <c r="SL50" s="23">
        <v>0</v>
      </c>
      <c r="SM50" s="23">
        <v>0</v>
      </c>
      <c r="SN50" s="23">
        <v>0</v>
      </c>
      <c r="SO50" s="23">
        <v>0</v>
      </c>
      <c r="SP50" s="23">
        <v>0</v>
      </c>
      <c r="SQ50" s="23">
        <v>0</v>
      </c>
      <c r="SR50" s="23">
        <v>0</v>
      </c>
      <c r="SS50" s="23">
        <v>0</v>
      </c>
      <c r="ST50" s="23">
        <v>0</v>
      </c>
      <c r="SU50" s="23">
        <v>0</v>
      </c>
      <c r="SV50" s="23">
        <v>0</v>
      </c>
      <c r="SW50" s="23">
        <v>0</v>
      </c>
      <c r="SX50" s="23">
        <v>0</v>
      </c>
      <c r="SY50" s="23">
        <v>0</v>
      </c>
      <c r="SZ50" s="23">
        <v>0</v>
      </c>
      <c r="TA50" s="23">
        <v>0</v>
      </c>
      <c r="TB50" s="23">
        <v>0</v>
      </c>
      <c r="TC50" s="23">
        <v>0</v>
      </c>
      <c r="TD50" s="23">
        <v>0</v>
      </c>
      <c r="TE50" s="23">
        <v>0</v>
      </c>
      <c r="TF50" s="23">
        <v>0</v>
      </c>
      <c r="TG50" s="23">
        <v>0</v>
      </c>
      <c r="TH50" s="23">
        <v>0</v>
      </c>
      <c r="TI50" s="23">
        <v>0</v>
      </c>
      <c r="TJ50" s="23">
        <v>0</v>
      </c>
      <c r="TK50" s="23">
        <v>0</v>
      </c>
      <c r="TL50" s="23">
        <v>0</v>
      </c>
      <c r="TM50" s="23">
        <v>0</v>
      </c>
      <c r="TN50" s="23">
        <v>0</v>
      </c>
      <c r="TO50" s="23">
        <v>0</v>
      </c>
      <c r="TP50" s="23">
        <v>0</v>
      </c>
      <c r="TQ50" s="23">
        <v>0</v>
      </c>
      <c r="TR50" s="23">
        <v>0</v>
      </c>
      <c r="TS50" s="23">
        <v>0</v>
      </c>
      <c r="TT50" s="23">
        <v>0</v>
      </c>
      <c r="TU50" s="23">
        <v>0</v>
      </c>
      <c r="TV50" s="23">
        <v>0</v>
      </c>
      <c r="TW50" s="23">
        <v>0</v>
      </c>
      <c r="TX50" s="23">
        <v>0</v>
      </c>
      <c r="TY50" s="23">
        <v>0</v>
      </c>
      <c r="TZ50" s="23">
        <v>0</v>
      </c>
      <c r="UA50" s="23">
        <v>0</v>
      </c>
      <c r="UB50" s="23">
        <v>0</v>
      </c>
      <c r="UC50" s="23">
        <v>0</v>
      </c>
      <c r="UD50" s="23">
        <v>0</v>
      </c>
      <c r="UE50" s="23">
        <v>0</v>
      </c>
      <c r="UF50" s="23">
        <v>0</v>
      </c>
      <c r="UG50" s="23">
        <v>0</v>
      </c>
      <c r="UH50" s="23">
        <v>0</v>
      </c>
      <c r="UI50" s="23">
        <v>0</v>
      </c>
      <c r="UJ50" s="23">
        <v>0</v>
      </c>
      <c r="UK50" s="23">
        <v>0</v>
      </c>
      <c r="UL50" s="23">
        <v>0</v>
      </c>
      <c r="UM50" s="23">
        <v>0</v>
      </c>
      <c r="UN50" s="23">
        <v>0</v>
      </c>
      <c r="UO50" s="23">
        <v>0</v>
      </c>
      <c r="UP50" s="23">
        <v>0</v>
      </c>
      <c r="UQ50" s="23">
        <v>0</v>
      </c>
      <c r="UR50" s="23">
        <v>0</v>
      </c>
      <c r="US50" s="23">
        <v>0</v>
      </c>
      <c r="UT50" s="23">
        <v>0</v>
      </c>
      <c r="UU50" s="23">
        <v>0</v>
      </c>
      <c r="UV50" s="23">
        <v>0</v>
      </c>
      <c r="UW50" s="23">
        <v>0</v>
      </c>
      <c r="UX50" s="23">
        <v>0</v>
      </c>
      <c r="UY50" s="23">
        <v>0</v>
      </c>
      <c r="UZ50" s="23">
        <v>0</v>
      </c>
      <c r="VA50" s="23">
        <v>0</v>
      </c>
      <c r="VB50" s="23">
        <v>0</v>
      </c>
      <c r="VC50" s="23">
        <v>0</v>
      </c>
      <c r="VD50" s="23">
        <v>0</v>
      </c>
      <c r="VE50" s="23">
        <v>0</v>
      </c>
      <c r="VF50" s="23">
        <v>0</v>
      </c>
      <c r="VG50" s="23">
        <v>0</v>
      </c>
      <c r="VH50" s="23">
        <v>0</v>
      </c>
      <c r="VI50" s="23">
        <v>0</v>
      </c>
      <c r="VJ50" s="23">
        <v>0</v>
      </c>
      <c r="VK50" s="23">
        <v>0</v>
      </c>
      <c r="VL50" s="23">
        <v>0</v>
      </c>
      <c r="VM50" s="23">
        <v>0</v>
      </c>
      <c r="VN50" s="23">
        <v>0</v>
      </c>
      <c r="VO50" s="23">
        <v>0</v>
      </c>
      <c r="VP50" s="23">
        <v>0</v>
      </c>
      <c r="VQ50" s="23">
        <v>0</v>
      </c>
      <c r="VR50" s="23">
        <v>0</v>
      </c>
      <c r="VS50" s="23">
        <v>0</v>
      </c>
      <c r="VT50" s="23">
        <v>0</v>
      </c>
      <c r="VU50" s="23">
        <v>0</v>
      </c>
      <c r="VV50" s="23">
        <v>0</v>
      </c>
      <c r="VW50" s="23">
        <v>0</v>
      </c>
      <c r="VX50" s="23">
        <v>0</v>
      </c>
      <c r="VY50" s="23">
        <v>0</v>
      </c>
      <c r="VZ50" s="23">
        <v>0</v>
      </c>
      <c r="WA50" s="23">
        <v>0</v>
      </c>
      <c r="WB50" s="23">
        <v>0</v>
      </c>
      <c r="WC50" s="23">
        <v>0</v>
      </c>
      <c r="WD50" s="23">
        <v>0</v>
      </c>
      <c r="WE50" s="23">
        <v>0</v>
      </c>
      <c r="WF50" s="23">
        <v>0</v>
      </c>
      <c r="WG50" s="23">
        <v>0</v>
      </c>
      <c r="WH50" s="23">
        <v>0</v>
      </c>
      <c r="WI50" s="23">
        <v>0</v>
      </c>
      <c r="WJ50" s="23">
        <v>0</v>
      </c>
      <c r="WK50" s="23">
        <v>0</v>
      </c>
      <c r="WL50" s="23">
        <v>0</v>
      </c>
      <c r="WM50" s="23">
        <v>0</v>
      </c>
      <c r="WN50" s="23">
        <v>0</v>
      </c>
      <c r="WO50" s="23">
        <v>0</v>
      </c>
      <c r="WP50" s="23">
        <v>0</v>
      </c>
      <c r="WQ50" s="23">
        <v>0</v>
      </c>
      <c r="WR50" s="23">
        <v>0</v>
      </c>
      <c r="WS50" s="23">
        <v>0</v>
      </c>
      <c r="WT50" s="23">
        <v>0</v>
      </c>
      <c r="WU50" s="23">
        <v>0</v>
      </c>
      <c r="WV50" s="23">
        <v>0</v>
      </c>
      <c r="WW50" s="23">
        <v>0</v>
      </c>
      <c r="WX50" s="23">
        <v>0</v>
      </c>
      <c r="WY50" s="23">
        <v>0</v>
      </c>
      <c r="WZ50" s="23">
        <v>0</v>
      </c>
      <c r="XA50" s="23">
        <v>0</v>
      </c>
      <c r="XB50" s="23">
        <v>0</v>
      </c>
      <c r="XC50" s="23">
        <v>0</v>
      </c>
      <c r="XD50" s="23">
        <v>0</v>
      </c>
      <c r="XE50" s="23">
        <v>0</v>
      </c>
      <c r="XF50" s="23">
        <v>0</v>
      </c>
      <c r="XG50" s="23">
        <v>0</v>
      </c>
      <c r="XH50" s="23">
        <v>0</v>
      </c>
      <c r="XI50" s="23">
        <v>0</v>
      </c>
      <c r="XJ50" s="23">
        <v>0</v>
      </c>
      <c r="XK50" s="23">
        <v>0</v>
      </c>
      <c r="XL50" s="23">
        <v>0</v>
      </c>
      <c r="XM50" s="23">
        <v>0</v>
      </c>
      <c r="XN50" s="23">
        <v>0</v>
      </c>
      <c r="XO50" s="23">
        <v>0</v>
      </c>
      <c r="XP50" s="23">
        <v>0</v>
      </c>
      <c r="XQ50" s="23">
        <v>0</v>
      </c>
      <c r="XR50" s="23">
        <v>0</v>
      </c>
      <c r="XS50" s="23">
        <v>0</v>
      </c>
      <c r="XT50" s="23">
        <v>0</v>
      </c>
      <c r="XU50" s="23">
        <v>0</v>
      </c>
      <c r="XV50" s="23">
        <v>0</v>
      </c>
      <c r="XW50" s="23">
        <v>0</v>
      </c>
      <c r="XX50" s="23">
        <v>0</v>
      </c>
      <c r="XY50" s="23">
        <v>0</v>
      </c>
      <c r="XZ50" s="23">
        <v>0</v>
      </c>
      <c r="YA50" s="23">
        <v>0</v>
      </c>
      <c r="YB50" s="23">
        <v>0</v>
      </c>
      <c r="YC50" s="23">
        <v>0</v>
      </c>
      <c r="YD50" s="23">
        <v>0</v>
      </c>
      <c r="YE50" s="23">
        <v>0</v>
      </c>
      <c r="YF50" s="23">
        <v>0</v>
      </c>
      <c r="YG50" s="23">
        <v>0</v>
      </c>
      <c r="YH50" s="23">
        <v>0</v>
      </c>
      <c r="YI50" s="23">
        <v>0</v>
      </c>
      <c r="YJ50" s="23">
        <v>0</v>
      </c>
      <c r="YK50" s="23">
        <v>0</v>
      </c>
      <c r="YL50" s="23">
        <v>0</v>
      </c>
      <c r="YM50" s="23">
        <v>0</v>
      </c>
      <c r="YN50" s="23">
        <v>0</v>
      </c>
      <c r="YO50" s="23">
        <v>0</v>
      </c>
      <c r="YP50" s="23">
        <v>0</v>
      </c>
      <c r="YQ50" s="23">
        <v>0</v>
      </c>
      <c r="YR50" s="23">
        <v>0</v>
      </c>
      <c r="YS50" s="23">
        <v>0</v>
      </c>
      <c r="YT50" s="23">
        <v>0</v>
      </c>
      <c r="YU50" s="23">
        <v>0</v>
      </c>
      <c r="YV50" s="23">
        <v>0</v>
      </c>
      <c r="YW50" s="23">
        <v>0</v>
      </c>
      <c r="YX50" s="23">
        <v>0</v>
      </c>
      <c r="YY50" s="23">
        <v>0</v>
      </c>
      <c r="YZ50" s="23">
        <v>0</v>
      </c>
      <c r="ZA50" s="23">
        <v>0</v>
      </c>
      <c r="ZB50" s="23">
        <v>0</v>
      </c>
      <c r="ZC50" s="23">
        <v>0</v>
      </c>
      <c r="ZD50" s="23">
        <v>0</v>
      </c>
      <c r="ZE50" s="23">
        <v>0</v>
      </c>
      <c r="ZF50" s="23">
        <v>0</v>
      </c>
      <c r="ZG50" s="23">
        <v>0</v>
      </c>
      <c r="ZH50" s="23">
        <v>0</v>
      </c>
      <c r="ZI50" s="23">
        <v>0</v>
      </c>
      <c r="ZJ50" s="23">
        <v>0</v>
      </c>
      <c r="ZK50" s="23">
        <v>0</v>
      </c>
      <c r="ZL50" s="23">
        <v>0</v>
      </c>
      <c r="ZM50" s="23">
        <v>0</v>
      </c>
      <c r="ZN50" s="23">
        <v>0</v>
      </c>
      <c r="ZO50" s="23">
        <v>0</v>
      </c>
      <c r="ZP50" s="23">
        <v>0</v>
      </c>
      <c r="ZQ50" s="23">
        <v>0</v>
      </c>
      <c r="ZR50" s="23">
        <v>0</v>
      </c>
      <c r="ZS50" s="23">
        <v>0</v>
      </c>
      <c r="ZT50" s="23">
        <v>0</v>
      </c>
      <c r="ZU50" s="23">
        <v>0</v>
      </c>
      <c r="ZV50" s="23">
        <v>0</v>
      </c>
      <c r="ZW50" s="23">
        <v>0</v>
      </c>
      <c r="ZX50" s="23">
        <v>0</v>
      </c>
      <c r="ZY50" s="23">
        <v>0</v>
      </c>
      <c r="ZZ50" s="23">
        <v>0</v>
      </c>
      <c r="AAA50" s="23">
        <v>0</v>
      </c>
      <c r="AAB50" s="23">
        <v>0</v>
      </c>
      <c r="AAC50" s="23">
        <v>0</v>
      </c>
      <c r="AAD50" s="23">
        <v>0</v>
      </c>
      <c r="AAE50" s="23">
        <v>0</v>
      </c>
      <c r="AAF50" s="23">
        <v>0</v>
      </c>
      <c r="AAG50" s="23">
        <v>0</v>
      </c>
      <c r="AAH50" s="23">
        <v>0</v>
      </c>
      <c r="AAI50" s="23">
        <v>0</v>
      </c>
      <c r="AAJ50" s="23">
        <v>0</v>
      </c>
      <c r="AAK50" s="23">
        <v>0</v>
      </c>
      <c r="AAL50" s="23">
        <v>0</v>
      </c>
      <c r="AAM50" s="23">
        <v>0</v>
      </c>
      <c r="AAN50" s="23">
        <v>0</v>
      </c>
      <c r="AAO50" s="23">
        <v>0</v>
      </c>
      <c r="AAP50" s="23">
        <v>0</v>
      </c>
      <c r="AAQ50" s="23">
        <v>0</v>
      </c>
      <c r="AAR50" s="23">
        <v>0</v>
      </c>
      <c r="AAS50" s="23">
        <v>0</v>
      </c>
      <c r="AAT50" s="23">
        <v>0</v>
      </c>
      <c r="AAU50" s="23">
        <v>0</v>
      </c>
      <c r="AAV50" s="23">
        <v>0</v>
      </c>
      <c r="AAW50" s="23">
        <v>0</v>
      </c>
      <c r="AAX50" s="23">
        <v>0</v>
      </c>
      <c r="AAY50" s="23">
        <v>0</v>
      </c>
      <c r="AAZ50" s="23">
        <v>0</v>
      </c>
      <c r="ABA50" s="23">
        <v>0</v>
      </c>
      <c r="ABB50" s="23">
        <v>0</v>
      </c>
      <c r="ABC50" s="23">
        <v>0</v>
      </c>
      <c r="ABD50" s="23">
        <v>0</v>
      </c>
      <c r="ABE50" s="23">
        <v>0</v>
      </c>
      <c r="ABF50" s="23">
        <v>0</v>
      </c>
      <c r="ABG50" s="23">
        <v>0</v>
      </c>
      <c r="ABH50" s="23">
        <v>0</v>
      </c>
      <c r="ABI50" s="23">
        <v>0</v>
      </c>
      <c r="ABJ50" s="23">
        <v>0</v>
      </c>
      <c r="ABK50" s="23">
        <v>0</v>
      </c>
      <c r="ABL50" s="23">
        <v>0</v>
      </c>
      <c r="ABM50" s="23">
        <v>0</v>
      </c>
      <c r="ABN50" s="23">
        <v>0</v>
      </c>
      <c r="ABO50" s="23">
        <v>0</v>
      </c>
      <c r="ABP50" s="23">
        <v>0</v>
      </c>
      <c r="ABQ50" s="23">
        <v>0</v>
      </c>
      <c r="ABR50" s="23">
        <v>0</v>
      </c>
      <c r="ABS50" s="23">
        <v>0</v>
      </c>
      <c r="ABT50" s="23">
        <v>0</v>
      </c>
      <c r="ABU50" s="23">
        <v>0</v>
      </c>
      <c r="ABV50" s="23">
        <v>0</v>
      </c>
      <c r="ABW50" s="23">
        <v>0</v>
      </c>
    </row>
    <row r="51" spans="1:751" ht="15" customHeight="1" x14ac:dyDescent="0.25">
      <c r="A51" s="15" t="s">
        <v>93</v>
      </c>
      <c r="B51" s="15" t="s">
        <v>94</v>
      </c>
      <c r="C51" s="15">
        <f>+E51*$C$56</f>
        <v>442.64860509408015</v>
      </c>
      <c r="D51" s="33"/>
      <c r="E51" s="18">
        <v>28.777425600000011</v>
      </c>
      <c r="F51" s="26" t="s">
        <v>46</v>
      </c>
      <c r="G51" s="67" t="s">
        <v>8</v>
      </c>
      <c r="H51" s="27">
        <v>41609</v>
      </c>
      <c r="I51" s="28">
        <v>2.75E-2</v>
      </c>
      <c r="J51" s="26">
        <v>60</v>
      </c>
      <c r="K51" s="26" t="s">
        <v>12</v>
      </c>
      <c r="L51" s="27">
        <f t="shared" si="273"/>
        <v>43435</v>
      </c>
      <c r="M51" s="15" t="s">
        <v>156</v>
      </c>
      <c r="P51" s="22">
        <f t="shared" si="274"/>
        <v>272696676.55772752</v>
      </c>
      <c r="Q51" s="22">
        <f t="shared" si="275"/>
        <v>12084098.300062569</v>
      </c>
      <c r="R51" s="22">
        <f t="shared" si="276"/>
        <v>312344793.07808042</v>
      </c>
      <c r="S51" s="22">
        <f t="shared" si="277"/>
        <v>5290215.4185587661</v>
      </c>
      <c r="T51" s="22">
        <f t="shared" si="278"/>
        <v>0</v>
      </c>
      <c r="U51" s="22">
        <f t="shared" si="279"/>
        <v>0</v>
      </c>
      <c r="V51" s="22">
        <f t="shared" si="280"/>
        <v>0</v>
      </c>
      <c r="W51" s="22">
        <f t="shared" si="281"/>
        <v>0</v>
      </c>
      <c r="X51" s="22">
        <f t="shared" si="282"/>
        <v>0</v>
      </c>
      <c r="Y51" s="22">
        <f t="shared" si="283"/>
        <v>0</v>
      </c>
      <c r="Z51" s="22">
        <f t="shared" si="284"/>
        <v>0</v>
      </c>
      <c r="AA51" s="22">
        <f t="shared" si="285"/>
        <v>0</v>
      </c>
      <c r="AB51" s="22">
        <f t="shared" si="286"/>
        <v>0</v>
      </c>
      <c r="AC51" s="22">
        <f t="shared" si="287"/>
        <v>0</v>
      </c>
      <c r="AD51" s="22">
        <f t="shared" si="288"/>
        <v>0</v>
      </c>
      <c r="AE51" s="22">
        <f t="shared" si="289"/>
        <v>0</v>
      </c>
      <c r="AF51" s="22">
        <f t="shared" si="290"/>
        <v>0</v>
      </c>
      <c r="AG51" s="22">
        <f t="shared" si="291"/>
        <v>0</v>
      </c>
      <c r="AH51" s="22">
        <f t="shared" si="292"/>
        <v>0</v>
      </c>
      <c r="AI51" s="22">
        <f t="shared" si="293"/>
        <v>0</v>
      </c>
      <c r="AJ51" s="22">
        <f t="shared" si="294"/>
        <v>0</v>
      </c>
      <c r="AK51" s="22">
        <f t="shared" si="295"/>
        <v>0</v>
      </c>
      <c r="AL51" s="22">
        <f t="shared" si="296"/>
        <v>0</v>
      </c>
      <c r="AM51" s="22">
        <f t="shared" si="297"/>
        <v>0</v>
      </c>
      <c r="AN51" s="22">
        <f t="shared" si="298"/>
        <v>0</v>
      </c>
      <c r="AO51" s="22">
        <f t="shared" si="299"/>
        <v>0</v>
      </c>
      <c r="AP51" s="22">
        <f t="shared" si="300"/>
        <v>0</v>
      </c>
      <c r="AQ51" s="22">
        <f t="shared" si="301"/>
        <v>0</v>
      </c>
      <c r="AR51" s="22">
        <f t="shared" si="302"/>
        <v>0</v>
      </c>
      <c r="AS51" s="22">
        <f t="shared" si="303"/>
        <v>0</v>
      </c>
      <c r="AT51" s="22">
        <f t="shared" si="304"/>
        <v>0</v>
      </c>
      <c r="AU51" s="22">
        <f t="shared" si="305"/>
        <v>0</v>
      </c>
      <c r="AV51" s="22">
        <f t="shared" si="306"/>
        <v>0</v>
      </c>
      <c r="AW51" s="22">
        <f t="shared" si="307"/>
        <v>0</v>
      </c>
      <c r="AX51" s="22">
        <f t="shared" si="308"/>
        <v>0</v>
      </c>
      <c r="AY51" s="22">
        <f t="shared" si="309"/>
        <v>0</v>
      </c>
      <c r="AZ51" s="22">
        <f t="shared" si="310"/>
        <v>0</v>
      </c>
      <c r="BA51" s="22">
        <f t="shared" si="311"/>
        <v>0</v>
      </c>
      <c r="BB51" s="22">
        <f t="shared" si="312"/>
        <v>0</v>
      </c>
      <c r="BC51" s="22">
        <f t="shared" si="313"/>
        <v>0</v>
      </c>
      <c r="BD51" s="22">
        <f t="shared" si="314"/>
        <v>0</v>
      </c>
      <c r="BE51" s="22">
        <f t="shared" si="315"/>
        <v>0</v>
      </c>
      <c r="BF51" s="22">
        <f t="shared" si="316"/>
        <v>0</v>
      </c>
      <c r="BG51" s="22">
        <f t="shared" si="317"/>
        <v>0</v>
      </c>
      <c r="BH51" s="22">
        <f t="shared" si="318"/>
        <v>0</v>
      </c>
      <c r="BI51" s="22">
        <f t="shared" si="319"/>
        <v>0</v>
      </c>
      <c r="BJ51" s="22">
        <f t="shared" si="320"/>
        <v>0</v>
      </c>
      <c r="BK51" s="22">
        <f t="shared" si="321"/>
        <v>0</v>
      </c>
      <c r="BL51" s="22">
        <f t="shared" si="322"/>
        <v>0</v>
      </c>
      <c r="BM51" s="22">
        <f t="shared" si="323"/>
        <v>0</v>
      </c>
      <c r="BN51" s="22">
        <f t="shared" si="324"/>
        <v>0</v>
      </c>
      <c r="BO51" s="22">
        <f t="shared" si="325"/>
        <v>0</v>
      </c>
      <c r="BP51" s="22">
        <f t="shared" si="326"/>
        <v>0</v>
      </c>
      <c r="BQ51" s="22">
        <f t="shared" si="327"/>
        <v>0</v>
      </c>
      <c r="BR51" s="22">
        <f t="shared" si="328"/>
        <v>0</v>
      </c>
      <c r="BS51" s="22">
        <f t="shared" si="329"/>
        <v>0</v>
      </c>
      <c r="BT51" s="22">
        <f t="shared" si="330"/>
        <v>0</v>
      </c>
      <c r="BU51" s="22">
        <f t="shared" si="331"/>
        <v>0</v>
      </c>
      <c r="BX51" s="23">
        <v>0</v>
      </c>
      <c r="BY51" s="23">
        <v>0</v>
      </c>
      <c r="BZ51" s="23">
        <v>0</v>
      </c>
      <c r="CA51" s="23">
        <v>0</v>
      </c>
      <c r="CB51" s="23">
        <v>3477953.3257392016</v>
      </c>
      <c r="CC51" s="23">
        <v>63235515.013439998</v>
      </c>
      <c r="CD51" s="23">
        <v>0</v>
      </c>
      <c r="CE51" s="23">
        <v>0</v>
      </c>
      <c r="CF51" s="23">
        <v>0</v>
      </c>
      <c r="CG51" s="23">
        <v>0</v>
      </c>
      <c r="CH51" s="23">
        <v>3239411.7969860667</v>
      </c>
      <c r="CI51" s="23">
        <v>67312452.924385771</v>
      </c>
      <c r="CJ51" s="23">
        <v>0</v>
      </c>
      <c r="CK51" s="23">
        <v>0</v>
      </c>
      <c r="CL51" s="23">
        <v>0</v>
      </c>
      <c r="CM51" s="23">
        <v>0</v>
      </c>
      <c r="CN51" s="23">
        <v>2882227.911169047</v>
      </c>
      <c r="CO51" s="23">
        <v>69872191.785916254</v>
      </c>
      <c r="CP51" s="23">
        <v>0</v>
      </c>
      <c r="CQ51" s="23">
        <v>0</v>
      </c>
      <c r="CR51" s="23">
        <v>0</v>
      </c>
      <c r="CS51" s="23">
        <v>0</v>
      </c>
      <c r="CT51" s="23">
        <v>2484505.2661682535</v>
      </c>
      <c r="CU51" s="23">
        <v>72276516.833985522</v>
      </c>
      <c r="CV51" s="23">
        <v>0</v>
      </c>
      <c r="CW51" s="23">
        <v>0</v>
      </c>
      <c r="CX51" s="23">
        <v>0</v>
      </c>
      <c r="CY51" s="23">
        <v>0</v>
      </c>
      <c r="CZ51" s="23">
        <v>2052487.6397352016</v>
      </c>
      <c r="DA51" s="23">
        <v>74635914.172189087</v>
      </c>
      <c r="DB51" s="23">
        <v>0</v>
      </c>
      <c r="DC51" s="23">
        <v>0</v>
      </c>
      <c r="DD51" s="23">
        <v>0</v>
      </c>
      <c r="DE51" s="23">
        <v>0</v>
      </c>
      <c r="DF51" s="23">
        <v>1587778.7629881653</v>
      </c>
      <c r="DG51" s="23">
        <v>76983212.750941277</v>
      </c>
      <c r="DH51" s="23">
        <v>0</v>
      </c>
      <c r="DI51" s="23">
        <v>0</v>
      </c>
      <c r="DJ51" s="23">
        <v>0</v>
      </c>
      <c r="DK51" s="23">
        <v>0</v>
      </c>
      <c r="DL51" s="23">
        <v>1089920.1220402301</v>
      </c>
      <c r="DM51" s="23">
        <v>79266917.966562063</v>
      </c>
      <c r="DN51" s="23">
        <v>0</v>
      </c>
      <c r="DO51" s="23">
        <v>0</v>
      </c>
      <c r="DP51" s="23">
        <v>0</v>
      </c>
      <c r="DQ51" s="23">
        <v>0</v>
      </c>
      <c r="DR51" s="23">
        <v>560028.89379516919</v>
      </c>
      <c r="DS51" s="23">
        <v>81458748.188388005</v>
      </c>
      <c r="DT51" s="23">
        <v>0</v>
      </c>
      <c r="DU51" s="23">
        <v>0</v>
      </c>
      <c r="DV51" s="23">
        <v>0</v>
      </c>
      <c r="DW51" s="23">
        <v>0</v>
      </c>
      <c r="DX51" s="23">
        <v>0</v>
      </c>
      <c r="DY51" s="23">
        <v>0</v>
      </c>
      <c r="DZ51" s="23">
        <v>0</v>
      </c>
      <c r="EA51" s="23">
        <v>0</v>
      </c>
      <c r="EB51" s="23">
        <v>0</v>
      </c>
      <c r="EC51" s="23">
        <v>0</v>
      </c>
      <c r="ED51" s="23">
        <v>0</v>
      </c>
      <c r="EE51" s="23">
        <v>0</v>
      </c>
      <c r="EF51" s="23">
        <v>0</v>
      </c>
      <c r="EG51" s="23">
        <v>0</v>
      </c>
      <c r="EH51" s="23">
        <v>0</v>
      </c>
      <c r="EI51" s="23">
        <v>0</v>
      </c>
      <c r="EJ51" s="23">
        <v>0</v>
      </c>
      <c r="EK51" s="23">
        <v>0</v>
      </c>
      <c r="EL51" s="23">
        <v>0</v>
      </c>
      <c r="EM51" s="23">
        <v>0</v>
      </c>
      <c r="EN51" s="23">
        <v>0</v>
      </c>
      <c r="EO51" s="23">
        <v>0</v>
      </c>
      <c r="EP51" s="23">
        <v>0</v>
      </c>
      <c r="EQ51" s="23">
        <v>0</v>
      </c>
      <c r="ER51" s="23">
        <v>0</v>
      </c>
      <c r="ES51" s="23">
        <v>0</v>
      </c>
      <c r="ET51" s="23">
        <v>0</v>
      </c>
      <c r="EU51" s="23">
        <v>0</v>
      </c>
      <c r="EV51" s="23">
        <v>0</v>
      </c>
      <c r="EW51" s="23">
        <v>0</v>
      </c>
      <c r="EX51" s="23">
        <v>0</v>
      </c>
      <c r="EY51" s="23">
        <v>0</v>
      </c>
      <c r="EZ51" s="23">
        <v>0</v>
      </c>
      <c r="FA51" s="23">
        <v>0</v>
      </c>
      <c r="FB51" s="23">
        <v>0</v>
      </c>
      <c r="FC51" s="23">
        <v>0</v>
      </c>
      <c r="FD51" s="23">
        <v>0</v>
      </c>
      <c r="FE51" s="23">
        <v>0</v>
      </c>
      <c r="FF51" s="23">
        <v>0</v>
      </c>
      <c r="FG51" s="23">
        <v>0</v>
      </c>
      <c r="FH51" s="23">
        <v>0</v>
      </c>
      <c r="FI51" s="23">
        <v>0</v>
      </c>
      <c r="FJ51" s="23">
        <v>0</v>
      </c>
      <c r="FK51" s="23">
        <v>0</v>
      </c>
      <c r="FL51" s="23">
        <v>0</v>
      </c>
      <c r="FM51" s="23">
        <v>0</v>
      </c>
      <c r="FN51" s="23">
        <v>0</v>
      </c>
      <c r="FO51" s="23">
        <v>0</v>
      </c>
      <c r="FP51" s="23">
        <v>0</v>
      </c>
      <c r="FQ51" s="23">
        <v>0</v>
      </c>
      <c r="FR51" s="23">
        <v>0</v>
      </c>
      <c r="FS51" s="23">
        <v>0</v>
      </c>
      <c r="FT51" s="23">
        <v>0</v>
      </c>
      <c r="FU51" s="23">
        <v>0</v>
      </c>
      <c r="FV51" s="23">
        <v>0</v>
      </c>
      <c r="FW51" s="23">
        <v>0</v>
      </c>
      <c r="FX51" s="23">
        <v>0</v>
      </c>
      <c r="FY51" s="23">
        <v>0</v>
      </c>
      <c r="FZ51" s="23">
        <v>0</v>
      </c>
      <c r="GA51" s="23">
        <v>0</v>
      </c>
      <c r="GB51" s="23">
        <v>0</v>
      </c>
      <c r="GC51" s="23">
        <v>0</v>
      </c>
      <c r="GD51" s="23">
        <v>0</v>
      </c>
      <c r="GE51" s="23">
        <v>0</v>
      </c>
      <c r="GF51" s="23">
        <v>0</v>
      </c>
      <c r="GG51" s="23">
        <v>0</v>
      </c>
      <c r="GH51" s="23">
        <v>0</v>
      </c>
      <c r="GI51" s="23">
        <v>0</v>
      </c>
      <c r="GJ51" s="23">
        <v>0</v>
      </c>
      <c r="GK51" s="23">
        <v>0</v>
      </c>
      <c r="GL51" s="23">
        <v>0</v>
      </c>
      <c r="GM51" s="23">
        <v>0</v>
      </c>
      <c r="GN51" s="23">
        <v>0</v>
      </c>
      <c r="GO51" s="23">
        <v>0</v>
      </c>
      <c r="GP51" s="23">
        <v>0</v>
      </c>
      <c r="GQ51" s="23">
        <v>0</v>
      </c>
      <c r="GR51" s="23">
        <v>0</v>
      </c>
      <c r="GS51" s="23">
        <v>0</v>
      </c>
      <c r="GT51" s="23">
        <v>0</v>
      </c>
      <c r="GU51" s="23">
        <v>0</v>
      </c>
      <c r="GV51" s="23">
        <v>0</v>
      </c>
      <c r="GW51" s="23">
        <v>0</v>
      </c>
      <c r="GX51" s="23">
        <v>0</v>
      </c>
      <c r="GY51" s="23">
        <v>0</v>
      </c>
      <c r="GZ51" s="23">
        <v>0</v>
      </c>
      <c r="HA51" s="23">
        <v>0</v>
      </c>
      <c r="HB51" s="23">
        <v>0</v>
      </c>
      <c r="HC51" s="23">
        <v>0</v>
      </c>
      <c r="HD51" s="23">
        <v>0</v>
      </c>
      <c r="HE51" s="23">
        <v>0</v>
      </c>
      <c r="HF51" s="23">
        <v>0</v>
      </c>
      <c r="HG51" s="23">
        <v>0</v>
      </c>
      <c r="HH51" s="23">
        <v>0</v>
      </c>
      <c r="HI51" s="23">
        <v>0</v>
      </c>
      <c r="HJ51" s="23">
        <v>0</v>
      </c>
      <c r="HK51" s="23">
        <v>0</v>
      </c>
      <c r="HL51" s="23">
        <v>0</v>
      </c>
      <c r="HM51" s="23">
        <v>0</v>
      </c>
      <c r="HN51" s="23">
        <v>0</v>
      </c>
      <c r="HO51" s="23">
        <v>0</v>
      </c>
      <c r="HP51" s="23">
        <v>0</v>
      </c>
      <c r="HQ51" s="23">
        <v>0</v>
      </c>
      <c r="HR51" s="23">
        <v>0</v>
      </c>
      <c r="HS51" s="23">
        <v>0</v>
      </c>
      <c r="HT51" s="23">
        <v>0</v>
      </c>
      <c r="HU51" s="23">
        <v>0</v>
      </c>
      <c r="HV51" s="23">
        <v>0</v>
      </c>
      <c r="HW51" s="23">
        <v>0</v>
      </c>
      <c r="HX51" s="23">
        <v>0</v>
      </c>
      <c r="HY51" s="23">
        <v>0</v>
      </c>
      <c r="HZ51" s="23">
        <v>0</v>
      </c>
      <c r="IA51" s="23">
        <v>0</v>
      </c>
      <c r="IB51" s="23">
        <v>0</v>
      </c>
      <c r="IC51" s="23">
        <v>0</v>
      </c>
      <c r="ID51" s="23">
        <v>0</v>
      </c>
      <c r="IE51" s="23">
        <v>0</v>
      </c>
      <c r="IF51" s="23">
        <v>0</v>
      </c>
      <c r="IG51" s="23">
        <v>0</v>
      </c>
      <c r="IH51" s="23">
        <v>0</v>
      </c>
      <c r="II51" s="23">
        <v>0</v>
      </c>
      <c r="IJ51" s="23">
        <v>0</v>
      </c>
      <c r="IK51" s="23">
        <v>0</v>
      </c>
      <c r="IL51" s="23">
        <v>0</v>
      </c>
      <c r="IM51" s="23">
        <v>0</v>
      </c>
      <c r="IN51" s="23">
        <v>0</v>
      </c>
      <c r="IO51" s="23">
        <v>0</v>
      </c>
      <c r="IP51" s="23">
        <v>0</v>
      </c>
      <c r="IQ51" s="23">
        <v>0</v>
      </c>
      <c r="IR51" s="23">
        <v>0</v>
      </c>
      <c r="IS51" s="23">
        <v>0</v>
      </c>
      <c r="IT51" s="23">
        <v>0</v>
      </c>
      <c r="IU51" s="23">
        <v>0</v>
      </c>
      <c r="IV51" s="23">
        <v>0</v>
      </c>
      <c r="IW51" s="23">
        <v>0</v>
      </c>
      <c r="IX51" s="23">
        <v>0</v>
      </c>
      <c r="IY51" s="23">
        <v>0</v>
      </c>
      <c r="IZ51" s="23">
        <v>0</v>
      </c>
      <c r="JA51" s="23">
        <v>0</v>
      </c>
      <c r="JB51" s="23">
        <v>0</v>
      </c>
      <c r="JC51" s="23">
        <v>0</v>
      </c>
      <c r="JD51" s="23">
        <v>0</v>
      </c>
      <c r="JE51" s="23">
        <v>0</v>
      </c>
      <c r="JF51" s="23">
        <v>0</v>
      </c>
      <c r="JG51" s="23">
        <v>0</v>
      </c>
      <c r="JH51" s="23">
        <v>0</v>
      </c>
      <c r="JI51" s="23">
        <v>0</v>
      </c>
      <c r="JJ51" s="23">
        <v>0</v>
      </c>
      <c r="JK51" s="23">
        <v>0</v>
      </c>
      <c r="JL51" s="23">
        <v>0</v>
      </c>
      <c r="JM51" s="23">
        <v>0</v>
      </c>
      <c r="JN51" s="23">
        <v>0</v>
      </c>
      <c r="JO51" s="23">
        <v>0</v>
      </c>
      <c r="JP51" s="23">
        <v>0</v>
      </c>
      <c r="JQ51" s="23">
        <v>0</v>
      </c>
      <c r="JR51" s="23">
        <v>0</v>
      </c>
      <c r="JS51" s="23">
        <v>0</v>
      </c>
      <c r="JT51" s="23">
        <v>0</v>
      </c>
      <c r="JU51" s="23">
        <v>0</v>
      </c>
      <c r="JV51" s="23">
        <v>0</v>
      </c>
      <c r="JW51" s="23">
        <v>0</v>
      </c>
      <c r="JX51" s="23">
        <v>0</v>
      </c>
      <c r="JY51" s="23">
        <v>0</v>
      </c>
      <c r="JZ51" s="23">
        <v>0</v>
      </c>
      <c r="KA51" s="23">
        <v>0</v>
      </c>
      <c r="KB51" s="23">
        <v>0</v>
      </c>
      <c r="KC51" s="23">
        <v>0</v>
      </c>
      <c r="KD51" s="23">
        <v>0</v>
      </c>
      <c r="KE51" s="23">
        <v>0</v>
      </c>
      <c r="KF51" s="23">
        <v>0</v>
      </c>
      <c r="KG51" s="23">
        <v>0</v>
      </c>
      <c r="KH51" s="23">
        <v>0</v>
      </c>
      <c r="KI51" s="23">
        <v>0</v>
      </c>
      <c r="KJ51" s="23">
        <v>0</v>
      </c>
      <c r="KK51" s="23">
        <v>0</v>
      </c>
      <c r="KL51" s="23">
        <v>0</v>
      </c>
      <c r="KM51" s="23">
        <v>0</v>
      </c>
      <c r="KN51" s="23">
        <v>0</v>
      </c>
      <c r="KO51" s="23">
        <v>0</v>
      </c>
      <c r="KP51" s="23">
        <v>0</v>
      </c>
      <c r="KQ51" s="23">
        <v>0</v>
      </c>
      <c r="KR51" s="23">
        <v>0</v>
      </c>
      <c r="KS51" s="23">
        <v>0</v>
      </c>
      <c r="KT51" s="23">
        <v>0</v>
      </c>
      <c r="KU51" s="23">
        <v>0</v>
      </c>
      <c r="KV51" s="23">
        <v>0</v>
      </c>
      <c r="KW51" s="23">
        <v>0</v>
      </c>
      <c r="KX51" s="23">
        <v>0</v>
      </c>
      <c r="KY51" s="23">
        <v>0</v>
      </c>
      <c r="KZ51" s="23">
        <v>0</v>
      </c>
      <c r="LA51" s="23">
        <v>0</v>
      </c>
      <c r="LB51" s="23">
        <v>0</v>
      </c>
      <c r="LC51" s="23">
        <v>0</v>
      </c>
      <c r="LD51" s="23">
        <v>0</v>
      </c>
      <c r="LE51" s="23">
        <v>0</v>
      </c>
      <c r="LF51" s="23">
        <v>0</v>
      </c>
      <c r="LG51" s="23">
        <v>0</v>
      </c>
      <c r="LH51" s="23">
        <v>0</v>
      </c>
      <c r="LI51" s="23">
        <v>0</v>
      </c>
      <c r="LJ51" s="23">
        <v>0</v>
      </c>
      <c r="LK51" s="23">
        <v>0</v>
      </c>
      <c r="LL51" s="23">
        <v>0</v>
      </c>
      <c r="LM51" s="23">
        <v>0</v>
      </c>
      <c r="LN51" s="23">
        <v>0</v>
      </c>
      <c r="LO51" s="23">
        <v>0</v>
      </c>
      <c r="LP51" s="23">
        <v>0</v>
      </c>
      <c r="LQ51" s="23">
        <v>0</v>
      </c>
      <c r="LR51" s="23">
        <v>0</v>
      </c>
      <c r="LS51" s="23">
        <v>0</v>
      </c>
      <c r="LT51" s="23">
        <v>0</v>
      </c>
      <c r="LU51" s="23">
        <v>0</v>
      </c>
      <c r="LV51" s="23">
        <v>0</v>
      </c>
      <c r="LW51" s="23">
        <v>0</v>
      </c>
      <c r="LX51" s="23">
        <v>0</v>
      </c>
      <c r="LY51" s="23">
        <v>0</v>
      </c>
      <c r="LZ51" s="23">
        <v>0</v>
      </c>
      <c r="MA51" s="23">
        <v>0</v>
      </c>
      <c r="MB51" s="23">
        <v>0</v>
      </c>
      <c r="MC51" s="23">
        <v>0</v>
      </c>
      <c r="MD51" s="23">
        <v>0</v>
      </c>
      <c r="ME51" s="23">
        <v>0</v>
      </c>
      <c r="MF51" s="23">
        <v>0</v>
      </c>
      <c r="MG51" s="23">
        <v>0</v>
      </c>
      <c r="MH51" s="23">
        <v>0</v>
      </c>
      <c r="MI51" s="23">
        <v>0</v>
      </c>
      <c r="MJ51" s="23">
        <v>0</v>
      </c>
      <c r="MK51" s="23">
        <v>0</v>
      </c>
      <c r="ML51" s="23">
        <v>0</v>
      </c>
      <c r="MM51" s="23">
        <v>0</v>
      </c>
      <c r="MN51" s="23">
        <v>0</v>
      </c>
      <c r="MO51" s="23">
        <v>0</v>
      </c>
      <c r="MP51" s="23">
        <v>0</v>
      </c>
      <c r="MQ51" s="23">
        <v>0</v>
      </c>
      <c r="MR51" s="23">
        <v>0</v>
      </c>
      <c r="MS51" s="23">
        <v>0</v>
      </c>
      <c r="MT51" s="23">
        <v>0</v>
      </c>
      <c r="MU51" s="23">
        <v>0</v>
      </c>
      <c r="MV51" s="23">
        <v>0</v>
      </c>
      <c r="MW51" s="23">
        <v>0</v>
      </c>
      <c r="MX51" s="23">
        <v>0</v>
      </c>
      <c r="MY51" s="23">
        <v>0</v>
      </c>
      <c r="MZ51" s="23">
        <v>0</v>
      </c>
      <c r="NA51" s="23">
        <v>0</v>
      </c>
      <c r="NB51" s="23">
        <v>0</v>
      </c>
      <c r="NC51" s="23">
        <v>0</v>
      </c>
      <c r="ND51" s="23">
        <v>0</v>
      </c>
      <c r="NE51" s="23">
        <v>0</v>
      </c>
      <c r="NF51" s="23">
        <v>0</v>
      </c>
      <c r="NG51" s="23">
        <v>0</v>
      </c>
      <c r="NH51" s="23">
        <v>0</v>
      </c>
      <c r="NI51" s="23">
        <v>0</v>
      </c>
      <c r="NJ51" s="23">
        <v>0</v>
      </c>
      <c r="NK51" s="23">
        <v>0</v>
      </c>
      <c r="NL51" s="23">
        <v>0</v>
      </c>
      <c r="NM51" s="23">
        <v>0</v>
      </c>
      <c r="NN51" s="23">
        <v>0</v>
      </c>
      <c r="NO51" s="23">
        <v>0</v>
      </c>
      <c r="NP51" s="23">
        <v>0</v>
      </c>
      <c r="NQ51" s="23">
        <v>0</v>
      </c>
      <c r="NR51" s="23">
        <v>0</v>
      </c>
      <c r="NS51" s="23">
        <v>0</v>
      </c>
      <c r="NT51" s="23">
        <v>0</v>
      </c>
      <c r="NU51" s="23">
        <v>0</v>
      </c>
      <c r="NV51" s="23">
        <v>0</v>
      </c>
      <c r="NW51" s="23">
        <v>0</v>
      </c>
      <c r="NX51" s="23">
        <v>0</v>
      </c>
      <c r="NY51" s="23">
        <v>0</v>
      </c>
      <c r="NZ51" s="23">
        <v>0</v>
      </c>
      <c r="OA51" s="23">
        <v>0</v>
      </c>
      <c r="OB51" s="23">
        <v>0</v>
      </c>
      <c r="OC51" s="23">
        <v>0</v>
      </c>
      <c r="OD51" s="23">
        <v>0</v>
      </c>
      <c r="OE51" s="23">
        <v>0</v>
      </c>
      <c r="OF51" s="23">
        <v>0</v>
      </c>
      <c r="OG51" s="23">
        <v>0</v>
      </c>
      <c r="OH51" s="23">
        <v>0</v>
      </c>
      <c r="OI51" s="23">
        <v>0</v>
      </c>
      <c r="OJ51" s="23">
        <v>0</v>
      </c>
      <c r="OK51" s="23">
        <v>0</v>
      </c>
      <c r="OL51" s="23">
        <v>0</v>
      </c>
      <c r="OM51" s="23">
        <v>0</v>
      </c>
      <c r="ON51" s="23">
        <v>0</v>
      </c>
      <c r="OO51" s="23">
        <v>0</v>
      </c>
      <c r="OP51" s="23">
        <v>0</v>
      </c>
      <c r="OQ51" s="23">
        <v>0</v>
      </c>
      <c r="OR51" s="23">
        <v>0</v>
      </c>
      <c r="OS51" s="23">
        <v>0</v>
      </c>
      <c r="OT51" s="23">
        <v>0</v>
      </c>
      <c r="OU51" s="23">
        <v>0</v>
      </c>
      <c r="OV51" s="23">
        <v>0</v>
      </c>
      <c r="OW51" s="23">
        <v>0</v>
      </c>
      <c r="OX51" s="23">
        <v>0</v>
      </c>
      <c r="OY51" s="23">
        <v>0</v>
      </c>
      <c r="OZ51" s="23">
        <v>0</v>
      </c>
      <c r="PA51" s="23">
        <v>0</v>
      </c>
      <c r="PB51" s="23">
        <v>0</v>
      </c>
      <c r="PC51" s="23">
        <v>0</v>
      </c>
      <c r="PD51" s="23">
        <v>0</v>
      </c>
      <c r="PE51" s="23">
        <v>0</v>
      </c>
      <c r="PF51" s="23">
        <v>0</v>
      </c>
      <c r="PG51" s="23">
        <v>0</v>
      </c>
      <c r="PH51" s="23">
        <v>0</v>
      </c>
      <c r="PI51" s="23">
        <v>0</v>
      </c>
      <c r="PJ51" s="23">
        <v>0</v>
      </c>
      <c r="PK51" s="23">
        <v>0</v>
      </c>
      <c r="PL51" s="23">
        <v>0</v>
      </c>
      <c r="PM51" s="23">
        <v>0</v>
      </c>
      <c r="PN51" s="23">
        <v>0</v>
      </c>
      <c r="PO51" s="23">
        <v>0</v>
      </c>
      <c r="PP51" s="23">
        <v>0</v>
      </c>
      <c r="PQ51" s="23">
        <v>0</v>
      </c>
      <c r="PR51" s="23">
        <v>0</v>
      </c>
      <c r="PS51" s="23">
        <v>0</v>
      </c>
      <c r="PT51" s="23">
        <v>0</v>
      </c>
      <c r="PU51" s="23">
        <v>0</v>
      </c>
      <c r="PV51" s="23">
        <v>0</v>
      </c>
      <c r="PW51" s="23">
        <v>0</v>
      </c>
      <c r="PX51" s="23">
        <v>0</v>
      </c>
      <c r="PY51" s="23">
        <v>0</v>
      </c>
      <c r="PZ51" s="23">
        <v>0</v>
      </c>
      <c r="QA51" s="23">
        <v>0</v>
      </c>
      <c r="QB51" s="23">
        <v>0</v>
      </c>
      <c r="QC51" s="23">
        <v>0</v>
      </c>
      <c r="QD51" s="23">
        <v>0</v>
      </c>
      <c r="QE51" s="23">
        <v>0</v>
      </c>
      <c r="QF51" s="23">
        <v>0</v>
      </c>
      <c r="QG51" s="23">
        <v>0</v>
      </c>
      <c r="QH51" s="23">
        <v>0</v>
      </c>
      <c r="QI51" s="23">
        <v>0</v>
      </c>
      <c r="QJ51" s="23">
        <v>0</v>
      </c>
      <c r="QK51" s="23">
        <v>0</v>
      </c>
      <c r="QL51" s="23">
        <v>0</v>
      </c>
      <c r="QM51" s="23">
        <v>0</v>
      </c>
      <c r="QN51" s="23">
        <v>0</v>
      </c>
      <c r="QO51" s="23">
        <v>0</v>
      </c>
      <c r="QP51" s="23">
        <v>0</v>
      </c>
      <c r="QQ51" s="23">
        <v>0</v>
      </c>
      <c r="QR51" s="23">
        <v>0</v>
      </c>
      <c r="QS51" s="23">
        <v>0</v>
      </c>
      <c r="QT51" s="23">
        <v>0</v>
      </c>
      <c r="QU51" s="23">
        <v>0</v>
      </c>
      <c r="QV51" s="23">
        <v>0</v>
      </c>
      <c r="QW51" s="23">
        <v>0</v>
      </c>
      <c r="QX51" s="23">
        <v>0</v>
      </c>
      <c r="QY51" s="23">
        <v>0</v>
      </c>
      <c r="QZ51" s="23">
        <v>0</v>
      </c>
      <c r="RA51" s="23">
        <v>0</v>
      </c>
      <c r="RB51" s="23">
        <v>0</v>
      </c>
      <c r="RC51" s="23">
        <v>0</v>
      </c>
      <c r="RD51" s="23">
        <v>0</v>
      </c>
      <c r="RE51" s="23">
        <v>0</v>
      </c>
      <c r="RF51" s="23">
        <v>0</v>
      </c>
      <c r="RG51" s="23">
        <v>0</v>
      </c>
      <c r="RH51" s="23">
        <v>0</v>
      </c>
      <c r="RI51" s="23">
        <v>0</v>
      </c>
      <c r="RJ51" s="23">
        <v>0</v>
      </c>
      <c r="RK51" s="23">
        <v>0</v>
      </c>
      <c r="RL51" s="23">
        <v>0</v>
      </c>
      <c r="RM51" s="23">
        <v>0</v>
      </c>
      <c r="RN51" s="23">
        <v>0</v>
      </c>
      <c r="RO51" s="23">
        <v>0</v>
      </c>
      <c r="RP51" s="23">
        <v>0</v>
      </c>
      <c r="RQ51" s="23">
        <v>0</v>
      </c>
      <c r="RR51" s="23">
        <v>0</v>
      </c>
      <c r="RS51" s="23">
        <v>0</v>
      </c>
      <c r="RT51" s="23">
        <v>0</v>
      </c>
      <c r="RU51" s="23">
        <v>0</v>
      </c>
      <c r="RV51" s="23">
        <v>0</v>
      </c>
      <c r="RW51" s="23">
        <v>0</v>
      </c>
      <c r="RX51" s="23">
        <v>0</v>
      </c>
      <c r="RY51" s="23">
        <v>0</v>
      </c>
      <c r="RZ51" s="23">
        <v>0</v>
      </c>
      <c r="SA51" s="23">
        <v>0</v>
      </c>
      <c r="SB51" s="23">
        <v>0</v>
      </c>
      <c r="SC51" s="23">
        <v>0</v>
      </c>
      <c r="SD51" s="23">
        <v>0</v>
      </c>
      <c r="SE51" s="23">
        <v>0</v>
      </c>
      <c r="SF51" s="23">
        <v>0</v>
      </c>
      <c r="SG51" s="23">
        <v>0</v>
      </c>
      <c r="SH51" s="23">
        <v>0</v>
      </c>
      <c r="SI51" s="23">
        <v>0</v>
      </c>
      <c r="SJ51" s="23">
        <v>0</v>
      </c>
      <c r="SK51" s="23">
        <v>0</v>
      </c>
      <c r="SL51" s="23">
        <v>0</v>
      </c>
      <c r="SM51" s="23">
        <v>0</v>
      </c>
      <c r="SN51" s="23">
        <v>0</v>
      </c>
      <c r="SO51" s="23">
        <v>0</v>
      </c>
      <c r="SP51" s="23">
        <v>0</v>
      </c>
      <c r="SQ51" s="23">
        <v>0</v>
      </c>
      <c r="SR51" s="23">
        <v>0</v>
      </c>
      <c r="SS51" s="23">
        <v>0</v>
      </c>
      <c r="ST51" s="23">
        <v>0</v>
      </c>
      <c r="SU51" s="23">
        <v>0</v>
      </c>
      <c r="SV51" s="23">
        <v>0</v>
      </c>
      <c r="SW51" s="23">
        <v>0</v>
      </c>
      <c r="SX51" s="23">
        <v>0</v>
      </c>
      <c r="SY51" s="23">
        <v>0</v>
      </c>
      <c r="SZ51" s="23">
        <v>0</v>
      </c>
      <c r="TA51" s="23">
        <v>0</v>
      </c>
      <c r="TB51" s="23">
        <v>0</v>
      </c>
      <c r="TC51" s="23">
        <v>0</v>
      </c>
      <c r="TD51" s="23">
        <v>0</v>
      </c>
      <c r="TE51" s="23">
        <v>0</v>
      </c>
      <c r="TF51" s="23">
        <v>0</v>
      </c>
      <c r="TG51" s="23">
        <v>0</v>
      </c>
      <c r="TH51" s="23">
        <v>0</v>
      </c>
      <c r="TI51" s="23">
        <v>0</v>
      </c>
      <c r="TJ51" s="23">
        <v>0</v>
      </c>
      <c r="TK51" s="23">
        <v>0</v>
      </c>
      <c r="TL51" s="23">
        <v>0</v>
      </c>
      <c r="TM51" s="23">
        <v>0</v>
      </c>
      <c r="TN51" s="23">
        <v>0</v>
      </c>
      <c r="TO51" s="23">
        <v>0</v>
      </c>
      <c r="TP51" s="23">
        <v>0</v>
      </c>
      <c r="TQ51" s="23">
        <v>0</v>
      </c>
      <c r="TR51" s="23">
        <v>0</v>
      </c>
      <c r="TS51" s="23">
        <v>0</v>
      </c>
      <c r="TT51" s="23">
        <v>0</v>
      </c>
      <c r="TU51" s="23">
        <v>0</v>
      </c>
      <c r="TV51" s="23">
        <v>0</v>
      </c>
      <c r="TW51" s="23">
        <v>0</v>
      </c>
      <c r="TX51" s="23">
        <v>0</v>
      </c>
      <c r="TY51" s="23">
        <v>0</v>
      </c>
      <c r="TZ51" s="23">
        <v>0</v>
      </c>
      <c r="UA51" s="23">
        <v>0</v>
      </c>
      <c r="UB51" s="23">
        <v>0</v>
      </c>
      <c r="UC51" s="23">
        <v>0</v>
      </c>
      <c r="UD51" s="23">
        <v>0</v>
      </c>
      <c r="UE51" s="23">
        <v>0</v>
      </c>
      <c r="UF51" s="23">
        <v>0</v>
      </c>
      <c r="UG51" s="23">
        <v>0</v>
      </c>
      <c r="UH51" s="23">
        <v>0</v>
      </c>
      <c r="UI51" s="23">
        <v>0</v>
      </c>
      <c r="UJ51" s="23">
        <v>0</v>
      </c>
      <c r="UK51" s="23">
        <v>0</v>
      </c>
      <c r="UL51" s="23">
        <v>0</v>
      </c>
      <c r="UM51" s="23">
        <v>0</v>
      </c>
      <c r="UN51" s="23">
        <v>0</v>
      </c>
      <c r="UO51" s="23">
        <v>0</v>
      </c>
      <c r="UP51" s="23">
        <v>0</v>
      </c>
      <c r="UQ51" s="23">
        <v>0</v>
      </c>
      <c r="UR51" s="23">
        <v>0</v>
      </c>
      <c r="US51" s="23">
        <v>0</v>
      </c>
      <c r="UT51" s="23">
        <v>0</v>
      </c>
      <c r="UU51" s="23">
        <v>0</v>
      </c>
      <c r="UV51" s="23">
        <v>0</v>
      </c>
      <c r="UW51" s="23">
        <v>0</v>
      </c>
      <c r="UX51" s="23">
        <v>0</v>
      </c>
      <c r="UY51" s="23">
        <v>0</v>
      </c>
      <c r="UZ51" s="23">
        <v>0</v>
      </c>
      <c r="VA51" s="23">
        <v>0</v>
      </c>
      <c r="VB51" s="23">
        <v>0</v>
      </c>
      <c r="VC51" s="23">
        <v>0</v>
      </c>
      <c r="VD51" s="23">
        <v>0</v>
      </c>
      <c r="VE51" s="23">
        <v>0</v>
      </c>
      <c r="VF51" s="23">
        <v>0</v>
      </c>
      <c r="VG51" s="23">
        <v>0</v>
      </c>
      <c r="VH51" s="23">
        <v>0</v>
      </c>
      <c r="VI51" s="23">
        <v>0</v>
      </c>
      <c r="VJ51" s="23">
        <v>0</v>
      </c>
      <c r="VK51" s="23">
        <v>0</v>
      </c>
      <c r="VL51" s="23">
        <v>0</v>
      </c>
      <c r="VM51" s="23">
        <v>0</v>
      </c>
      <c r="VN51" s="23">
        <v>0</v>
      </c>
      <c r="VO51" s="23">
        <v>0</v>
      </c>
      <c r="VP51" s="23">
        <v>0</v>
      </c>
      <c r="VQ51" s="23">
        <v>0</v>
      </c>
      <c r="VR51" s="23">
        <v>0</v>
      </c>
      <c r="VS51" s="23">
        <v>0</v>
      </c>
      <c r="VT51" s="23">
        <v>0</v>
      </c>
      <c r="VU51" s="23">
        <v>0</v>
      </c>
      <c r="VV51" s="23">
        <v>0</v>
      </c>
      <c r="VW51" s="23">
        <v>0</v>
      </c>
      <c r="VX51" s="23">
        <v>0</v>
      </c>
      <c r="VY51" s="23">
        <v>0</v>
      </c>
      <c r="VZ51" s="23">
        <v>0</v>
      </c>
      <c r="WA51" s="23">
        <v>0</v>
      </c>
      <c r="WB51" s="23">
        <v>0</v>
      </c>
      <c r="WC51" s="23">
        <v>0</v>
      </c>
      <c r="WD51" s="23">
        <v>0</v>
      </c>
      <c r="WE51" s="23">
        <v>0</v>
      </c>
      <c r="WF51" s="23">
        <v>0</v>
      </c>
      <c r="WG51" s="23">
        <v>0</v>
      </c>
      <c r="WH51" s="23">
        <v>0</v>
      </c>
      <c r="WI51" s="23">
        <v>0</v>
      </c>
      <c r="WJ51" s="23">
        <v>0</v>
      </c>
      <c r="WK51" s="23">
        <v>0</v>
      </c>
      <c r="WL51" s="23">
        <v>0</v>
      </c>
      <c r="WM51" s="23">
        <v>0</v>
      </c>
      <c r="WN51" s="23">
        <v>0</v>
      </c>
      <c r="WO51" s="23">
        <v>0</v>
      </c>
      <c r="WP51" s="23">
        <v>0</v>
      </c>
      <c r="WQ51" s="23">
        <v>0</v>
      </c>
      <c r="WR51" s="23">
        <v>0</v>
      </c>
      <c r="WS51" s="23">
        <v>0</v>
      </c>
      <c r="WT51" s="23">
        <v>0</v>
      </c>
      <c r="WU51" s="23">
        <v>0</v>
      </c>
      <c r="WV51" s="23">
        <v>0</v>
      </c>
      <c r="WW51" s="23">
        <v>0</v>
      </c>
      <c r="WX51" s="23">
        <v>0</v>
      </c>
      <c r="WY51" s="23">
        <v>0</v>
      </c>
      <c r="WZ51" s="23">
        <v>0</v>
      </c>
      <c r="XA51" s="23">
        <v>0</v>
      </c>
      <c r="XB51" s="23">
        <v>0</v>
      </c>
      <c r="XC51" s="23">
        <v>0</v>
      </c>
      <c r="XD51" s="23">
        <v>0</v>
      </c>
      <c r="XE51" s="23">
        <v>0</v>
      </c>
      <c r="XF51" s="23">
        <v>0</v>
      </c>
      <c r="XG51" s="23">
        <v>0</v>
      </c>
      <c r="XH51" s="23">
        <v>0</v>
      </c>
      <c r="XI51" s="23">
        <v>0</v>
      </c>
      <c r="XJ51" s="23">
        <v>0</v>
      </c>
      <c r="XK51" s="23">
        <v>0</v>
      </c>
      <c r="XL51" s="23">
        <v>0</v>
      </c>
      <c r="XM51" s="23">
        <v>0</v>
      </c>
      <c r="XN51" s="23">
        <v>0</v>
      </c>
      <c r="XO51" s="23">
        <v>0</v>
      </c>
      <c r="XP51" s="23">
        <v>0</v>
      </c>
      <c r="XQ51" s="23">
        <v>0</v>
      </c>
      <c r="XR51" s="23">
        <v>0</v>
      </c>
      <c r="XS51" s="23">
        <v>0</v>
      </c>
      <c r="XT51" s="23">
        <v>0</v>
      </c>
      <c r="XU51" s="23">
        <v>0</v>
      </c>
      <c r="XV51" s="23">
        <v>0</v>
      </c>
      <c r="XW51" s="23">
        <v>0</v>
      </c>
      <c r="XX51" s="23">
        <v>0</v>
      </c>
      <c r="XY51" s="23">
        <v>0</v>
      </c>
      <c r="XZ51" s="23">
        <v>0</v>
      </c>
      <c r="YA51" s="23">
        <v>0</v>
      </c>
      <c r="YB51" s="23">
        <v>0</v>
      </c>
      <c r="YC51" s="23">
        <v>0</v>
      </c>
      <c r="YD51" s="23">
        <v>0</v>
      </c>
      <c r="YE51" s="23">
        <v>0</v>
      </c>
      <c r="YF51" s="23">
        <v>0</v>
      </c>
      <c r="YG51" s="23">
        <v>0</v>
      </c>
      <c r="YH51" s="23">
        <v>0</v>
      </c>
      <c r="YI51" s="23">
        <v>0</v>
      </c>
      <c r="YJ51" s="23">
        <v>0</v>
      </c>
      <c r="YK51" s="23">
        <v>0</v>
      </c>
      <c r="YL51" s="23">
        <v>0</v>
      </c>
      <c r="YM51" s="23">
        <v>0</v>
      </c>
      <c r="YN51" s="23">
        <v>0</v>
      </c>
      <c r="YO51" s="23">
        <v>0</v>
      </c>
      <c r="YP51" s="23">
        <v>0</v>
      </c>
      <c r="YQ51" s="23">
        <v>0</v>
      </c>
      <c r="YR51" s="23">
        <v>0</v>
      </c>
      <c r="YS51" s="23">
        <v>0</v>
      </c>
      <c r="YT51" s="23">
        <v>0</v>
      </c>
      <c r="YU51" s="23">
        <v>0</v>
      </c>
      <c r="YV51" s="23">
        <v>0</v>
      </c>
      <c r="YW51" s="23">
        <v>0</v>
      </c>
      <c r="YX51" s="23">
        <v>0</v>
      </c>
      <c r="YY51" s="23">
        <v>0</v>
      </c>
      <c r="YZ51" s="23">
        <v>0</v>
      </c>
      <c r="ZA51" s="23">
        <v>0</v>
      </c>
      <c r="ZB51" s="23">
        <v>0</v>
      </c>
      <c r="ZC51" s="23">
        <v>0</v>
      </c>
      <c r="ZD51" s="23">
        <v>0</v>
      </c>
      <c r="ZE51" s="23">
        <v>0</v>
      </c>
      <c r="ZF51" s="23">
        <v>0</v>
      </c>
      <c r="ZG51" s="23">
        <v>0</v>
      </c>
      <c r="ZH51" s="23">
        <v>0</v>
      </c>
      <c r="ZI51" s="23">
        <v>0</v>
      </c>
      <c r="ZJ51" s="23">
        <v>0</v>
      </c>
      <c r="ZK51" s="23">
        <v>0</v>
      </c>
      <c r="ZL51" s="23">
        <v>0</v>
      </c>
      <c r="ZM51" s="23">
        <v>0</v>
      </c>
      <c r="ZN51" s="23">
        <v>0</v>
      </c>
      <c r="ZO51" s="23">
        <v>0</v>
      </c>
      <c r="ZP51" s="23">
        <v>0</v>
      </c>
      <c r="ZQ51" s="23">
        <v>0</v>
      </c>
      <c r="ZR51" s="23">
        <v>0</v>
      </c>
      <c r="ZS51" s="23">
        <v>0</v>
      </c>
      <c r="ZT51" s="23">
        <v>0</v>
      </c>
      <c r="ZU51" s="23">
        <v>0</v>
      </c>
      <c r="ZV51" s="23">
        <v>0</v>
      </c>
      <c r="ZW51" s="23">
        <v>0</v>
      </c>
      <c r="ZX51" s="23">
        <v>0</v>
      </c>
      <c r="ZY51" s="23">
        <v>0</v>
      </c>
      <c r="ZZ51" s="23">
        <v>0</v>
      </c>
      <c r="AAA51" s="23">
        <v>0</v>
      </c>
      <c r="AAB51" s="23">
        <v>0</v>
      </c>
      <c r="AAC51" s="23">
        <v>0</v>
      </c>
      <c r="AAD51" s="23">
        <v>0</v>
      </c>
      <c r="AAE51" s="23">
        <v>0</v>
      </c>
      <c r="AAF51" s="23">
        <v>0</v>
      </c>
      <c r="AAG51" s="23">
        <v>0</v>
      </c>
      <c r="AAH51" s="23">
        <v>0</v>
      </c>
      <c r="AAI51" s="23">
        <v>0</v>
      </c>
      <c r="AAJ51" s="23">
        <v>0</v>
      </c>
      <c r="AAK51" s="23">
        <v>0</v>
      </c>
      <c r="AAL51" s="23">
        <v>0</v>
      </c>
      <c r="AAM51" s="23">
        <v>0</v>
      </c>
      <c r="AAN51" s="23">
        <v>0</v>
      </c>
      <c r="AAO51" s="23">
        <v>0</v>
      </c>
      <c r="AAP51" s="23">
        <v>0</v>
      </c>
      <c r="AAQ51" s="23">
        <v>0</v>
      </c>
      <c r="AAR51" s="23">
        <v>0</v>
      </c>
      <c r="AAS51" s="23">
        <v>0</v>
      </c>
      <c r="AAT51" s="23">
        <v>0</v>
      </c>
      <c r="AAU51" s="23">
        <v>0</v>
      </c>
      <c r="AAV51" s="23">
        <v>0</v>
      </c>
      <c r="AAW51" s="23">
        <v>0</v>
      </c>
      <c r="AAX51" s="23">
        <v>0</v>
      </c>
      <c r="AAY51" s="23">
        <v>0</v>
      </c>
      <c r="AAZ51" s="23">
        <v>0</v>
      </c>
      <c r="ABA51" s="23">
        <v>0</v>
      </c>
      <c r="ABB51" s="23">
        <v>0</v>
      </c>
      <c r="ABC51" s="23">
        <v>0</v>
      </c>
      <c r="ABD51" s="23">
        <v>0</v>
      </c>
      <c r="ABE51" s="23">
        <v>0</v>
      </c>
      <c r="ABF51" s="23">
        <v>0</v>
      </c>
      <c r="ABG51" s="23">
        <v>0</v>
      </c>
      <c r="ABH51" s="23">
        <v>0</v>
      </c>
      <c r="ABI51" s="23">
        <v>0</v>
      </c>
      <c r="ABJ51" s="23">
        <v>0</v>
      </c>
      <c r="ABK51" s="23">
        <v>0</v>
      </c>
      <c r="ABL51" s="23">
        <v>0</v>
      </c>
      <c r="ABM51" s="23">
        <v>0</v>
      </c>
      <c r="ABN51" s="23">
        <v>0</v>
      </c>
      <c r="ABO51" s="23">
        <v>0</v>
      </c>
      <c r="ABP51" s="23">
        <v>0</v>
      </c>
      <c r="ABQ51" s="23">
        <v>0</v>
      </c>
      <c r="ABR51" s="23">
        <v>0</v>
      </c>
      <c r="ABS51" s="23">
        <v>0</v>
      </c>
      <c r="ABT51" s="23">
        <v>0</v>
      </c>
      <c r="ABU51" s="23">
        <v>0</v>
      </c>
      <c r="ABV51" s="23">
        <v>0</v>
      </c>
      <c r="ABW51" s="23">
        <v>0</v>
      </c>
    </row>
    <row r="52" spans="1:751" ht="15" customHeight="1" x14ac:dyDescent="0.25">
      <c r="A52" s="15" t="s">
        <v>95</v>
      </c>
      <c r="B52" s="15" t="s">
        <v>96</v>
      </c>
      <c r="C52" s="15">
        <f>+E52*$C$56</f>
        <v>350.82162173856017</v>
      </c>
      <c r="D52" s="33"/>
      <c r="E52" s="18">
        <v>22.80757920000001</v>
      </c>
      <c r="F52" s="26" t="s">
        <v>46</v>
      </c>
      <c r="G52" s="67" t="s">
        <v>8</v>
      </c>
      <c r="H52" s="27">
        <v>41548</v>
      </c>
      <c r="I52" s="28">
        <v>2.75E-2</v>
      </c>
      <c r="J52" s="26">
        <v>60</v>
      </c>
      <c r="K52" s="26" t="s">
        <v>12</v>
      </c>
      <c r="L52" s="27">
        <f t="shared" si="273"/>
        <v>43374</v>
      </c>
      <c r="M52" s="15" t="s">
        <v>156</v>
      </c>
      <c r="P52" s="22">
        <f t="shared" si="274"/>
        <v>212157345.10485181</v>
      </c>
      <c r="Q52" s="22">
        <f t="shared" si="275"/>
        <v>9424706.1127086151</v>
      </c>
      <c r="R52" s="22">
        <f t="shared" si="276"/>
        <v>242771847.30105469</v>
      </c>
      <c r="S52" s="22">
        <f t="shared" si="277"/>
        <v>4109584.408517852</v>
      </c>
      <c r="T52" s="22">
        <f t="shared" si="278"/>
        <v>0</v>
      </c>
      <c r="U52" s="22">
        <f t="shared" si="279"/>
        <v>0</v>
      </c>
      <c r="V52" s="22">
        <f t="shared" si="280"/>
        <v>0</v>
      </c>
      <c r="W52" s="22">
        <f t="shared" si="281"/>
        <v>0</v>
      </c>
      <c r="X52" s="22">
        <f t="shared" si="282"/>
        <v>0</v>
      </c>
      <c r="Y52" s="22">
        <f t="shared" si="283"/>
        <v>0</v>
      </c>
      <c r="Z52" s="22">
        <f t="shared" si="284"/>
        <v>0</v>
      </c>
      <c r="AA52" s="22">
        <f t="shared" si="285"/>
        <v>0</v>
      </c>
      <c r="AB52" s="22">
        <f t="shared" si="286"/>
        <v>0</v>
      </c>
      <c r="AC52" s="22">
        <f t="shared" si="287"/>
        <v>0</v>
      </c>
      <c r="AD52" s="22">
        <f t="shared" si="288"/>
        <v>0</v>
      </c>
      <c r="AE52" s="22">
        <f t="shared" si="289"/>
        <v>0</v>
      </c>
      <c r="AF52" s="22">
        <f t="shared" si="290"/>
        <v>0</v>
      </c>
      <c r="AG52" s="22">
        <f t="shared" si="291"/>
        <v>0</v>
      </c>
      <c r="AH52" s="22">
        <f t="shared" si="292"/>
        <v>0</v>
      </c>
      <c r="AI52" s="22">
        <f t="shared" si="293"/>
        <v>0</v>
      </c>
      <c r="AJ52" s="22">
        <f t="shared" si="294"/>
        <v>0</v>
      </c>
      <c r="AK52" s="22">
        <f t="shared" si="295"/>
        <v>0</v>
      </c>
      <c r="AL52" s="22">
        <f t="shared" si="296"/>
        <v>0</v>
      </c>
      <c r="AM52" s="22">
        <f t="shared" si="297"/>
        <v>0</v>
      </c>
      <c r="AN52" s="22">
        <f t="shared" si="298"/>
        <v>0</v>
      </c>
      <c r="AO52" s="22">
        <f t="shared" si="299"/>
        <v>0</v>
      </c>
      <c r="AP52" s="22">
        <f t="shared" si="300"/>
        <v>0</v>
      </c>
      <c r="AQ52" s="22">
        <f t="shared" si="301"/>
        <v>0</v>
      </c>
      <c r="AR52" s="22">
        <f t="shared" si="302"/>
        <v>0</v>
      </c>
      <c r="AS52" s="22">
        <f t="shared" si="303"/>
        <v>0</v>
      </c>
      <c r="AT52" s="22">
        <f t="shared" si="304"/>
        <v>0</v>
      </c>
      <c r="AU52" s="22">
        <f t="shared" si="305"/>
        <v>0</v>
      </c>
      <c r="AV52" s="22">
        <f t="shared" si="306"/>
        <v>0</v>
      </c>
      <c r="AW52" s="22">
        <f t="shared" si="307"/>
        <v>0</v>
      </c>
      <c r="AX52" s="22">
        <f t="shared" si="308"/>
        <v>0</v>
      </c>
      <c r="AY52" s="22">
        <f t="shared" si="309"/>
        <v>0</v>
      </c>
      <c r="AZ52" s="22">
        <f t="shared" si="310"/>
        <v>0</v>
      </c>
      <c r="BA52" s="22">
        <f t="shared" si="311"/>
        <v>0</v>
      </c>
      <c r="BB52" s="22">
        <f t="shared" si="312"/>
        <v>0</v>
      </c>
      <c r="BC52" s="22">
        <f t="shared" si="313"/>
        <v>0</v>
      </c>
      <c r="BD52" s="22">
        <f t="shared" si="314"/>
        <v>0</v>
      </c>
      <c r="BE52" s="22">
        <f t="shared" si="315"/>
        <v>0</v>
      </c>
      <c r="BF52" s="22">
        <f t="shared" si="316"/>
        <v>0</v>
      </c>
      <c r="BG52" s="22">
        <f t="shared" si="317"/>
        <v>0</v>
      </c>
      <c r="BH52" s="22">
        <f t="shared" si="318"/>
        <v>0</v>
      </c>
      <c r="BI52" s="22">
        <f t="shared" si="319"/>
        <v>0</v>
      </c>
      <c r="BJ52" s="22">
        <f t="shared" si="320"/>
        <v>0</v>
      </c>
      <c r="BK52" s="22">
        <f t="shared" si="321"/>
        <v>0</v>
      </c>
      <c r="BL52" s="22">
        <f t="shared" si="322"/>
        <v>0</v>
      </c>
      <c r="BM52" s="22">
        <f t="shared" si="323"/>
        <v>0</v>
      </c>
      <c r="BN52" s="22">
        <f t="shared" si="324"/>
        <v>0</v>
      </c>
      <c r="BO52" s="22">
        <f t="shared" si="325"/>
        <v>0</v>
      </c>
      <c r="BP52" s="22">
        <f t="shared" si="326"/>
        <v>0</v>
      </c>
      <c r="BQ52" s="22">
        <f t="shared" si="327"/>
        <v>0</v>
      </c>
      <c r="BR52" s="22">
        <f t="shared" si="328"/>
        <v>0</v>
      </c>
      <c r="BS52" s="22">
        <f t="shared" si="329"/>
        <v>0</v>
      </c>
      <c r="BT52" s="22">
        <f t="shared" si="330"/>
        <v>0</v>
      </c>
      <c r="BU52" s="22">
        <f t="shared" si="331"/>
        <v>0</v>
      </c>
      <c r="BX52" s="23">
        <v>2851414.9553736011</v>
      </c>
      <c r="BY52" s="23">
        <v>51843908.279519998</v>
      </c>
      <c r="BZ52" s="23">
        <v>0</v>
      </c>
      <c r="CA52" s="23">
        <v>0</v>
      </c>
      <c r="CB52" s="23">
        <v>0</v>
      </c>
      <c r="CC52" s="23">
        <v>0</v>
      </c>
      <c r="CD52" s="23">
        <v>2418954.7442676011</v>
      </c>
      <c r="CE52" s="23">
        <v>50263994.686080001</v>
      </c>
      <c r="CF52" s="23">
        <v>0</v>
      </c>
      <c r="CG52" s="23">
        <v>0</v>
      </c>
      <c r="CH52" s="23">
        <v>0</v>
      </c>
      <c r="CI52" s="23">
        <v>0</v>
      </c>
      <c r="CJ52" s="23">
        <v>2228321.0371837881</v>
      </c>
      <c r="CK52" s="23">
        <v>54019903.931728169</v>
      </c>
      <c r="CL52" s="23">
        <v>0</v>
      </c>
      <c r="CM52" s="23">
        <v>0</v>
      </c>
      <c r="CN52" s="23">
        <v>0</v>
      </c>
      <c r="CO52" s="23">
        <v>0</v>
      </c>
      <c r="CP52" s="23">
        <v>1926015.3758836263</v>
      </c>
      <c r="CQ52" s="23">
        <v>56029538.207523651</v>
      </c>
      <c r="CR52" s="23">
        <v>0</v>
      </c>
      <c r="CS52" s="23">
        <v>0</v>
      </c>
      <c r="CT52" s="23">
        <v>0</v>
      </c>
      <c r="CU52" s="23">
        <v>0</v>
      </c>
      <c r="CV52" s="23">
        <v>1593496.0182872654</v>
      </c>
      <c r="CW52" s="23">
        <v>57945309.755900517</v>
      </c>
      <c r="CX52" s="23">
        <v>0</v>
      </c>
      <c r="CY52" s="23">
        <v>0</v>
      </c>
      <c r="CZ52" s="23">
        <v>0</v>
      </c>
      <c r="DA52" s="23">
        <v>0</v>
      </c>
      <c r="DB52" s="23">
        <v>1232448.570489591</v>
      </c>
      <c r="DC52" s="23">
        <v>59755082.205555864</v>
      </c>
      <c r="DD52" s="23">
        <v>0</v>
      </c>
      <c r="DE52" s="23">
        <v>0</v>
      </c>
      <c r="DF52" s="23">
        <v>0</v>
      </c>
      <c r="DG52" s="23">
        <v>0</v>
      </c>
      <c r="DH52" s="23">
        <v>847547.12856251025</v>
      </c>
      <c r="DI52" s="23">
        <v>61639791.168182477</v>
      </c>
      <c r="DJ52" s="23">
        <v>0</v>
      </c>
      <c r="DK52" s="23">
        <v>0</v>
      </c>
      <c r="DL52" s="23">
        <v>0</v>
      </c>
      <c r="DM52" s="23">
        <v>0</v>
      </c>
      <c r="DN52" s="23">
        <v>436092.69117848529</v>
      </c>
      <c r="DO52" s="23">
        <v>63431664.171415843</v>
      </c>
      <c r="DP52" s="23">
        <v>0</v>
      </c>
      <c r="DQ52" s="23">
        <v>0</v>
      </c>
      <c r="DR52" s="23">
        <v>0</v>
      </c>
      <c r="DS52" s="23">
        <v>0</v>
      </c>
      <c r="DT52" s="23">
        <v>0</v>
      </c>
      <c r="DU52" s="23">
        <v>0</v>
      </c>
      <c r="DV52" s="23">
        <v>0</v>
      </c>
      <c r="DW52" s="23">
        <v>0</v>
      </c>
      <c r="DX52" s="23">
        <v>0</v>
      </c>
      <c r="DY52" s="23">
        <v>0</v>
      </c>
      <c r="DZ52" s="23">
        <v>0</v>
      </c>
      <c r="EA52" s="23">
        <v>0</v>
      </c>
      <c r="EB52" s="23">
        <v>0</v>
      </c>
      <c r="EC52" s="23">
        <v>0</v>
      </c>
      <c r="ED52" s="23">
        <v>0</v>
      </c>
      <c r="EE52" s="23">
        <v>0</v>
      </c>
      <c r="EF52" s="23">
        <v>0</v>
      </c>
      <c r="EG52" s="23">
        <v>0</v>
      </c>
      <c r="EH52" s="23">
        <v>0</v>
      </c>
      <c r="EI52" s="23">
        <v>0</v>
      </c>
      <c r="EJ52" s="23">
        <v>0</v>
      </c>
      <c r="EK52" s="23">
        <v>0</v>
      </c>
      <c r="EL52" s="23">
        <v>0</v>
      </c>
      <c r="EM52" s="23">
        <v>0</v>
      </c>
      <c r="EN52" s="23">
        <v>0</v>
      </c>
      <c r="EO52" s="23">
        <v>0</v>
      </c>
      <c r="EP52" s="23">
        <v>0</v>
      </c>
      <c r="EQ52" s="23">
        <v>0</v>
      </c>
      <c r="ER52" s="23">
        <v>0</v>
      </c>
      <c r="ES52" s="23">
        <v>0</v>
      </c>
      <c r="ET52" s="23">
        <v>0</v>
      </c>
      <c r="EU52" s="23">
        <v>0</v>
      </c>
      <c r="EV52" s="23">
        <v>0</v>
      </c>
      <c r="EW52" s="23">
        <v>0</v>
      </c>
      <c r="EX52" s="23">
        <v>0</v>
      </c>
      <c r="EY52" s="23">
        <v>0</v>
      </c>
      <c r="EZ52" s="23">
        <v>0</v>
      </c>
      <c r="FA52" s="23">
        <v>0</v>
      </c>
      <c r="FB52" s="23">
        <v>0</v>
      </c>
      <c r="FC52" s="23">
        <v>0</v>
      </c>
      <c r="FD52" s="23">
        <v>0</v>
      </c>
      <c r="FE52" s="23">
        <v>0</v>
      </c>
      <c r="FF52" s="23">
        <v>0</v>
      </c>
      <c r="FG52" s="23">
        <v>0</v>
      </c>
      <c r="FH52" s="23">
        <v>0</v>
      </c>
      <c r="FI52" s="23">
        <v>0</v>
      </c>
      <c r="FJ52" s="23">
        <v>0</v>
      </c>
      <c r="FK52" s="23">
        <v>0</v>
      </c>
      <c r="FL52" s="23">
        <v>0</v>
      </c>
      <c r="FM52" s="23">
        <v>0</v>
      </c>
      <c r="FN52" s="23">
        <v>0</v>
      </c>
      <c r="FO52" s="23">
        <v>0</v>
      </c>
      <c r="FP52" s="23">
        <v>0</v>
      </c>
      <c r="FQ52" s="23">
        <v>0</v>
      </c>
      <c r="FR52" s="23">
        <v>0</v>
      </c>
      <c r="FS52" s="23">
        <v>0</v>
      </c>
      <c r="FT52" s="23">
        <v>0</v>
      </c>
      <c r="FU52" s="23">
        <v>0</v>
      </c>
      <c r="FV52" s="23">
        <v>0</v>
      </c>
      <c r="FW52" s="23">
        <v>0</v>
      </c>
      <c r="FX52" s="23">
        <v>0</v>
      </c>
      <c r="FY52" s="23">
        <v>0</v>
      </c>
      <c r="FZ52" s="23">
        <v>0</v>
      </c>
      <c r="GA52" s="23">
        <v>0</v>
      </c>
      <c r="GB52" s="23">
        <v>0</v>
      </c>
      <c r="GC52" s="23">
        <v>0</v>
      </c>
      <c r="GD52" s="23">
        <v>0</v>
      </c>
      <c r="GE52" s="23">
        <v>0</v>
      </c>
      <c r="GF52" s="23">
        <v>0</v>
      </c>
      <c r="GG52" s="23">
        <v>0</v>
      </c>
      <c r="GH52" s="23">
        <v>0</v>
      </c>
      <c r="GI52" s="23">
        <v>0</v>
      </c>
      <c r="GJ52" s="23">
        <v>0</v>
      </c>
      <c r="GK52" s="23">
        <v>0</v>
      </c>
      <c r="GL52" s="23">
        <v>0</v>
      </c>
      <c r="GM52" s="23">
        <v>0</v>
      </c>
      <c r="GN52" s="23">
        <v>0</v>
      </c>
      <c r="GO52" s="23">
        <v>0</v>
      </c>
      <c r="GP52" s="23">
        <v>0</v>
      </c>
      <c r="GQ52" s="23">
        <v>0</v>
      </c>
      <c r="GR52" s="23">
        <v>0</v>
      </c>
      <c r="GS52" s="23">
        <v>0</v>
      </c>
      <c r="GT52" s="23">
        <v>0</v>
      </c>
      <c r="GU52" s="23">
        <v>0</v>
      </c>
      <c r="GV52" s="23">
        <v>0</v>
      </c>
      <c r="GW52" s="23">
        <v>0</v>
      </c>
      <c r="GX52" s="23">
        <v>0</v>
      </c>
      <c r="GY52" s="23">
        <v>0</v>
      </c>
      <c r="GZ52" s="23">
        <v>0</v>
      </c>
      <c r="HA52" s="23">
        <v>0</v>
      </c>
      <c r="HB52" s="23">
        <v>0</v>
      </c>
      <c r="HC52" s="23">
        <v>0</v>
      </c>
      <c r="HD52" s="23">
        <v>0</v>
      </c>
      <c r="HE52" s="23">
        <v>0</v>
      </c>
      <c r="HF52" s="23">
        <v>0</v>
      </c>
      <c r="HG52" s="23">
        <v>0</v>
      </c>
      <c r="HH52" s="23">
        <v>0</v>
      </c>
      <c r="HI52" s="23">
        <v>0</v>
      </c>
      <c r="HJ52" s="23">
        <v>0</v>
      </c>
      <c r="HK52" s="23">
        <v>0</v>
      </c>
      <c r="HL52" s="23">
        <v>0</v>
      </c>
      <c r="HM52" s="23">
        <v>0</v>
      </c>
      <c r="HN52" s="23">
        <v>0</v>
      </c>
      <c r="HO52" s="23">
        <v>0</v>
      </c>
      <c r="HP52" s="23">
        <v>0</v>
      </c>
      <c r="HQ52" s="23">
        <v>0</v>
      </c>
      <c r="HR52" s="23">
        <v>0</v>
      </c>
      <c r="HS52" s="23">
        <v>0</v>
      </c>
      <c r="HT52" s="23">
        <v>0</v>
      </c>
      <c r="HU52" s="23">
        <v>0</v>
      </c>
      <c r="HV52" s="23">
        <v>0</v>
      </c>
      <c r="HW52" s="23">
        <v>0</v>
      </c>
      <c r="HX52" s="23">
        <v>0</v>
      </c>
      <c r="HY52" s="23">
        <v>0</v>
      </c>
      <c r="HZ52" s="23">
        <v>0</v>
      </c>
      <c r="IA52" s="23">
        <v>0</v>
      </c>
      <c r="IB52" s="23">
        <v>0</v>
      </c>
      <c r="IC52" s="23">
        <v>0</v>
      </c>
      <c r="ID52" s="23">
        <v>0</v>
      </c>
      <c r="IE52" s="23">
        <v>0</v>
      </c>
      <c r="IF52" s="23">
        <v>0</v>
      </c>
      <c r="IG52" s="23">
        <v>0</v>
      </c>
      <c r="IH52" s="23">
        <v>0</v>
      </c>
      <c r="II52" s="23">
        <v>0</v>
      </c>
      <c r="IJ52" s="23">
        <v>0</v>
      </c>
      <c r="IK52" s="23">
        <v>0</v>
      </c>
      <c r="IL52" s="23">
        <v>0</v>
      </c>
      <c r="IM52" s="23">
        <v>0</v>
      </c>
      <c r="IN52" s="23">
        <v>0</v>
      </c>
      <c r="IO52" s="23">
        <v>0</v>
      </c>
      <c r="IP52" s="23">
        <v>0</v>
      </c>
      <c r="IQ52" s="23">
        <v>0</v>
      </c>
      <c r="IR52" s="23">
        <v>0</v>
      </c>
      <c r="IS52" s="23">
        <v>0</v>
      </c>
      <c r="IT52" s="23">
        <v>0</v>
      </c>
      <c r="IU52" s="23">
        <v>0</v>
      </c>
      <c r="IV52" s="23">
        <v>0</v>
      </c>
      <c r="IW52" s="23">
        <v>0</v>
      </c>
      <c r="IX52" s="23">
        <v>0</v>
      </c>
      <c r="IY52" s="23">
        <v>0</v>
      </c>
      <c r="IZ52" s="23">
        <v>0</v>
      </c>
      <c r="JA52" s="23">
        <v>0</v>
      </c>
      <c r="JB52" s="23">
        <v>0</v>
      </c>
      <c r="JC52" s="23">
        <v>0</v>
      </c>
      <c r="JD52" s="23">
        <v>0</v>
      </c>
      <c r="JE52" s="23">
        <v>0</v>
      </c>
      <c r="JF52" s="23">
        <v>0</v>
      </c>
      <c r="JG52" s="23">
        <v>0</v>
      </c>
      <c r="JH52" s="23">
        <v>0</v>
      </c>
      <c r="JI52" s="23">
        <v>0</v>
      </c>
      <c r="JJ52" s="23">
        <v>0</v>
      </c>
      <c r="JK52" s="23">
        <v>0</v>
      </c>
      <c r="JL52" s="23">
        <v>0</v>
      </c>
      <c r="JM52" s="23">
        <v>0</v>
      </c>
      <c r="JN52" s="23">
        <v>0</v>
      </c>
      <c r="JO52" s="23">
        <v>0</v>
      </c>
      <c r="JP52" s="23">
        <v>0</v>
      </c>
      <c r="JQ52" s="23">
        <v>0</v>
      </c>
      <c r="JR52" s="23">
        <v>0</v>
      </c>
      <c r="JS52" s="23">
        <v>0</v>
      </c>
      <c r="JT52" s="23">
        <v>0</v>
      </c>
      <c r="JU52" s="23">
        <v>0</v>
      </c>
      <c r="JV52" s="23">
        <v>0</v>
      </c>
      <c r="JW52" s="23">
        <v>0</v>
      </c>
      <c r="JX52" s="23">
        <v>0</v>
      </c>
      <c r="JY52" s="23">
        <v>0</v>
      </c>
      <c r="JZ52" s="23">
        <v>0</v>
      </c>
      <c r="KA52" s="23">
        <v>0</v>
      </c>
      <c r="KB52" s="23">
        <v>0</v>
      </c>
      <c r="KC52" s="23">
        <v>0</v>
      </c>
      <c r="KD52" s="23">
        <v>0</v>
      </c>
      <c r="KE52" s="23">
        <v>0</v>
      </c>
      <c r="KF52" s="23">
        <v>0</v>
      </c>
      <c r="KG52" s="23">
        <v>0</v>
      </c>
      <c r="KH52" s="23">
        <v>0</v>
      </c>
      <c r="KI52" s="23">
        <v>0</v>
      </c>
      <c r="KJ52" s="23">
        <v>0</v>
      </c>
      <c r="KK52" s="23">
        <v>0</v>
      </c>
      <c r="KL52" s="23">
        <v>0</v>
      </c>
      <c r="KM52" s="23">
        <v>0</v>
      </c>
      <c r="KN52" s="23">
        <v>0</v>
      </c>
      <c r="KO52" s="23">
        <v>0</v>
      </c>
      <c r="KP52" s="23">
        <v>0</v>
      </c>
      <c r="KQ52" s="23">
        <v>0</v>
      </c>
      <c r="KR52" s="23">
        <v>0</v>
      </c>
      <c r="KS52" s="23">
        <v>0</v>
      </c>
      <c r="KT52" s="23">
        <v>0</v>
      </c>
      <c r="KU52" s="23">
        <v>0</v>
      </c>
      <c r="KV52" s="23">
        <v>0</v>
      </c>
      <c r="KW52" s="23">
        <v>0</v>
      </c>
      <c r="KX52" s="23">
        <v>0</v>
      </c>
      <c r="KY52" s="23">
        <v>0</v>
      </c>
      <c r="KZ52" s="23">
        <v>0</v>
      </c>
      <c r="LA52" s="23">
        <v>0</v>
      </c>
      <c r="LB52" s="23">
        <v>0</v>
      </c>
      <c r="LC52" s="23">
        <v>0</v>
      </c>
      <c r="LD52" s="23">
        <v>0</v>
      </c>
      <c r="LE52" s="23">
        <v>0</v>
      </c>
      <c r="LF52" s="23">
        <v>0</v>
      </c>
      <c r="LG52" s="23">
        <v>0</v>
      </c>
      <c r="LH52" s="23">
        <v>0</v>
      </c>
      <c r="LI52" s="23">
        <v>0</v>
      </c>
      <c r="LJ52" s="23">
        <v>0</v>
      </c>
      <c r="LK52" s="23">
        <v>0</v>
      </c>
      <c r="LL52" s="23">
        <v>0</v>
      </c>
      <c r="LM52" s="23">
        <v>0</v>
      </c>
      <c r="LN52" s="23">
        <v>0</v>
      </c>
      <c r="LO52" s="23">
        <v>0</v>
      </c>
      <c r="LP52" s="23">
        <v>0</v>
      </c>
      <c r="LQ52" s="23">
        <v>0</v>
      </c>
      <c r="LR52" s="23">
        <v>0</v>
      </c>
      <c r="LS52" s="23">
        <v>0</v>
      </c>
      <c r="LT52" s="23">
        <v>0</v>
      </c>
      <c r="LU52" s="23">
        <v>0</v>
      </c>
      <c r="LV52" s="23">
        <v>0</v>
      </c>
      <c r="LW52" s="23">
        <v>0</v>
      </c>
      <c r="LX52" s="23">
        <v>0</v>
      </c>
      <c r="LY52" s="23">
        <v>0</v>
      </c>
      <c r="LZ52" s="23">
        <v>0</v>
      </c>
      <c r="MA52" s="23">
        <v>0</v>
      </c>
      <c r="MB52" s="23">
        <v>0</v>
      </c>
      <c r="MC52" s="23">
        <v>0</v>
      </c>
      <c r="MD52" s="23">
        <v>0</v>
      </c>
      <c r="ME52" s="23">
        <v>0</v>
      </c>
      <c r="MF52" s="23">
        <v>0</v>
      </c>
      <c r="MG52" s="23">
        <v>0</v>
      </c>
      <c r="MH52" s="23">
        <v>0</v>
      </c>
      <c r="MI52" s="23">
        <v>0</v>
      </c>
      <c r="MJ52" s="23">
        <v>0</v>
      </c>
      <c r="MK52" s="23">
        <v>0</v>
      </c>
      <c r="ML52" s="23">
        <v>0</v>
      </c>
      <c r="MM52" s="23">
        <v>0</v>
      </c>
      <c r="MN52" s="23">
        <v>0</v>
      </c>
      <c r="MO52" s="23">
        <v>0</v>
      </c>
      <c r="MP52" s="23">
        <v>0</v>
      </c>
      <c r="MQ52" s="23">
        <v>0</v>
      </c>
      <c r="MR52" s="23">
        <v>0</v>
      </c>
      <c r="MS52" s="23">
        <v>0</v>
      </c>
      <c r="MT52" s="23">
        <v>0</v>
      </c>
      <c r="MU52" s="23">
        <v>0</v>
      </c>
      <c r="MV52" s="23">
        <v>0</v>
      </c>
      <c r="MW52" s="23">
        <v>0</v>
      </c>
      <c r="MX52" s="23">
        <v>0</v>
      </c>
      <c r="MY52" s="23">
        <v>0</v>
      </c>
      <c r="MZ52" s="23">
        <v>0</v>
      </c>
      <c r="NA52" s="23">
        <v>0</v>
      </c>
      <c r="NB52" s="23">
        <v>0</v>
      </c>
      <c r="NC52" s="23">
        <v>0</v>
      </c>
      <c r="ND52" s="23">
        <v>0</v>
      </c>
      <c r="NE52" s="23">
        <v>0</v>
      </c>
      <c r="NF52" s="23">
        <v>0</v>
      </c>
      <c r="NG52" s="23">
        <v>0</v>
      </c>
      <c r="NH52" s="23">
        <v>0</v>
      </c>
      <c r="NI52" s="23">
        <v>0</v>
      </c>
      <c r="NJ52" s="23">
        <v>0</v>
      </c>
      <c r="NK52" s="23">
        <v>0</v>
      </c>
      <c r="NL52" s="23">
        <v>0</v>
      </c>
      <c r="NM52" s="23">
        <v>0</v>
      </c>
      <c r="NN52" s="23">
        <v>0</v>
      </c>
      <c r="NO52" s="23">
        <v>0</v>
      </c>
      <c r="NP52" s="23">
        <v>0</v>
      </c>
      <c r="NQ52" s="23">
        <v>0</v>
      </c>
      <c r="NR52" s="23">
        <v>0</v>
      </c>
      <c r="NS52" s="23">
        <v>0</v>
      </c>
      <c r="NT52" s="23">
        <v>0</v>
      </c>
      <c r="NU52" s="23">
        <v>0</v>
      </c>
      <c r="NV52" s="23">
        <v>0</v>
      </c>
      <c r="NW52" s="23">
        <v>0</v>
      </c>
      <c r="NX52" s="23">
        <v>0</v>
      </c>
      <c r="NY52" s="23">
        <v>0</v>
      </c>
      <c r="NZ52" s="23">
        <v>0</v>
      </c>
      <c r="OA52" s="23">
        <v>0</v>
      </c>
      <c r="OB52" s="23">
        <v>0</v>
      </c>
      <c r="OC52" s="23">
        <v>0</v>
      </c>
      <c r="OD52" s="23">
        <v>0</v>
      </c>
      <c r="OE52" s="23">
        <v>0</v>
      </c>
      <c r="OF52" s="23">
        <v>0</v>
      </c>
      <c r="OG52" s="23">
        <v>0</v>
      </c>
      <c r="OH52" s="23">
        <v>0</v>
      </c>
      <c r="OI52" s="23">
        <v>0</v>
      </c>
      <c r="OJ52" s="23">
        <v>0</v>
      </c>
      <c r="OK52" s="23">
        <v>0</v>
      </c>
      <c r="OL52" s="23">
        <v>0</v>
      </c>
      <c r="OM52" s="23">
        <v>0</v>
      </c>
      <c r="ON52" s="23">
        <v>0</v>
      </c>
      <c r="OO52" s="23">
        <v>0</v>
      </c>
      <c r="OP52" s="23">
        <v>0</v>
      </c>
      <c r="OQ52" s="23">
        <v>0</v>
      </c>
      <c r="OR52" s="23">
        <v>0</v>
      </c>
      <c r="OS52" s="23">
        <v>0</v>
      </c>
      <c r="OT52" s="23">
        <v>0</v>
      </c>
      <c r="OU52" s="23">
        <v>0</v>
      </c>
      <c r="OV52" s="23">
        <v>0</v>
      </c>
      <c r="OW52" s="23">
        <v>0</v>
      </c>
      <c r="OX52" s="23">
        <v>0</v>
      </c>
      <c r="OY52" s="23">
        <v>0</v>
      </c>
      <c r="OZ52" s="23">
        <v>0</v>
      </c>
      <c r="PA52" s="23">
        <v>0</v>
      </c>
      <c r="PB52" s="23">
        <v>0</v>
      </c>
      <c r="PC52" s="23">
        <v>0</v>
      </c>
      <c r="PD52" s="23">
        <v>0</v>
      </c>
      <c r="PE52" s="23">
        <v>0</v>
      </c>
      <c r="PF52" s="23">
        <v>0</v>
      </c>
      <c r="PG52" s="23">
        <v>0</v>
      </c>
      <c r="PH52" s="23">
        <v>0</v>
      </c>
      <c r="PI52" s="23">
        <v>0</v>
      </c>
      <c r="PJ52" s="23">
        <v>0</v>
      </c>
      <c r="PK52" s="23">
        <v>0</v>
      </c>
      <c r="PL52" s="23">
        <v>0</v>
      </c>
      <c r="PM52" s="23">
        <v>0</v>
      </c>
      <c r="PN52" s="23">
        <v>0</v>
      </c>
      <c r="PO52" s="23">
        <v>0</v>
      </c>
      <c r="PP52" s="23">
        <v>0</v>
      </c>
      <c r="PQ52" s="23">
        <v>0</v>
      </c>
      <c r="PR52" s="23">
        <v>0</v>
      </c>
      <c r="PS52" s="23">
        <v>0</v>
      </c>
      <c r="PT52" s="23">
        <v>0</v>
      </c>
      <c r="PU52" s="23">
        <v>0</v>
      </c>
      <c r="PV52" s="23">
        <v>0</v>
      </c>
      <c r="PW52" s="23">
        <v>0</v>
      </c>
      <c r="PX52" s="23">
        <v>0</v>
      </c>
      <c r="PY52" s="23">
        <v>0</v>
      </c>
      <c r="PZ52" s="23">
        <v>0</v>
      </c>
      <c r="QA52" s="23">
        <v>0</v>
      </c>
      <c r="QB52" s="23">
        <v>0</v>
      </c>
      <c r="QC52" s="23">
        <v>0</v>
      </c>
      <c r="QD52" s="23">
        <v>0</v>
      </c>
      <c r="QE52" s="23">
        <v>0</v>
      </c>
      <c r="QF52" s="23">
        <v>0</v>
      </c>
      <c r="QG52" s="23">
        <v>0</v>
      </c>
      <c r="QH52" s="23">
        <v>0</v>
      </c>
      <c r="QI52" s="23">
        <v>0</v>
      </c>
      <c r="QJ52" s="23">
        <v>0</v>
      </c>
      <c r="QK52" s="23">
        <v>0</v>
      </c>
      <c r="QL52" s="23">
        <v>0</v>
      </c>
      <c r="QM52" s="23">
        <v>0</v>
      </c>
      <c r="QN52" s="23">
        <v>0</v>
      </c>
      <c r="QO52" s="23">
        <v>0</v>
      </c>
      <c r="QP52" s="23">
        <v>0</v>
      </c>
      <c r="QQ52" s="23">
        <v>0</v>
      </c>
      <c r="QR52" s="23">
        <v>0</v>
      </c>
      <c r="QS52" s="23">
        <v>0</v>
      </c>
      <c r="QT52" s="23">
        <v>0</v>
      </c>
      <c r="QU52" s="23">
        <v>0</v>
      </c>
      <c r="QV52" s="23">
        <v>0</v>
      </c>
      <c r="QW52" s="23">
        <v>0</v>
      </c>
      <c r="QX52" s="23">
        <v>0</v>
      </c>
      <c r="QY52" s="23">
        <v>0</v>
      </c>
      <c r="QZ52" s="23">
        <v>0</v>
      </c>
      <c r="RA52" s="23">
        <v>0</v>
      </c>
      <c r="RB52" s="23">
        <v>0</v>
      </c>
      <c r="RC52" s="23">
        <v>0</v>
      </c>
      <c r="RD52" s="23">
        <v>0</v>
      </c>
      <c r="RE52" s="23">
        <v>0</v>
      </c>
      <c r="RF52" s="23">
        <v>0</v>
      </c>
      <c r="RG52" s="23">
        <v>0</v>
      </c>
      <c r="RH52" s="23">
        <v>0</v>
      </c>
      <c r="RI52" s="23">
        <v>0</v>
      </c>
      <c r="RJ52" s="23">
        <v>0</v>
      </c>
      <c r="RK52" s="23">
        <v>0</v>
      </c>
      <c r="RL52" s="23">
        <v>0</v>
      </c>
      <c r="RM52" s="23">
        <v>0</v>
      </c>
      <c r="RN52" s="23">
        <v>0</v>
      </c>
      <c r="RO52" s="23">
        <v>0</v>
      </c>
      <c r="RP52" s="23">
        <v>0</v>
      </c>
      <c r="RQ52" s="23">
        <v>0</v>
      </c>
      <c r="RR52" s="23">
        <v>0</v>
      </c>
      <c r="RS52" s="23">
        <v>0</v>
      </c>
      <c r="RT52" s="23">
        <v>0</v>
      </c>
      <c r="RU52" s="23">
        <v>0</v>
      </c>
      <c r="RV52" s="23">
        <v>0</v>
      </c>
      <c r="RW52" s="23">
        <v>0</v>
      </c>
      <c r="RX52" s="23">
        <v>0</v>
      </c>
      <c r="RY52" s="23">
        <v>0</v>
      </c>
      <c r="RZ52" s="23">
        <v>0</v>
      </c>
      <c r="SA52" s="23">
        <v>0</v>
      </c>
      <c r="SB52" s="23">
        <v>0</v>
      </c>
      <c r="SC52" s="23">
        <v>0</v>
      </c>
      <c r="SD52" s="23">
        <v>0</v>
      </c>
      <c r="SE52" s="23">
        <v>0</v>
      </c>
      <c r="SF52" s="23">
        <v>0</v>
      </c>
      <c r="SG52" s="23">
        <v>0</v>
      </c>
      <c r="SH52" s="23">
        <v>0</v>
      </c>
      <c r="SI52" s="23">
        <v>0</v>
      </c>
      <c r="SJ52" s="23">
        <v>0</v>
      </c>
      <c r="SK52" s="23">
        <v>0</v>
      </c>
      <c r="SL52" s="23">
        <v>0</v>
      </c>
      <c r="SM52" s="23">
        <v>0</v>
      </c>
      <c r="SN52" s="23">
        <v>0</v>
      </c>
      <c r="SO52" s="23">
        <v>0</v>
      </c>
      <c r="SP52" s="23">
        <v>0</v>
      </c>
      <c r="SQ52" s="23">
        <v>0</v>
      </c>
      <c r="SR52" s="23">
        <v>0</v>
      </c>
      <c r="SS52" s="23">
        <v>0</v>
      </c>
      <c r="ST52" s="23">
        <v>0</v>
      </c>
      <c r="SU52" s="23">
        <v>0</v>
      </c>
      <c r="SV52" s="23">
        <v>0</v>
      </c>
      <c r="SW52" s="23">
        <v>0</v>
      </c>
      <c r="SX52" s="23">
        <v>0</v>
      </c>
      <c r="SY52" s="23">
        <v>0</v>
      </c>
      <c r="SZ52" s="23">
        <v>0</v>
      </c>
      <c r="TA52" s="23">
        <v>0</v>
      </c>
      <c r="TB52" s="23">
        <v>0</v>
      </c>
      <c r="TC52" s="23">
        <v>0</v>
      </c>
      <c r="TD52" s="23">
        <v>0</v>
      </c>
      <c r="TE52" s="23">
        <v>0</v>
      </c>
      <c r="TF52" s="23">
        <v>0</v>
      </c>
      <c r="TG52" s="23">
        <v>0</v>
      </c>
      <c r="TH52" s="23">
        <v>0</v>
      </c>
      <c r="TI52" s="23">
        <v>0</v>
      </c>
      <c r="TJ52" s="23">
        <v>0</v>
      </c>
      <c r="TK52" s="23">
        <v>0</v>
      </c>
      <c r="TL52" s="23">
        <v>0</v>
      </c>
      <c r="TM52" s="23">
        <v>0</v>
      </c>
      <c r="TN52" s="23">
        <v>0</v>
      </c>
      <c r="TO52" s="23">
        <v>0</v>
      </c>
      <c r="TP52" s="23">
        <v>0</v>
      </c>
      <c r="TQ52" s="23">
        <v>0</v>
      </c>
      <c r="TR52" s="23">
        <v>0</v>
      </c>
      <c r="TS52" s="23">
        <v>0</v>
      </c>
      <c r="TT52" s="23">
        <v>0</v>
      </c>
      <c r="TU52" s="23">
        <v>0</v>
      </c>
      <c r="TV52" s="23">
        <v>0</v>
      </c>
      <c r="TW52" s="23">
        <v>0</v>
      </c>
      <c r="TX52" s="23">
        <v>0</v>
      </c>
      <c r="TY52" s="23">
        <v>0</v>
      </c>
      <c r="TZ52" s="23">
        <v>0</v>
      </c>
      <c r="UA52" s="23">
        <v>0</v>
      </c>
      <c r="UB52" s="23">
        <v>0</v>
      </c>
      <c r="UC52" s="23">
        <v>0</v>
      </c>
      <c r="UD52" s="23">
        <v>0</v>
      </c>
      <c r="UE52" s="23">
        <v>0</v>
      </c>
      <c r="UF52" s="23">
        <v>0</v>
      </c>
      <c r="UG52" s="23">
        <v>0</v>
      </c>
      <c r="UH52" s="23">
        <v>0</v>
      </c>
      <c r="UI52" s="23">
        <v>0</v>
      </c>
      <c r="UJ52" s="23">
        <v>0</v>
      </c>
      <c r="UK52" s="23">
        <v>0</v>
      </c>
      <c r="UL52" s="23">
        <v>0</v>
      </c>
      <c r="UM52" s="23">
        <v>0</v>
      </c>
      <c r="UN52" s="23">
        <v>0</v>
      </c>
      <c r="UO52" s="23">
        <v>0</v>
      </c>
      <c r="UP52" s="23">
        <v>0</v>
      </c>
      <c r="UQ52" s="23">
        <v>0</v>
      </c>
      <c r="UR52" s="23">
        <v>0</v>
      </c>
      <c r="US52" s="23">
        <v>0</v>
      </c>
      <c r="UT52" s="23">
        <v>0</v>
      </c>
      <c r="UU52" s="23">
        <v>0</v>
      </c>
      <c r="UV52" s="23">
        <v>0</v>
      </c>
      <c r="UW52" s="23">
        <v>0</v>
      </c>
      <c r="UX52" s="23">
        <v>0</v>
      </c>
      <c r="UY52" s="23">
        <v>0</v>
      </c>
      <c r="UZ52" s="23">
        <v>0</v>
      </c>
      <c r="VA52" s="23">
        <v>0</v>
      </c>
      <c r="VB52" s="23">
        <v>0</v>
      </c>
      <c r="VC52" s="23">
        <v>0</v>
      </c>
      <c r="VD52" s="23">
        <v>0</v>
      </c>
      <c r="VE52" s="23">
        <v>0</v>
      </c>
      <c r="VF52" s="23">
        <v>0</v>
      </c>
      <c r="VG52" s="23">
        <v>0</v>
      </c>
      <c r="VH52" s="23">
        <v>0</v>
      </c>
      <c r="VI52" s="23">
        <v>0</v>
      </c>
      <c r="VJ52" s="23">
        <v>0</v>
      </c>
      <c r="VK52" s="23">
        <v>0</v>
      </c>
      <c r="VL52" s="23">
        <v>0</v>
      </c>
      <c r="VM52" s="23">
        <v>0</v>
      </c>
      <c r="VN52" s="23">
        <v>0</v>
      </c>
      <c r="VO52" s="23">
        <v>0</v>
      </c>
      <c r="VP52" s="23">
        <v>0</v>
      </c>
      <c r="VQ52" s="23">
        <v>0</v>
      </c>
      <c r="VR52" s="23">
        <v>0</v>
      </c>
      <c r="VS52" s="23">
        <v>0</v>
      </c>
      <c r="VT52" s="23">
        <v>0</v>
      </c>
      <c r="VU52" s="23">
        <v>0</v>
      </c>
      <c r="VV52" s="23">
        <v>0</v>
      </c>
      <c r="VW52" s="23">
        <v>0</v>
      </c>
      <c r="VX52" s="23">
        <v>0</v>
      </c>
      <c r="VY52" s="23">
        <v>0</v>
      </c>
      <c r="VZ52" s="23">
        <v>0</v>
      </c>
      <c r="WA52" s="23">
        <v>0</v>
      </c>
      <c r="WB52" s="23">
        <v>0</v>
      </c>
      <c r="WC52" s="23">
        <v>0</v>
      </c>
      <c r="WD52" s="23">
        <v>0</v>
      </c>
      <c r="WE52" s="23">
        <v>0</v>
      </c>
      <c r="WF52" s="23">
        <v>0</v>
      </c>
      <c r="WG52" s="23">
        <v>0</v>
      </c>
      <c r="WH52" s="23">
        <v>0</v>
      </c>
      <c r="WI52" s="23">
        <v>0</v>
      </c>
      <c r="WJ52" s="23">
        <v>0</v>
      </c>
      <c r="WK52" s="23">
        <v>0</v>
      </c>
      <c r="WL52" s="23">
        <v>0</v>
      </c>
      <c r="WM52" s="23">
        <v>0</v>
      </c>
      <c r="WN52" s="23">
        <v>0</v>
      </c>
      <c r="WO52" s="23">
        <v>0</v>
      </c>
      <c r="WP52" s="23">
        <v>0</v>
      </c>
      <c r="WQ52" s="23">
        <v>0</v>
      </c>
      <c r="WR52" s="23">
        <v>0</v>
      </c>
      <c r="WS52" s="23">
        <v>0</v>
      </c>
      <c r="WT52" s="23">
        <v>0</v>
      </c>
      <c r="WU52" s="23">
        <v>0</v>
      </c>
      <c r="WV52" s="23">
        <v>0</v>
      </c>
      <c r="WW52" s="23">
        <v>0</v>
      </c>
      <c r="WX52" s="23">
        <v>0</v>
      </c>
      <c r="WY52" s="23">
        <v>0</v>
      </c>
      <c r="WZ52" s="23">
        <v>0</v>
      </c>
      <c r="XA52" s="23">
        <v>0</v>
      </c>
      <c r="XB52" s="23">
        <v>0</v>
      </c>
      <c r="XC52" s="23">
        <v>0</v>
      </c>
      <c r="XD52" s="23">
        <v>0</v>
      </c>
      <c r="XE52" s="23">
        <v>0</v>
      </c>
      <c r="XF52" s="23">
        <v>0</v>
      </c>
      <c r="XG52" s="23">
        <v>0</v>
      </c>
      <c r="XH52" s="23">
        <v>0</v>
      </c>
      <c r="XI52" s="23">
        <v>0</v>
      </c>
      <c r="XJ52" s="23">
        <v>0</v>
      </c>
      <c r="XK52" s="23">
        <v>0</v>
      </c>
      <c r="XL52" s="23">
        <v>0</v>
      </c>
      <c r="XM52" s="23">
        <v>0</v>
      </c>
      <c r="XN52" s="23">
        <v>0</v>
      </c>
      <c r="XO52" s="23">
        <v>0</v>
      </c>
      <c r="XP52" s="23">
        <v>0</v>
      </c>
      <c r="XQ52" s="23">
        <v>0</v>
      </c>
      <c r="XR52" s="23">
        <v>0</v>
      </c>
      <c r="XS52" s="23">
        <v>0</v>
      </c>
      <c r="XT52" s="23">
        <v>0</v>
      </c>
      <c r="XU52" s="23">
        <v>0</v>
      </c>
      <c r="XV52" s="23">
        <v>0</v>
      </c>
      <c r="XW52" s="23">
        <v>0</v>
      </c>
      <c r="XX52" s="23">
        <v>0</v>
      </c>
      <c r="XY52" s="23">
        <v>0</v>
      </c>
      <c r="XZ52" s="23">
        <v>0</v>
      </c>
      <c r="YA52" s="23">
        <v>0</v>
      </c>
      <c r="YB52" s="23">
        <v>0</v>
      </c>
      <c r="YC52" s="23">
        <v>0</v>
      </c>
      <c r="YD52" s="23">
        <v>0</v>
      </c>
      <c r="YE52" s="23">
        <v>0</v>
      </c>
      <c r="YF52" s="23">
        <v>0</v>
      </c>
      <c r="YG52" s="23">
        <v>0</v>
      </c>
      <c r="YH52" s="23">
        <v>0</v>
      </c>
      <c r="YI52" s="23">
        <v>0</v>
      </c>
      <c r="YJ52" s="23">
        <v>0</v>
      </c>
      <c r="YK52" s="23">
        <v>0</v>
      </c>
      <c r="YL52" s="23">
        <v>0</v>
      </c>
      <c r="YM52" s="23">
        <v>0</v>
      </c>
      <c r="YN52" s="23">
        <v>0</v>
      </c>
      <c r="YO52" s="23">
        <v>0</v>
      </c>
      <c r="YP52" s="23">
        <v>0</v>
      </c>
      <c r="YQ52" s="23">
        <v>0</v>
      </c>
      <c r="YR52" s="23">
        <v>0</v>
      </c>
      <c r="YS52" s="23">
        <v>0</v>
      </c>
      <c r="YT52" s="23">
        <v>0</v>
      </c>
      <c r="YU52" s="23">
        <v>0</v>
      </c>
      <c r="YV52" s="23">
        <v>0</v>
      </c>
      <c r="YW52" s="23">
        <v>0</v>
      </c>
      <c r="YX52" s="23">
        <v>0</v>
      </c>
      <c r="YY52" s="23">
        <v>0</v>
      </c>
      <c r="YZ52" s="23">
        <v>0</v>
      </c>
      <c r="ZA52" s="23">
        <v>0</v>
      </c>
      <c r="ZB52" s="23">
        <v>0</v>
      </c>
      <c r="ZC52" s="23">
        <v>0</v>
      </c>
      <c r="ZD52" s="23">
        <v>0</v>
      </c>
      <c r="ZE52" s="23">
        <v>0</v>
      </c>
      <c r="ZF52" s="23">
        <v>0</v>
      </c>
      <c r="ZG52" s="23">
        <v>0</v>
      </c>
      <c r="ZH52" s="23">
        <v>0</v>
      </c>
      <c r="ZI52" s="23">
        <v>0</v>
      </c>
      <c r="ZJ52" s="23">
        <v>0</v>
      </c>
      <c r="ZK52" s="23">
        <v>0</v>
      </c>
      <c r="ZL52" s="23">
        <v>0</v>
      </c>
      <c r="ZM52" s="23">
        <v>0</v>
      </c>
      <c r="ZN52" s="23">
        <v>0</v>
      </c>
      <c r="ZO52" s="23">
        <v>0</v>
      </c>
      <c r="ZP52" s="23">
        <v>0</v>
      </c>
      <c r="ZQ52" s="23">
        <v>0</v>
      </c>
      <c r="ZR52" s="23">
        <v>0</v>
      </c>
      <c r="ZS52" s="23">
        <v>0</v>
      </c>
      <c r="ZT52" s="23">
        <v>0</v>
      </c>
      <c r="ZU52" s="23">
        <v>0</v>
      </c>
      <c r="ZV52" s="23">
        <v>0</v>
      </c>
      <c r="ZW52" s="23">
        <v>0</v>
      </c>
      <c r="ZX52" s="23">
        <v>0</v>
      </c>
      <c r="ZY52" s="23">
        <v>0</v>
      </c>
      <c r="ZZ52" s="23">
        <v>0</v>
      </c>
      <c r="AAA52" s="23">
        <v>0</v>
      </c>
      <c r="AAB52" s="23">
        <v>0</v>
      </c>
      <c r="AAC52" s="23">
        <v>0</v>
      </c>
      <c r="AAD52" s="23">
        <v>0</v>
      </c>
      <c r="AAE52" s="23">
        <v>0</v>
      </c>
      <c r="AAF52" s="23">
        <v>0</v>
      </c>
      <c r="AAG52" s="23">
        <v>0</v>
      </c>
      <c r="AAH52" s="23">
        <v>0</v>
      </c>
      <c r="AAI52" s="23">
        <v>0</v>
      </c>
      <c r="AAJ52" s="23">
        <v>0</v>
      </c>
      <c r="AAK52" s="23">
        <v>0</v>
      </c>
      <c r="AAL52" s="23">
        <v>0</v>
      </c>
      <c r="AAM52" s="23">
        <v>0</v>
      </c>
      <c r="AAN52" s="23">
        <v>0</v>
      </c>
      <c r="AAO52" s="23">
        <v>0</v>
      </c>
      <c r="AAP52" s="23">
        <v>0</v>
      </c>
      <c r="AAQ52" s="23">
        <v>0</v>
      </c>
      <c r="AAR52" s="23">
        <v>0</v>
      </c>
      <c r="AAS52" s="23">
        <v>0</v>
      </c>
      <c r="AAT52" s="23">
        <v>0</v>
      </c>
      <c r="AAU52" s="23">
        <v>0</v>
      </c>
      <c r="AAV52" s="23">
        <v>0</v>
      </c>
      <c r="AAW52" s="23">
        <v>0</v>
      </c>
      <c r="AAX52" s="23">
        <v>0</v>
      </c>
      <c r="AAY52" s="23">
        <v>0</v>
      </c>
      <c r="AAZ52" s="23">
        <v>0</v>
      </c>
      <c r="ABA52" s="23">
        <v>0</v>
      </c>
      <c r="ABB52" s="23">
        <v>0</v>
      </c>
      <c r="ABC52" s="23">
        <v>0</v>
      </c>
      <c r="ABD52" s="23">
        <v>0</v>
      </c>
      <c r="ABE52" s="23">
        <v>0</v>
      </c>
      <c r="ABF52" s="23">
        <v>0</v>
      </c>
      <c r="ABG52" s="23">
        <v>0</v>
      </c>
      <c r="ABH52" s="23">
        <v>0</v>
      </c>
      <c r="ABI52" s="23">
        <v>0</v>
      </c>
      <c r="ABJ52" s="23">
        <v>0</v>
      </c>
      <c r="ABK52" s="23">
        <v>0</v>
      </c>
      <c r="ABL52" s="23">
        <v>0</v>
      </c>
      <c r="ABM52" s="23">
        <v>0</v>
      </c>
      <c r="ABN52" s="23">
        <v>0</v>
      </c>
      <c r="ABO52" s="23">
        <v>0</v>
      </c>
      <c r="ABP52" s="23">
        <v>0</v>
      </c>
      <c r="ABQ52" s="23">
        <v>0</v>
      </c>
      <c r="ABR52" s="23">
        <v>0</v>
      </c>
      <c r="ABS52" s="23">
        <v>0</v>
      </c>
      <c r="ABT52" s="23">
        <v>0</v>
      </c>
      <c r="ABU52" s="23">
        <v>0</v>
      </c>
      <c r="ABV52" s="23">
        <v>0</v>
      </c>
      <c r="ABW52" s="23">
        <v>0</v>
      </c>
    </row>
    <row r="53" spans="1:751" ht="15" customHeight="1" x14ac:dyDescent="0.25">
      <c r="M53"/>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c r="IH53" s="55"/>
      <c r="II53" s="55"/>
      <c r="IJ53" s="55"/>
      <c r="IK53" s="55"/>
      <c r="IL53" s="55"/>
      <c r="IM53" s="55"/>
      <c r="IN53" s="55"/>
      <c r="IO53" s="55"/>
      <c r="IP53" s="55"/>
      <c r="IQ53" s="55"/>
      <c r="IR53" s="55"/>
      <c r="IS53" s="55"/>
      <c r="IT53" s="55"/>
      <c r="IU53" s="55"/>
      <c r="IV53" s="55"/>
      <c r="IW53" s="55"/>
      <c r="IX53" s="55"/>
      <c r="IY53" s="55"/>
      <c r="IZ53" s="55"/>
      <c r="JA53" s="55"/>
      <c r="JB53" s="55"/>
      <c r="JC53" s="55"/>
      <c r="JD53" s="55"/>
      <c r="JE53" s="55"/>
      <c r="JF53" s="55"/>
      <c r="JG53" s="55"/>
      <c r="JH53" s="55"/>
      <c r="JI53" s="55"/>
      <c r="JJ53" s="55"/>
      <c r="JK53" s="55"/>
      <c r="JL53" s="55"/>
      <c r="JM53" s="55"/>
      <c r="JN53" s="55"/>
      <c r="JO53" s="55"/>
      <c r="JP53" s="55"/>
      <c r="JQ53" s="55"/>
      <c r="JR53" s="55"/>
      <c r="JS53" s="55"/>
      <c r="JT53" s="55"/>
      <c r="JU53" s="55"/>
      <c r="JV53" s="55"/>
      <c r="JW53" s="55"/>
      <c r="JX53" s="55"/>
      <c r="JY53" s="55"/>
      <c r="JZ53" s="55"/>
      <c r="KA53" s="55"/>
      <c r="KB53" s="55"/>
      <c r="KC53" s="55"/>
      <c r="KD53" s="55"/>
      <c r="KE53" s="55"/>
      <c r="KF53" s="55"/>
      <c r="KG53" s="55"/>
      <c r="KH53" s="55"/>
      <c r="KI53" s="55"/>
      <c r="KJ53" s="55"/>
      <c r="KK53" s="55"/>
      <c r="KL53" s="55"/>
      <c r="KM53" s="55"/>
      <c r="KN53" s="55"/>
      <c r="KO53" s="55"/>
      <c r="KP53" s="55"/>
      <c r="KQ53" s="55"/>
      <c r="KR53" s="55"/>
      <c r="KS53" s="55"/>
      <c r="KT53" s="55"/>
      <c r="KU53" s="55"/>
      <c r="KV53" s="55"/>
      <c r="KW53" s="55"/>
      <c r="KX53" s="55"/>
      <c r="KY53" s="55"/>
      <c r="KZ53" s="55"/>
      <c r="LA53" s="55"/>
      <c r="LB53" s="55"/>
      <c r="LC53" s="55"/>
      <c r="LD53" s="55"/>
      <c r="LE53" s="55"/>
      <c r="LF53" s="55"/>
      <c r="LG53" s="55"/>
      <c r="LH53" s="55"/>
      <c r="LI53" s="55"/>
      <c r="LJ53" s="55"/>
      <c r="LK53" s="55"/>
      <c r="LL53" s="55"/>
      <c r="LM53" s="55"/>
      <c r="LN53" s="55"/>
      <c r="LO53" s="55"/>
      <c r="LP53" s="55"/>
      <c r="LQ53" s="55"/>
      <c r="LR53" s="55"/>
      <c r="LS53" s="55"/>
      <c r="LT53" s="55"/>
      <c r="LU53" s="55"/>
      <c r="LV53" s="55"/>
      <c r="LW53" s="55"/>
      <c r="LX53" s="55"/>
      <c r="LY53" s="55"/>
      <c r="LZ53" s="55"/>
      <c r="MA53" s="55"/>
      <c r="MB53" s="55"/>
      <c r="MC53" s="55"/>
      <c r="MD53" s="55"/>
      <c r="ME53" s="55"/>
      <c r="MF53" s="55"/>
      <c r="MG53" s="55"/>
      <c r="MH53" s="55"/>
      <c r="MI53" s="55"/>
      <c r="MJ53" s="55"/>
      <c r="MK53" s="55"/>
      <c r="ML53" s="55"/>
      <c r="MM53" s="55"/>
      <c r="MN53" s="55"/>
      <c r="MO53" s="55"/>
      <c r="MP53" s="55"/>
      <c r="MQ53" s="55"/>
      <c r="MR53" s="55"/>
      <c r="MS53" s="55"/>
      <c r="MT53" s="55"/>
      <c r="MU53" s="55"/>
      <c r="MV53" s="55"/>
      <c r="MW53" s="55"/>
      <c r="MX53" s="55"/>
      <c r="MY53" s="55"/>
      <c r="MZ53" s="55"/>
      <c r="NA53" s="55"/>
      <c r="NB53" s="55"/>
      <c r="NC53" s="55"/>
      <c r="ND53" s="55"/>
      <c r="NE53" s="55"/>
      <c r="NF53" s="55"/>
      <c r="NG53" s="55"/>
      <c r="NH53" s="55"/>
      <c r="NI53" s="55"/>
      <c r="NJ53" s="55"/>
      <c r="NK53" s="55"/>
      <c r="NL53" s="55"/>
      <c r="NM53" s="55"/>
      <c r="NN53" s="55"/>
      <c r="NO53" s="55"/>
      <c r="NP53" s="55"/>
      <c r="NQ53" s="55"/>
      <c r="NR53" s="55"/>
      <c r="NS53" s="55"/>
      <c r="NT53" s="55"/>
      <c r="NU53" s="55"/>
      <c r="NV53" s="55"/>
      <c r="NW53" s="55"/>
      <c r="NX53" s="55"/>
      <c r="NY53" s="55"/>
      <c r="NZ53" s="55"/>
      <c r="OA53" s="55"/>
      <c r="OB53" s="55"/>
      <c r="OC53" s="55"/>
      <c r="OD53" s="55"/>
      <c r="OE53" s="55"/>
      <c r="OF53" s="55"/>
      <c r="OG53" s="55"/>
      <c r="OH53" s="55"/>
      <c r="OI53" s="55"/>
      <c r="OJ53" s="55"/>
      <c r="OK53" s="55"/>
      <c r="OL53" s="55"/>
      <c r="OM53" s="55"/>
      <c r="ON53" s="55"/>
      <c r="OO53" s="55"/>
      <c r="OP53" s="55"/>
      <c r="OQ53" s="55"/>
      <c r="OR53" s="55"/>
      <c r="OS53" s="55"/>
      <c r="OT53" s="55"/>
      <c r="OU53" s="55"/>
      <c r="OV53" s="55"/>
      <c r="OW53" s="55"/>
      <c r="OX53" s="55"/>
      <c r="OY53" s="55"/>
      <c r="OZ53" s="55"/>
      <c r="PA53" s="55"/>
      <c r="PB53" s="55"/>
      <c r="PC53" s="55"/>
      <c r="PD53" s="55"/>
      <c r="PE53" s="55"/>
      <c r="PF53" s="55"/>
      <c r="PG53" s="55"/>
      <c r="PH53" s="55"/>
      <c r="PI53" s="55"/>
      <c r="PJ53" s="55"/>
      <c r="PK53" s="55"/>
      <c r="PL53" s="55"/>
      <c r="PM53" s="55"/>
      <c r="PN53" s="55"/>
      <c r="PO53" s="55"/>
      <c r="PP53" s="55"/>
      <c r="PQ53" s="55"/>
      <c r="PR53" s="55"/>
      <c r="PS53" s="55"/>
      <c r="PT53" s="55"/>
      <c r="PU53" s="55"/>
      <c r="PV53" s="55"/>
      <c r="PW53" s="55"/>
      <c r="PX53" s="55"/>
      <c r="PY53" s="55"/>
      <c r="PZ53" s="55"/>
      <c r="QA53" s="55"/>
      <c r="QB53" s="55"/>
      <c r="QC53" s="55"/>
      <c r="QD53" s="55"/>
      <c r="QE53" s="55"/>
      <c r="QF53" s="55"/>
      <c r="QG53" s="55"/>
      <c r="QH53" s="55"/>
      <c r="QI53" s="55"/>
      <c r="QJ53" s="55"/>
      <c r="QK53" s="55"/>
      <c r="QL53" s="55"/>
      <c r="QM53" s="55"/>
      <c r="QN53" s="55"/>
      <c r="QO53" s="55"/>
      <c r="QP53" s="55"/>
      <c r="QQ53" s="55"/>
      <c r="QR53" s="55"/>
      <c r="QS53" s="55"/>
      <c r="QT53" s="55"/>
      <c r="QU53" s="55"/>
      <c r="QV53" s="55"/>
      <c r="QW53" s="55"/>
      <c r="QX53" s="55"/>
      <c r="QY53" s="55"/>
      <c r="QZ53" s="55"/>
      <c r="RA53" s="55"/>
      <c r="RB53" s="55"/>
      <c r="RC53" s="55"/>
      <c r="RD53" s="55"/>
      <c r="RE53" s="55"/>
      <c r="RF53" s="55"/>
      <c r="RG53" s="55"/>
      <c r="RH53" s="55"/>
      <c r="RI53" s="55"/>
      <c r="RJ53" s="55"/>
      <c r="RK53" s="55"/>
      <c r="RL53" s="55"/>
      <c r="RM53" s="55"/>
      <c r="RN53" s="55"/>
      <c r="RO53" s="55"/>
      <c r="RP53" s="55"/>
      <c r="RQ53" s="55"/>
      <c r="RR53" s="55"/>
      <c r="RS53" s="55"/>
      <c r="RT53" s="55"/>
      <c r="RU53" s="55"/>
      <c r="RV53" s="55"/>
      <c r="RW53" s="55"/>
      <c r="RX53" s="55"/>
      <c r="RY53" s="55"/>
      <c r="RZ53" s="55"/>
      <c r="SA53" s="55"/>
      <c r="SB53" s="55"/>
      <c r="SC53" s="55"/>
      <c r="SD53" s="55"/>
      <c r="SE53" s="55"/>
      <c r="SF53" s="55"/>
      <c r="SG53" s="55"/>
      <c r="SH53" s="55"/>
      <c r="SI53" s="55"/>
      <c r="SJ53" s="55"/>
      <c r="SK53" s="55"/>
      <c r="SL53" s="55"/>
      <c r="SM53" s="55"/>
      <c r="SN53" s="55"/>
      <c r="SO53" s="55"/>
      <c r="SP53" s="55"/>
      <c r="SQ53" s="55"/>
      <c r="SR53" s="55"/>
      <c r="SS53" s="55"/>
      <c r="ST53" s="55"/>
      <c r="SU53" s="55"/>
      <c r="SV53" s="55"/>
      <c r="SW53" s="55"/>
      <c r="SX53" s="55"/>
      <c r="SY53" s="55"/>
      <c r="SZ53" s="55"/>
      <c r="TA53" s="55"/>
      <c r="TB53" s="55"/>
      <c r="TC53" s="55"/>
      <c r="TD53" s="55"/>
      <c r="TE53" s="55"/>
      <c r="TF53" s="55"/>
      <c r="TG53" s="55"/>
      <c r="TH53" s="55"/>
      <c r="TI53" s="55"/>
      <c r="TJ53" s="55"/>
      <c r="TK53" s="55"/>
      <c r="TL53" s="55"/>
      <c r="TM53" s="55"/>
      <c r="TN53" s="55"/>
      <c r="TO53" s="55"/>
      <c r="TP53" s="55"/>
      <c r="TQ53" s="55"/>
      <c r="TR53" s="55"/>
      <c r="TS53" s="55"/>
      <c r="TT53" s="55"/>
      <c r="TU53" s="55"/>
      <c r="TV53" s="55"/>
      <c r="TW53" s="55"/>
      <c r="TX53" s="55"/>
      <c r="TY53" s="55"/>
      <c r="TZ53" s="55"/>
      <c r="UA53" s="55"/>
      <c r="UB53" s="55"/>
      <c r="UC53" s="55"/>
      <c r="UD53" s="55"/>
      <c r="UE53" s="55"/>
      <c r="UF53" s="55"/>
      <c r="UG53" s="55"/>
      <c r="UH53" s="55"/>
      <c r="UI53" s="55"/>
      <c r="UJ53" s="55"/>
      <c r="UK53" s="55"/>
      <c r="UL53" s="55"/>
      <c r="UM53" s="55"/>
      <c r="UN53" s="55"/>
      <c r="UO53" s="55"/>
      <c r="UP53" s="55"/>
      <c r="UQ53" s="55"/>
      <c r="UR53" s="55"/>
      <c r="US53" s="55"/>
      <c r="UT53" s="55"/>
      <c r="UU53" s="55"/>
      <c r="UV53" s="55"/>
      <c r="UW53" s="55"/>
      <c r="UX53" s="55"/>
      <c r="UY53" s="55"/>
      <c r="UZ53" s="55"/>
      <c r="VA53" s="55"/>
      <c r="VB53" s="55"/>
      <c r="VC53" s="55"/>
      <c r="VD53" s="55"/>
      <c r="VE53" s="55"/>
      <c r="VF53" s="55"/>
      <c r="VG53" s="55"/>
      <c r="VH53" s="55"/>
      <c r="VI53" s="55"/>
      <c r="VJ53" s="55"/>
      <c r="VK53" s="55"/>
      <c r="VL53" s="55"/>
      <c r="VM53" s="55"/>
      <c r="VN53" s="55"/>
      <c r="VO53" s="55"/>
      <c r="VP53" s="55"/>
      <c r="VQ53" s="55"/>
      <c r="VR53" s="55"/>
      <c r="VS53" s="55"/>
      <c r="VT53" s="55"/>
      <c r="VU53" s="55"/>
      <c r="VV53" s="55"/>
      <c r="VW53" s="55"/>
      <c r="VX53" s="55"/>
      <c r="VY53" s="55"/>
      <c r="VZ53" s="55"/>
      <c r="WA53" s="55"/>
      <c r="WB53" s="55"/>
      <c r="WC53" s="55"/>
      <c r="WD53" s="55"/>
      <c r="WE53" s="55"/>
      <c r="WF53" s="55"/>
      <c r="WG53" s="55"/>
      <c r="WH53" s="55"/>
      <c r="WI53" s="55"/>
      <c r="WJ53" s="55"/>
      <c r="WK53" s="55"/>
      <c r="WL53" s="55"/>
      <c r="WM53" s="55"/>
      <c r="WN53" s="55"/>
      <c r="WO53" s="55"/>
      <c r="WP53" s="55"/>
      <c r="WQ53" s="55"/>
      <c r="WR53" s="55"/>
      <c r="WS53" s="55"/>
      <c r="WT53" s="55"/>
      <c r="WU53" s="55"/>
      <c r="WV53" s="55"/>
      <c r="WW53" s="55"/>
      <c r="WX53" s="55"/>
      <c r="WY53" s="55"/>
      <c r="WZ53" s="55"/>
      <c r="XA53" s="55"/>
      <c r="XB53" s="55"/>
      <c r="XC53" s="55"/>
      <c r="XD53" s="55"/>
      <c r="XE53" s="55"/>
      <c r="XF53" s="55"/>
      <c r="XG53" s="55"/>
      <c r="XH53" s="55"/>
      <c r="XI53" s="55"/>
      <c r="XJ53" s="55"/>
      <c r="XK53" s="55"/>
      <c r="XL53" s="55"/>
      <c r="XM53" s="55"/>
      <c r="XN53" s="55"/>
      <c r="XO53" s="55"/>
      <c r="XP53" s="55"/>
      <c r="XQ53" s="55"/>
      <c r="XR53" s="55"/>
      <c r="XS53" s="55"/>
      <c r="XT53" s="55"/>
      <c r="XU53" s="55"/>
      <c r="XV53" s="55"/>
      <c r="XW53" s="55"/>
      <c r="XX53" s="55"/>
      <c r="XY53" s="55"/>
      <c r="XZ53" s="55"/>
      <c r="YA53" s="55"/>
      <c r="YB53" s="55"/>
      <c r="YC53" s="55"/>
      <c r="YD53" s="55"/>
      <c r="YE53" s="55"/>
      <c r="YF53" s="55"/>
      <c r="YG53" s="55"/>
      <c r="YH53" s="55"/>
      <c r="YI53" s="55"/>
      <c r="YJ53" s="55"/>
      <c r="YK53" s="55"/>
      <c r="YL53" s="55"/>
      <c r="YM53" s="55"/>
      <c r="YN53" s="55"/>
      <c r="YO53" s="55"/>
      <c r="YP53" s="55"/>
      <c r="YQ53" s="55"/>
      <c r="YR53" s="55"/>
      <c r="YS53" s="55"/>
      <c r="YT53" s="55"/>
      <c r="YU53" s="55"/>
      <c r="YV53" s="55"/>
      <c r="YW53" s="55"/>
      <c r="YX53" s="55"/>
      <c r="YY53" s="55"/>
      <c r="YZ53" s="55"/>
      <c r="ZA53" s="55"/>
      <c r="ZB53" s="55"/>
      <c r="ZC53" s="55"/>
      <c r="ZD53" s="55"/>
      <c r="ZE53" s="55"/>
      <c r="ZF53" s="55"/>
      <c r="ZG53" s="55"/>
      <c r="ZH53" s="55"/>
      <c r="ZI53" s="55"/>
      <c r="ZJ53" s="55"/>
      <c r="ZK53" s="55"/>
      <c r="ZL53" s="55"/>
      <c r="ZM53" s="55"/>
      <c r="ZN53" s="55"/>
      <c r="ZO53" s="55"/>
      <c r="ZP53" s="55"/>
      <c r="ZQ53" s="55"/>
      <c r="ZR53" s="55"/>
      <c r="ZS53" s="55"/>
      <c r="ZT53" s="55"/>
      <c r="ZU53" s="55"/>
      <c r="ZV53" s="55"/>
      <c r="ZW53" s="55"/>
      <c r="ZX53" s="55"/>
      <c r="ZY53" s="55"/>
      <c r="ZZ53" s="55"/>
      <c r="AAA53" s="55"/>
      <c r="AAB53" s="55"/>
      <c r="AAC53" s="55"/>
      <c r="AAD53" s="55"/>
      <c r="AAE53" s="55"/>
      <c r="AAF53" s="55"/>
      <c r="AAG53" s="55"/>
      <c r="AAH53" s="55"/>
      <c r="AAI53" s="55"/>
      <c r="AAJ53" s="55"/>
      <c r="AAK53" s="55"/>
      <c r="AAL53" s="55"/>
      <c r="AAM53" s="55"/>
      <c r="AAN53" s="55"/>
      <c r="AAO53" s="55"/>
      <c r="AAP53" s="55"/>
      <c r="AAQ53" s="55"/>
      <c r="AAR53" s="55"/>
      <c r="AAS53" s="55"/>
      <c r="AAT53" s="55"/>
      <c r="AAU53" s="55"/>
      <c r="AAV53" s="55"/>
      <c r="AAW53" s="55"/>
      <c r="AAX53" s="55"/>
      <c r="AAY53" s="55"/>
      <c r="AAZ53" s="55"/>
      <c r="ABA53" s="55"/>
      <c r="ABB53" s="55"/>
      <c r="ABC53" s="55"/>
      <c r="ABD53" s="55"/>
      <c r="ABE53" s="55"/>
      <c r="ABF53" s="55"/>
      <c r="ABG53" s="55"/>
      <c r="ABH53" s="55"/>
      <c r="ABI53" s="55"/>
      <c r="ABJ53" s="55"/>
      <c r="ABK53" s="55"/>
      <c r="ABL53" s="55"/>
      <c r="ABM53" s="55"/>
      <c r="ABN53" s="55"/>
      <c r="ABO53" s="55"/>
      <c r="ABP53" s="55"/>
      <c r="ABQ53" s="55"/>
      <c r="ABR53" s="55"/>
      <c r="ABS53" s="55"/>
      <c r="ABT53" s="55"/>
      <c r="ABU53" s="55"/>
      <c r="ABV53" s="55"/>
      <c r="ABW53" s="55"/>
    </row>
    <row r="54" spans="1:751" s="49" customFormat="1" ht="15" customHeight="1" x14ac:dyDescent="0.25">
      <c r="A54" s="44" t="s">
        <v>113</v>
      </c>
      <c r="B54" s="45"/>
      <c r="C54" s="46">
        <f>+C5+C19+C26+C29+C46</f>
        <v>26357.580883104267</v>
      </c>
      <c r="D54" s="47"/>
      <c r="E54" s="48">
        <f>+E5+E19+E26+E29+E46</f>
        <v>1713.5563382116704</v>
      </c>
      <c r="G54" s="56"/>
      <c r="H54" s="57" t="s">
        <v>97</v>
      </c>
      <c r="I54" s="58"/>
      <c r="L54" s="50"/>
      <c r="O54" s="2" t="s">
        <v>98</v>
      </c>
      <c r="P54" s="59">
        <f t="shared" ref="P54:AU54" si="332">SUM(P6:P53)</f>
        <v>3343997420.2959576</v>
      </c>
      <c r="Q54" s="59">
        <f t="shared" si="332"/>
        <v>2961902876.2086439</v>
      </c>
      <c r="R54" s="59">
        <f t="shared" si="332"/>
        <v>4644812659.0655022</v>
      </c>
      <c r="S54" s="59">
        <f t="shared" si="332"/>
        <v>2586362166.9726152</v>
      </c>
      <c r="T54" s="59">
        <f t="shared" si="332"/>
        <v>2694777847.2178273</v>
      </c>
      <c r="U54" s="59">
        <f t="shared" si="332"/>
        <v>2039351619.2529113</v>
      </c>
      <c r="V54" s="59">
        <f t="shared" si="332"/>
        <v>3949460317.535924</v>
      </c>
      <c r="W54" s="59">
        <f t="shared" si="332"/>
        <v>1717493137.0814028</v>
      </c>
      <c r="X54" s="59">
        <f t="shared" si="332"/>
        <v>2162726983.1951003</v>
      </c>
      <c r="Y54" s="59">
        <f t="shared" si="332"/>
        <v>1357014121.1423569</v>
      </c>
      <c r="Z54" s="59">
        <f t="shared" si="332"/>
        <v>4969806511.1888037</v>
      </c>
      <c r="AA54" s="59">
        <f t="shared" si="332"/>
        <v>1129562852.3214872</v>
      </c>
      <c r="AB54" s="59">
        <f t="shared" si="332"/>
        <v>5189097478.2699642</v>
      </c>
      <c r="AC54" s="59">
        <f t="shared" si="332"/>
        <v>779539507.65022266</v>
      </c>
      <c r="AD54" s="59">
        <f t="shared" si="332"/>
        <v>5483848600.1044388</v>
      </c>
      <c r="AE54" s="59">
        <f t="shared" si="332"/>
        <v>384664556.54994512</v>
      </c>
      <c r="AF54" s="59">
        <f t="shared" si="332"/>
        <v>609384762.00079691</v>
      </c>
      <c r="AG54" s="59">
        <f t="shared" si="332"/>
        <v>163515072.94382128</v>
      </c>
      <c r="AH54" s="59">
        <f t="shared" si="332"/>
        <v>486074101.80313528</v>
      </c>
      <c r="AI54" s="59">
        <f t="shared" si="332"/>
        <v>146825550.82124916</v>
      </c>
      <c r="AJ54" s="59">
        <f t="shared" si="332"/>
        <v>484160970.61695445</v>
      </c>
      <c r="AK54" s="59">
        <f t="shared" si="332"/>
        <v>132548765.83468577</v>
      </c>
      <c r="AL54" s="59">
        <f t="shared" si="332"/>
        <v>502317906.56757605</v>
      </c>
      <c r="AM54" s="59">
        <f t="shared" si="332"/>
        <v>118820643.3684805</v>
      </c>
      <c r="AN54" s="59">
        <f t="shared" si="332"/>
        <v>509405053.90783721</v>
      </c>
      <c r="AO54" s="59">
        <f t="shared" si="332"/>
        <v>100832145.13974801</v>
      </c>
      <c r="AP54" s="59">
        <f t="shared" si="332"/>
        <v>531630086.53486347</v>
      </c>
      <c r="AQ54" s="59">
        <f t="shared" si="332"/>
        <v>81259681.107835799</v>
      </c>
      <c r="AR54" s="59">
        <f t="shared" si="332"/>
        <v>330717537.3364976</v>
      </c>
      <c r="AS54" s="59">
        <f t="shared" si="332"/>
        <v>55493868.265365422</v>
      </c>
      <c r="AT54" s="59">
        <f t="shared" si="332"/>
        <v>330730052.94857424</v>
      </c>
      <c r="AU54" s="59">
        <f t="shared" si="332"/>
        <v>45380847.47718294</v>
      </c>
      <c r="AV54" s="59">
        <f t="shared" ref="AV54:BU54" si="333">SUM(AV6:AV53)</f>
        <v>258237381.38921469</v>
      </c>
      <c r="AW54" s="59">
        <f t="shared" si="333"/>
        <v>35144506.69319272</v>
      </c>
      <c r="AX54" s="59">
        <f t="shared" si="333"/>
        <v>202770295.12912923</v>
      </c>
      <c r="AY54" s="59">
        <f t="shared" si="333"/>
        <v>28170122.640085902</v>
      </c>
      <c r="AZ54" s="59">
        <f t="shared" si="333"/>
        <v>201944181.98359233</v>
      </c>
      <c r="BA54" s="59">
        <f t="shared" si="333"/>
        <v>22109968.908407513</v>
      </c>
      <c r="BB54" s="59">
        <f t="shared" si="333"/>
        <v>201944181.98359233</v>
      </c>
      <c r="BC54" s="59">
        <f t="shared" si="333"/>
        <v>16101495.309151901</v>
      </c>
      <c r="BD54" s="59">
        <f t="shared" si="333"/>
        <v>101567913.41455863</v>
      </c>
      <c r="BE54" s="59">
        <f t="shared" si="333"/>
        <v>10847463.94417871</v>
      </c>
      <c r="BF54" s="59">
        <f t="shared" si="333"/>
        <v>101567913.41455865</v>
      </c>
      <c r="BG54" s="59">
        <f t="shared" si="333"/>
        <v>8175388.3018701021</v>
      </c>
      <c r="BH54" s="59">
        <f t="shared" si="333"/>
        <v>38618448.496428147</v>
      </c>
      <c r="BI54" s="59">
        <f t="shared" si="333"/>
        <v>5937450.7622380862</v>
      </c>
      <c r="BJ54" s="59">
        <f t="shared" si="333"/>
        <v>38618448.496428147</v>
      </c>
      <c r="BK54" s="59">
        <f t="shared" si="333"/>
        <v>5000780.1774853636</v>
      </c>
      <c r="BL54" s="59">
        <f t="shared" si="333"/>
        <v>38618448.496428147</v>
      </c>
      <c r="BM54" s="59">
        <f t="shared" si="333"/>
        <v>4038090.965378399</v>
      </c>
      <c r="BN54" s="59">
        <f t="shared" si="333"/>
        <v>38618448.496428147</v>
      </c>
      <c r="BO54" s="59">
        <f t="shared" si="333"/>
        <v>3088411.0669485559</v>
      </c>
      <c r="BP54" s="59">
        <f t="shared" si="333"/>
        <v>38618448.496428147</v>
      </c>
      <c r="BQ54" s="59">
        <f t="shared" si="333"/>
        <v>2138731.1685187127</v>
      </c>
      <c r="BR54" s="59">
        <f t="shared" si="333"/>
        <v>38618448.496428147</v>
      </c>
      <c r="BS54" s="59">
        <f t="shared" si="333"/>
        <v>1191653.1328242938</v>
      </c>
      <c r="BT54" s="59">
        <f t="shared" si="333"/>
        <v>19309224.248214073</v>
      </c>
      <c r="BU54" s="59">
        <f t="shared" si="333"/>
        <v>239371.37165902759</v>
      </c>
      <c r="BX54" s="43">
        <f t="shared" ref="BX54:EI54" si="334">SUM(BX6:BX53)</f>
        <v>120943147.13330624</v>
      </c>
      <c r="BY54" s="43">
        <f t="shared" si="334"/>
        <v>135763811.80999494</v>
      </c>
      <c r="BZ54" s="43">
        <f t="shared" si="334"/>
        <v>324961275.79021895</v>
      </c>
      <c r="CA54" s="43">
        <f t="shared" si="334"/>
        <v>364332723.53085446</v>
      </c>
      <c r="CB54" s="43">
        <f t="shared" si="334"/>
        <v>198696631.32005501</v>
      </c>
      <c r="CC54" s="43">
        <f t="shared" si="334"/>
        <v>344090902.06769741</v>
      </c>
      <c r="CD54" s="43">
        <f t="shared" si="334"/>
        <v>139729974.6901007</v>
      </c>
      <c r="CE54" s="43">
        <f t="shared" si="334"/>
        <v>160956955.52059215</v>
      </c>
      <c r="CF54" s="43">
        <f t="shared" si="334"/>
        <v>529284146.84103185</v>
      </c>
      <c r="CG54" s="43">
        <f t="shared" si="334"/>
        <v>261361963.55815208</v>
      </c>
      <c r="CH54" s="43">
        <f t="shared" si="334"/>
        <v>185357646.01622844</v>
      </c>
      <c r="CI54" s="43">
        <f t="shared" si="334"/>
        <v>209614972.57161111</v>
      </c>
      <c r="CJ54" s="43">
        <f t="shared" si="334"/>
        <v>178128951.84751838</v>
      </c>
      <c r="CK54" s="43">
        <f t="shared" si="334"/>
        <v>174505863.99476236</v>
      </c>
      <c r="CL54" s="43">
        <f t="shared" si="334"/>
        <v>284024271.36372143</v>
      </c>
      <c r="CM54" s="43">
        <f t="shared" si="334"/>
        <v>412587160.14123368</v>
      </c>
      <c r="CN54" s="43">
        <f t="shared" si="334"/>
        <v>188466530.01548293</v>
      </c>
      <c r="CO54" s="43">
        <f t="shared" si="334"/>
        <v>413146472.20092481</v>
      </c>
      <c r="CP54" s="43">
        <f t="shared" si="334"/>
        <v>129233345.45115004</v>
      </c>
      <c r="CQ54" s="43">
        <f t="shared" si="334"/>
        <v>222073249.12850544</v>
      </c>
      <c r="CR54" s="43">
        <f t="shared" si="334"/>
        <v>517391256.28779155</v>
      </c>
      <c r="CS54" s="43">
        <f t="shared" si="334"/>
        <v>299970664.05799419</v>
      </c>
      <c r="CT54" s="43">
        <f t="shared" si="334"/>
        <v>165685699.45203742</v>
      </c>
      <c r="CU54" s="43">
        <f t="shared" si="334"/>
        <v>345592681.71363515</v>
      </c>
      <c r="CV54" s="43">
        <f t="shared" si="334"/>
        <v>179802752.23829469</v>
      </c>
      <c r="CW54" s="43">
        <f t="shared" si="334"/>
        <v>214943469.14495474</v>
      </c>
      <c r="CX54" s="43">
        <f t="shared" si="334"/>
        <v>247519393.70555609</v>
      </c>
      <c r="CY54" s="43">
        <f t="shared" si="334"/>
        <v>464867945.98845124</v>
      </c>
      <c r="CZ54" s="43">
        <f t="shared" si="334"/>
        <v>164430581.23594382</v>
      </c>
      <c r="DA54" s="43">
        <f t="shared" si="334"/>
        <v>557259436.7580235</v>
      </c>
      <c r="DB54" s="43">
        <f t="shared" si="334"/>
        <v>127323328.64211547</v>
      </c>
      <c r="DC54" s="43">
        <f t="shared" si="334"/>
        <v>282276819.03555995</v>
      </c>
      <c r="DD54" s="43">
        <f t="shared" si="334"/>
        <v>513789819.31584585</v>
      </c>
      <c r="DE54" s="43">
        <f t="shared" si="334"/>
        <v>345772827.9907403</v>
      </c>
      <c r="DF54" s="43">
        <f t="shared" si="334"/>
        <v>150861236.09904787</v>
      </c>
      <c r="DG54" s="43">
        <f t="shared" si="334"/>
        <v>399670792.12981766</v>
      </c>
      <c r="DH54" s="43">
        <f t="shared" si="334"/>
        <v>146284367.85364121</v>
      </c>
      <c r="DI54" s="43">
        <f t="shared" si="334"/>
        <v>245783565.42371792</v>
      </c>
      <c r="DJ54" s="43">
        <f t="shared" si="334"/>
        <v>189671801.62137392</v>
      </c>
      <c r="DK54" s="43">
        <f t="shared" si="334"/>
        <v>481787485.65514845</v>
      </c>
      <c r="DL54" s="43">
        <f t="shared" si="334"/>
        <v>132003539.38531698</v>
      </c>
      <c r="DM54" s="43">
        <f t="shared" si="334"/>
        <v>596045452.91614032</v>
      </c>
      <c r="DN54" s="43">
        <f t="shared" si="334"/>
        <v>107245523.12000169</v>
      </c>
      <c r="DO54" s="43">
        <f t="shared" si="334"/>
        <v>303578504.82953244</v>
      </c>
      <c r="DP54" s="43">
        <f t="shared" si="334"/>
        <v>504900279.08252239</v>
      </c>
      <c r="DQ54" s="43">
        <f t="shared" si="334"/>
        <v>360319215.95882547</v>
      </c>
      <c r="DR54" s="43">
        <f t="shared" si="334"/>
        <v>122529544.67295471</v>
      </c>
      <c r="DS54" s="43">
        <f t="shared" si="334"/>
        <v>392507143.23458886</v>
      </c>
      <c r="DT54" s="43">
        <f t="shared" si="334"/>
        <v>127587593.25374593</v>
      </c>
      <c r="DU54" s="43">
        <f t="shared" si="334"/>
        <v>160699517.01489043</v>
      </c>
      <c r="DV54" s="43">
        <f t="shared" si="334"/>
        <v>153998012.48246354</v>
      </c>
      <c r="DW54" s="43">
        <f t="shared" si="334"/>
        <v>210987455.60166407</v>
      </c>
      <c r="DX54" s="43">
        <f t="shared" si="334"/>
        <v>100537090.04074872</v>
      </c>
      <c r="DY54" s="43">
        <f t="shared" si="334"/>
        <v>267934095.20614672</v>
      </c>
      <c r="DZ54" s="43">
        <f t="shared" si="334"/>
        <v>86491177.677448496</v>
      </c>
      <c r="EA54" s="43">
        <f t="shared" si="334"/>
        <v>208802051.10558963</v>
      </c>
      <c r="EB54" s="43">
        <f t="shared" si="334"/>
        <v>498745313.52089518</v>
      </c>
      <c r="EC54" s="43">
        <f t="shared" si="334"/>
        <v>171739908.75819856</v>
      </c>
      <c r="ED54" s="43">
        <f t="shared" si="334"/>
        <v>96506045.188202053</v>
      </c>
      <c r="EE54" s="43">
        <f t="shared" si="334"/>
        <v>283195671.96134257</v>
      </c>
      <c r="EF54" s="43">
        <f t="shared" si="334"/>
        <v>110320806.74101409</v>
      </c>
      <c r="EG54" s="43">
        <f t="shared" si="334"/>
        <v>174005927.90425345</v>
      </c>
      <c r="EH54" s="43">
        <f t="shared" si="334"/>
        <v>138274398.40524849</v>
      </c>
      <c r="EI54" s="43">
        <f t="shared" si="334"/>
        <v>226775047.17410478</v>
      </c>
      <c r="EJ54" s="43">
        <f t="shared" ref="EJ54:GU54" si="335">SUM(EJ6:EJ53)</f>
        <v>77825277.318693742</v>
      </c>
      <c r="EK54" s="43">
        <f t="shared" si="335"/>
        <v>282435296.0242936</v>
      </c>
      <c r="EL54" s="43">
        <f t="shared" si="335"/>
        <v>70983704.302482545</v>
      </c>
      <c r="EM54" s="43">
        <f t="shared" si="335"/>
        <v>224473728.4709062</v>
      </c>
      <c r="EN54" s="43">
        <f t="shared" si="335"/>
        <v>503260978.93504882</v>
      </c>
      <c r="EO54" s="43">
        <f t="shared" si="335"/>
        <v>185468259.24701411</v>
      </c>
      <c r="EP54" s="43">
        <f t="shared" si="335"/>
        <v>74821221.386919171</v>
      </c>
      <c r="EQ54" s="43">
        <f t="shared" si="335"/>
        <v>298260888.74942321</v>
      </c>
      <c r="ER54" s="43">
        <f t="shared" si="335"/>
        <v>95455574.853681952</v>
      </c>
      <c r="ES54" s="43">
        <f t="shared" si="335"/>
        <v>176415205.11190113</v>
      </c>
      <c r="ET54" s="43">
        <f t="shared" si="335"/>
        <v>124067281.23583925</v>
      </c>
      <c r="EU54" s="43">
        <f t="shared" si="335"/>
        <v>231019622.09356043</v>
      </c>
      <c r="EV54" s="43">
        <f t="shared" si="335"/>
        <v>56668002.901680864</v>
      </c>
      <c r="EW54" s="43">
        <f t="shared" si="335"/>
        <v>285370865.52678937</v>
      </c>
      <c r="EX54" s="43">
        <f t="shared" si="335"/>
        <v>55777157.546856262</v>
      </c>
      <c r="EY54" s="43">
        <f t="shared" si="335"/>
        <v>228320067.74950007</v>
      </c>
      <c r="EZ54" s="43">
        <f t="shared" si="335"/>
        <v>508066030.72995126</v>
      </c>
      <c r="FA54" s="43">
        <f t="shared" si="335"/>
        <v>183830972.38240749</v>
      </c>
      <c r="FB54" s="43">
        <f t="shared" si="335"/>
        <v>54787905.913264021</v>
      </c>
      <c r="FC54" s="43">
        <f t="shared" si="335"/>
        <v>297675583.12867302</v>
      </c>
      <c r="FD54" s="43">
        <f t="shared" si="335"/>
        <v>80946282.169265613</v>
      </c>
      <c r="FE54" s="43">
        <f t="shared" si="335"/>
        <v>186423474.66031414</v>
      </c>
      <c r="FF54" s="43">
        <f t="shared" si="335"/>
        <v>110604934.16484788</v>
      </c>
      <c r="FG54" s="43">
        <f t="shared" si="335"/>
        <v>1416844240.0971007</v>
      </c>
      <c r="FH54" s="43">
        <f t="shared" si="335"/>
        <v>38112794.45977623</v>
      </c>
      <c r="FI54" s="43">
        <f t="shared" si="335"/>
        <v>291048268.84730619</v>
      </c>
      <c r="FJ54" s="43">
        <f t="shared" si="335"/>
        <v>42717817.880994193</v>
      </c>
      <c r="FK54" s="43">
        <f t="shared" si="335"/>
        <v>234792204.75119153</v>
      </c>
      <c r="FL54" s="43">
        <f t="shared" si="335"/>
        <v>512477892.75788778</v>
      </c>
      <c r="FM54" s="43">
        <f t="shared" si="335"/>
        <v>191897213.37996989</v>
      </c>
      <c r="FN54" s="43">
        <f t="shared" si="335"/>
        <v>37811462.467357375</v>
      </c>
      <c r="FO54" s="43">
        <f t="shared" si="335"/>
        <v>225822599.80721033</v>
      </c>
      <c r="FP54" s="43">
        <f t="shared" si="335"/>
        <v>69100528.713329867</v>
      </c>
      <c r="FQ54" s="43">
        <f t="shared" si="335"/>
        <v>906734969.26023626</v>
      </c>
      <c r="FR54" s="43">
        <f t="shared" si="335"/>
        <v>28331061.549178109</v>
      </c>
      <c r="FS54" s="43">
        <f t="shared" si="335"/>
        <v>178268698.04578438</v>
      </c>
      <c r="FT54" s="43">
        <f t="shared" si="335"/>
        <v>25922170.88607309</v>
      </c>
      <c r="FU54" s="43">
        <f t="shared" si="335"/>
        <v>138954050.86497897</v>
      </c>
      <c r="FV54" s="43">
        <f t="shared" si="335"/>
        <v>33020019.558377527</v>
      </c>
      <c r="FW54" s="43">
        <f t="shared" si="335"/>
        <v>161704405.54299283</v>
      </c>
      <c r="FX54" s="43">
        <f t="shared" si="335"/>
        <v>520859240.91207516</v>
      </c>
      <c r="FY54" s="43">
        <f t="shared" si="335"/>
        <v>127430026.28972723</v>
      </c>
      <c r="FZ54" s="43">
        <f t="shared" si="335"/>
        <v>30530815.751409352</v>
      </c>
      <c r="GA54" s="43">
        <f t="shared" si="335"/>
        <v>161073749.62232149</v>
      </c>
      <c r="GB54" s="43">
        <f t="shared" si="335"/>
        <v>15182551.74910689</v>
      </c>
      <c r="GC54" s="43">
        <f t="shared" si="335"/>
        <v>55601730.968732178</v>
      </c>
      <c r="GD54" s="43">
        <f t="shared" si="335"/>
        <v>23231044.716571517</v>
      </c>
      <c r="GE54" s="43">
        <f t="shared" si="335"/>
        <v>113361807.11840534</v>
      </c>
      <c r="GF54" s="43">
        <f t="shared" si="335"/>
        <v>21062571.242691994</v>
      </c>
      <c r="GG54" s="43">
        <f t="shared" si="335"/>
        <v>73064258.963217065</v>
      </c>
      <c r="GH54" s="43">
        <f t="shared" si="335"/>
        <v>28682327.461901486</v>
      </c>
      <c r="GI54" s="43">
        <f t="shared" si="335"/>
        <v>95602444.828033775</v>
      </c>
      <c r="GJ54" s="43">
        <f t="shared" si="335"/>
        <v>533408519.63518322</v>
      </c>
      <c r="GK54" s="43">
        <f t="shared" si="335"/>
        <v>58760179.818185002</v>
      </c>
      <c r="GL54" s="43">
        <f t="shared" si="335"/>
        <v>27683268.966458593</v>
      </c>
      <c r="GM54" s="43">
        <f t="shared" si="335"/>
        <v>92170661.872485414</v>
      </c>
      <c r="GN54" s="43">
        <f t="shared" si="335"/>
        <v>12529668.836014479</v>
      </c>
      <c r="GO54" s="43">
        <f t="shared" si="335"/>
        <v>57965499.445046775</v>
      </c>
      <c r="GP54" s="43">
        <f t="shared" si="335"/>
        <v>19847089.25545799</v>
      </c>
      <c r="GQ54" s="43">
        <f t="shared" si="335"/>
        <v>90798197.001626268</v>
      </c>
      <c r="GR54" s="43">
        <f t="shared" si="335"/>
        <v>18847802.824142598</v>
      </c>
      <c r="GS54" s="43">
        <f t="shared" si="335"/>
        <v>48948326.03086108</v>
      </c>
      <c r="GT54" s="43">
        <f t="shared" si="335"/>
        <v>25874363.029066164</v>
      </c>
      <c r="GU54" s="43">
        <f t="shared" si="335"/>
        <v>72118535.595936283</v>
      </c>
      <c r="GV54" s="43">
        <f t="shared" ref="GV54:JG54" si="336">SUM(GV6:GV53)</f>
        <v>548605406.12760735</v>
      </c>
      <c r="GW54" s="43">
        <f t="shared" si="336"/>
        <v>4313653161.1368284</v>
      </c>
      <c r="GX54" s="43">
        <f t="shared" si="336"/>
        <v>25778310.201898374</v>
      </c>
      <c r="GY54" s="43">
        <f t="shared" si="336"/>
        <v>67821780.549227953</v>
      </c>
      <c r="GZ54" s="43">
        <f t="shared" si="336"/>
        <v>11029404.37938536</v>
      </c>
      <c r="HA54" s="43">
        <f t="shared" si="336"/>
        <v>32589059.468834598</v>
      </c>
      <c r="HB54" s="43">
        <f t="shared" si="336"/>
        <v>19188264.976980176</v>
      </c>
      <c r="HC54" s="43">
        <f t="shared" si="336"/>
        <v>91682378.134999484</v>
      </c>
      <c r="HD54" s="43">
        <f t="shared" si="336"/>
        <v>17928158.935166299</v>
      </c>
      <c r="HE54" s="43">
        <f t="shared" si="336"/>
        <v>43147869.487373099</v>
      </c>
      <c r="HF54" s="43">
        <f t="shared" si="336"/>
        <v>24851140.071957354</v>
      </c>
      <c r="HG54" s="43">
        <f t="shared" si="336"/>
        <v>67167146.22581929</v>
      </c>
      <c r="HH54" s="43">
        <f t="shared" si="336"/>
        <v>379886137.30832922</v>
      </c>
      <c r="HI54" s="43">
        <f t="shared" si="336"/>
        <v>27207993.157135125</v>
      </c>
      <c r="HJ54" s="43">
        <f t="shared" si="336"/>
        <v>25197106.375481717</v>
      </c>
      <c r="HK54" s="43">
        <f t="shared" si="336"/>
        <v>56706564.955114923</v>
      </c>
      <c r="HL54" s="43">
        <f t="shared" si="336"/>
        <v>10131471.218694394</v>
      </c>
      <c r="HM54" s="43">
        <f t="shared" si="336"/>
        <v>26042641.017203879</v>
      </c>
      <c r="HN54" s="43">
        <f t="shared" si="336"/>
        <v>17739363.945827097</v>
      </c>
      <c r="HO54" s="43">
        <f t="shared" si="336"/>
        <v>86895690.099946678</v>
      </c>
      <c r="HP54" s="43">
        <f t="shared" si="336"/>
        <v>17384921.698323242</v>
      </c>
      <c r="HQ54" s="43">
        <f t="shared" si="336"/>
        <v>44115964.477202117</v>
      </c>
      <c r="HR54" s="43">
        <f t="shared" si="336"/>
        <v>23400950.492316887</v>
      </c>
      <c r="HS54" s="43">
        <f t="shared" si="336"/>
        <v>69033337.394694224</v>
      </c>
      <c r="HT54" s="43">
        <f t="shared" si="336"/>
        <v>391191502.51429951</v>
      </c>
      <c r="HU54" s="43">
        <f t="shared" si="336"/>
        <v>4585383698.261302</v>
      </c>
      <c r="HV54" s="43">
        <f t="shared" si="336"/>
        <v>24257757.586829174</v>
      </c>
      <c r="HW54" s="43">
        <f t="shared" si="336"/>
        <v>58102617.41928006</v>
      </c>
      <c r="HX54" s="43">
        <f t="shared" si="336"/>
        <v>9250553.0932024717</v>
      </c>
      <c r="HY54" s="43">
        <f t="shared" si="336"/>
        <v>26740623.660175975</v>
      </c>
      <c r="HZ54" s="43">
        <f t="shared" si="336"/>
        <v>17360649.055707388</v>
      </c>
      <c r="IA54" s="43">
        <f t="shared" si="336"/>
        <v>89272905.418711513</v>
      </c>
      <c r="IB54" s="43">
        <f t="shared" si="336"/>
        <v>16795605.200343519</v>
      </c>
      <c r="IC54" s="43">
        <f t="shared" si="336"/>
        <v>45112384.099729523</v>
      </c>
      <c r="ID54" s="43">
        <f t="shared" si="336"/>
        <v>22554642.39695115</v>
      </c>
      <c r="IE54" s="43">
        <f t="shared" si="336"/>
        <v>70957866.949828118</v>
      </c>
      <c r="IF54" s="43">
        <f t="shared" si="336"/>
        <v>205595970.36141032</v>
      </c>
      <c r="IG54" s="43">
        <f t="shared" si="336"/>
        <v>28145370.611611448</v>
      </c>
      <c r="IH54" s="43">
        <f t="shared" si="336"/>
        <v>23876120.086317506</v>
      </c>
      <c r="II54" s="43">
        <f t="shared" si="336"/>
        <v>59294378.86027839</v>
      </c>
      <c r="IJ54" s="43">
        <f t="shared" si="336"/>
        <v>8412274.927710548</v>
      </c>
      <c r="IK54" s="43">
        <f t="shared" si="336"/>
        <v>27167461.174755435</v>
      </c>
      <c r="IL54" s="43">
        <f t="shared" si="336"/>
        <v>16154978.503794093</v>
      </c>
      <c r="IM54" s="43">
        <f t="shared" si="336"/>
        <v>91679609.323695153</v>
      </c>
      <c r="IN54" s="43">
        <f t="shared" si="336"/>
        <v>16268588.528332144</v>
      </c>
      <c r="IO54" s="43">
        <f t="shared" si="336"/>
        <v>45890497.698329598</v>
      </c>
      <c r="IP54" s="43">
        <f t="shared" si="336"/>
        <v>21096415.098300345</v>
      </c>
      <c r="IQ54" s="43">
        <f t="shared" si="336"/>
        <v>72922643.474742085</v>
      </c>
      <c r="IR54" s="43">
        <f t="shared" si="336"/>
        <v>211326233.06419009</v>
      </c>
      <c r="IS54" s="43">
        <f t="shared" si="336"/>
        <v>4880144416.8376656</v>
      </c>
      <c r="IT54" s="43">
        <f t="shared" si="336"/>
        <v>22958405.993345197</v>
      </c>
      <c r="IU54" s="43">
        <f t="shared" si="336"/>
        <v>60759282.774035335</v>
      </c>
      <c r="IV54" s="43">
        <f t="shared" si="336"/>
        <v>7493475.9622186245</v>
      </c>
      <c r="IW54" s="43">
        <f t="shared" si="336"/>
        <v>27725495.140673351</v>
      </c>
      <c r="IX54" s="43">
        <f t="shared" si="336"/>
        <v>15450856.487245217</v>
      </c>
      <c r="IY54" s="43">
        <f t="shared" si="336"/>
        <v>94165207.943075612</v>
      </c>
      <c r="IZ54" s="43">
        <f t="shared" si="336"/>
        <v>15547911.211749826</v>
      </c>
      <c r="JA54" s="43">
        <f t="shared" si="336"/>
        <v>39595878.982600749</v>
      </c>
      <c r="JB54" s="43">
        <f t="shared" si="336"/>
        <v>20039125.283888701</v>
      </c>
      <c r="JC54" s="43">
        <f t="shared" si="336"/>
        <v>67317369.008401319</v>
      </c>
      <c r="JD54" s="43">
        <f t="shared" si="336"/>
        <v>7410988.6055128425</v>
      </c>
      <c r="JE54" s="43">
        <f t="shared" si="336"/>
        <v>21699778.951689489</v>
      </c>
      <c r="JF54" s="43">
        <f t="shared" si="336"/>
        <v>22505302.88365753</v>
      </c>
      <c r="JG54" s="43">
        <f t="shared" si="336"/>
        <v>54780958.794775039</v>
      </c>
      <c r="JH54" s="43">
        <f t="shared" ref="JH54:LS54" si="337">SUM(JH6:JH53)</f>
        <v>6746234.5467267008</v>
      </c>
      <c r="JI54" s="43">
        <f t="shared" si="337"/>
        <v>20725620.643892113</v>
      </c>
      <c r="JJ54" s="43">
        <f t="shared" si="337"/>
        <v>14144330.576127995</v>
      </c>
      <c r="JK54" s="43">
        <f t="shared" si="337"/>
        <v>89090253.82798034</v>
      </c>
      <c r="JL54" s="43">
        <f t="shared" si="337"/>
        <v>15136837.030604206</v>
      </c>
      <c r="JM54" s="43">
        <f t="shared" si="337"/>
        <v>40358125.850447014</v>
      </c>
      <c r="JN54" s="43">
        <f t="shared" si="337"/>
        <v>18632189.526355922</v>
      </c>
      <c r="JO54" s="43">
        <f t="shared" si="337"/>
        <v>65458166.573686726</v>
      </c>
      <c r="JP54" s="43">
        <f t="shared" si="337"/>
        <v>7118375.5099900682</v>
      </c>
      <c r="JQ54" s="43">
        <f t="shared" si="337"/>
        <v>21908952.151688531</v>
      </c>
      <c r="JR54" s="43">
        <f t="shared" si="337"/>
        <v>21665525.981749251</v>
      </c>
      <c r="JS54" s="43">
        <f t="shared" si="337"/>
        <v>55996717.346689455</v>
      </c>
      <c r="JT54" s="43">
        <f t="shared" si="337"/>
        <v>6036895.3812347762</v>
      </c>
      <c r="JU54" s="43">
        <f t="shared" si="337"/>
        <v>20987644.34525685</v>
      </c>
      <c r="JV54" s="43">
        <f t="shared" si="337"/>
        <v>13676488.166069306</v>
      </c>
      <c r="JW54" s="43">
        <f t="shared" si="337"/>
        <v>107258907.04178609</v>
      </c>
      <c r="JX54" s="43">
        <f t="shared" si="337"/>
        <v>14675172.016820656</v>
      </c>
      <c r="JY54" s="43">
        <f t="shared" si="337"/>
        <v>41143880.940640807</v>
      </c>
      <c r="JZ54" s="43">
        <f t="shared" si="337"/>
        <v>17821395.062702395</v>
      </c>
      <c r="KA54" s="43">
        <f t="shared" si="337"/>
        <v>67064518.139366113</v>
      </c>
      <c r="KB54" s="43">
        <f t="shared" si="337"/>
        <v>6529851.0148322023</v>
      </c>
      <c r="KC54" s="43">
        <f t="shared" si="337"/>
        <v>22122879.318523429</v>
      </c>
      <c r="KD54" s="43">
        <f t="shared" si="337"/>
        <v>21331778.13060778</v>
      </c>
      <c r="KE54" s="43">
        <f t="shared" si="337"/>
        <v>57269095.820839368</v>
      </c>
      <c r="KF54" s="43">
        <f t="shared" si="337"/>
        <v>5336500.5957428534</v>
      </c>
      <c r="KG54" s="43">
        <f t="shared" si="337"/>
        <v>21449773.995357942</v>
      </c>
      <c r="KH54" s="43">
        <f t="shared" si="337"/>
        <v>12242326.047671411</v>
      </c>
      <c r="KI54" s="43">
        <f t="shared" si="337"/>
        <v>31273008.456872191</v>
      </c>
      <c r="KJ54" s="43">
        <f t="shared" si="337"/>
        <v>14211028.719589982</v>
      </c>
      <c r="KK54" s="43">
        <f t="shared" si="337"/>
        <v>41941335.708308168</v>
      </c>
      <c r="KL54" s="43">
        <f t="shared" si="337"/>
        <v>16465151.188537871</v>
      </c>
      <c r="KM54" s="43">
        <f t="shared" si="337"/>
        <v>66367294.495210126</v>
      </c>
      <c r="KN54" s="43">
        <f t="shared" si="337"/>
        <v>6202527.8443410955</v>
      </c>
      <c r="KO54" s="43">
        <f t="shared" si="337"/>
        <v>22341604.871896856</v>
      </c>
      <c r="KP54" s="43">
        <f t="shared" si="337"/>
        <v>20457819.995466195</v>
      </c>
      <c r="KQ54" s="43">
        <f t="shared" si="337"/>
        <v>58540574.065412819</v>
      </c>
      <c r="KR54" s="43">
        <f t="shared" si="337"/>
        <v>4669235.6302509289</v>
      </c>
      <c r="KS54" s="43">
        <f t="shared" si="337"/>
        <v>19168098.73066324</v>
      </c>
      <c r="KT54" s="43">
        <f t="shared" si="337"/>
        <v>12212039.03194505</v>
      </c>
      <c r="KU54" s="43">
        <f t="shared" si="337"/>
        <v>31770426.311255798</v>
      </c>
      <c r="KV54" s="43">
        <f t="shared" si="337"/>
        <v>13741752.651232347</v>
      </c>
      <c r="KW54" s="43">
        <f t="shared" si="337"/>
        <v>42762903.232040368</v>
      </c>
      <c r="KX54" s="43">
        <f t="shared" si="337"/>
        <v>15630125.02439652</v>
      </c>
      <c r="KY54" s="43">
        <f t="shared" si="337"/>
        <v>68021686.302399993</v>
      </c>
      <c r="KZ54" s="43">
        <f t="shared" si="337"/>
        <v>5626374.8656664444</v>
      </c>
      <c r="LA54" s="43">
        <f t="shared" si="337"/>
        <v>22566909.806900937</v>
      </c>
      <c r="LB54" s="43">
        <f t="shared" si="337"/>
        <v>20030669.226408444</v>
      </c>
      <c r="LC54" s="43">
        <f t="shared" si="337"/>
        <v>59870485.826816678</v>
      </c>
      <c r="LD54" s="43">
        <f t="shared" si="337"/>
        <v>4060777.1047590063</v>
      </c>
      <c r="LE54" s="43">
        <f t="shared" si="337"/>
        <v>14892676.280663239</v>
      </c>
      <c r="LF54" s="43">
        <f t="shared" si="337"/>
        <v>11578371.268154074</v>
      </c>
      <c r="LG54" s="43">
        <f t="shared" si="337"/>
        <v>32271016.749439381</v>
      </c>
      <c r="LH54" s="43">
        <f t="shared" si="337"/>
        <v>13222878.983989783</v>
      </c>
      <c r="LI54" s="43">
        <f t="shared" si="337"/>
        <v>43596214.152368307</v>
      </c>
      <c r="LJ54" s="43">
        <f t="shared" si="337"/>
        <v>14449065.015117526</v>
      </c>
      <c r="LK54" s="43">
        <f t="shared" si="337"/>
        <v>65081874.301029921</v>
      </c>
      <c r="LL54" s="43">
        <f t="shared" si="337"/>
        <v>5263829.3153835842</v>
      </c>
      <c r="LM54" s="43">
        <f t="shared" si="337"/>
        <v>22795394.855832107</v>
      </c>
      <c r="LN54" s="43">
        <f t="shared" si="337"/>
        <v>19117935.632686898</v>
      </c>
      <c r="LO54" s="43">
        <f t="shared" si="337"/>
        <v>61198675.563149974</v>
      </c>
      <c r="LP54" s="43">
        <f t="shared" si="337"/>
        <v>3664549.1292670821</v>
      </c>
      <c r="LQ54" s="43">
        <f t="shared" si="337"/>
        <v>14892676.280663239</v>
      </c>
      <c r="LR54" s="43">
        <f t="shared" si="337"/>
        <v>11457477.539198015</v>
      </c>
      <c r="LS54" s="43">
        <f t="shared" si="337"/>
        <v>32794397.825847797</v>
      </c>
      <c r="LT54" s="43">
        <f t="shared" ref="LT54:OE54" si="338">SUM(LT6:LT53)</f>
        <v>12742215.015742432</v>
      </c>
      <c r="LU54" s="43">
        <f t="shared" si="338"/>
        <v>44454216.81675338</v>
      </c>
      <c r="LV54" s="43">
        <f t="shared" si="338"/>
        <v>13702124.70437414</v>
      </c>
      <c r="LW54" s="43">
        <f t="shared" si="338"/>
        <v>66566129.236543089</v>
      </c>
      <c r="LX54" s="43">
        <f t="shared" si="338"/>
        <v>4698367.6283977162</v>
      </c>
      <c r="LY54" s="43">
        <f t="shared" si="338"/>
        <v>23030614.167180248</v>
      </c>
      <c r="LZ54" s="43">
        <f t="shared" si="338"/>
        <v>18591174.497615516</v>
      </c>
      <c r="MA54" s="43">
        <f t="shared" si="338"/>
        <v>62587084.387483723</v>
      </c>
      <c r="MB54" s="43">
        <f t="shared" si="338"/>
        <v>3268321.1537751588</v>
      </c>
      <c r="MC54" s="43">
        <f t="shared" si="338"/>
        <v>14892676.280663239</v>
      </c>
      <c r="MD54" s="43">
        <f t="shared" si="338"/>
        <v>10990973.53664317</v>
      </c>
      <c r="ME54" s="43">
        <f t="shared" si="338"/>
        <v>33320954.095410682</v>
      </c>
      <c r="MF54" s="43">
        <f t="shared" si="338"/>
        <v>12218748.018874602</v>
      </c>
      <c r="MG54" s="43">
        <f t="shared" si="338"/>
        <v>45330719.726438336</v>
      </c>
      <c r="MH54" s="43">
        <f t="shared" si="338"/>
        <v>12628887.47484456</v>
      </c>
      <c r="MI54" s="43">
        <f t="shared" si="338"/>
        <v>68081965.237326488</v>
      </c>
      <c r="MJ54" s="43">
        <f t="shared" si="338"/>
        <v>4307563.192745313</v>
      </c>
      <c r="MK54" s="43">
        <f t="shared" si="338"/>
        <v>23270864.535436504</v>
      </c>
      <c r="ML54" s="43">
        <f t="shared" si="338"/>
        <v>17719419.432341784</v>
      </c>
      <c r="MM54" s="43">
        <f t="shared" si="338"/>
        <v>63983718.072630785</v>
      </c>
      <c r="MN54" s="43">
        <f t="shared" si="338"/>
        <v>2872093.1782832355</v>
      </c>
      <c r="MO54" s="43">
        <f t="shared" si="338"/>
        <v>14892676.280663239</v>
      </c>
      <c r="MP54" s="43">
        <f t="shared" si="338"/>
        <v>10716473.683363833</v>
      </c>
      <c r="MQ54" s="43">
        <f t="shared" si="338"/>
        <v>33866706.865656614</v>
      </c>
      <c r="MR54" s="43">
        <f t="shared" si="338"/>
        <v>11668229.902999472</v>
      </c>
      <c r="MS54" s="43">
        <f t="shared" si="338"/>
        <v>46209524.904520944</v>
      </c>
      <c r="MT54" s="43">
        <f t="shared" si="338"/>
        <v>11707933.43095419</v>
      </c>
      <c r="MU54" s="43">
        <f t="shared" si="338"/>
        <v>69620667.775274962</v>
      </c>
      <c r="MV54" s="43">
        <f t="shared" si="338"/>
        <v>3743179.8187900539</v>
      </c>
      <c r="MW54" s="43">
        <f t="shared" si="338"/>
        <v>23508389.965969808</v>
      </c>
      <c r="MX54" s="43">
        <f t="shared" si="338"/>
        <v>16978820.544865146</v>
      </c>
      <c r="MY54" s="43">
        <f t="shared" si="338"/>
        <v>65339042.827584423</v>
      </c>
      <c r="MZ54" s="43">
        <f t="shared" si="338"/>
        <v>2475865.2027913127</v>
      </c>
      <c r="NA54" s="43">
        <f t="shared" si="338"/>
        <v>14892676.280663239</v>
      </c>
      <c r="NB54" s="43">
        <f t="shared" si="338"/>
        <v>10075351.824751828</v>
      </c>
      <c r="NC54" s="43">
        <f t="shared" si="338"/>
        <v>34201900.528877303</v>
      </c>
      <c r="ND54" s="43">
        <f t="shared" si="338"/>
        <v>10902980.255955392</v>
      </c>
      <c r="NE54" s="43">
        <f t="shared" si="338"/>
        <v>46626396.796993926</v>
      </c>
      <c r="NF54" s="43">
        <f t="shared" si="338"/>
        <v>10360399.472602414</v>
      </c>
      <c r="NG54" s="43">
        <f t="shared" si="338"/>
        <v>70095591.645009726</v>
      </c>
      <c r="NH54" s="43">
        <f t="shared" si="338"/>
        <v>3282491.6711466163</v>
      </c>
      <c r="NI54" s="43">
        <f t="shared" si="338"/>
        <v>23543885.971446052</v>
      </c>
      <c r="NJ54" s="43">
        <f t="shared" si="338"/>
        <v>15589417.612608206</v>
      </c>
      <c r="NK54" s="43">
        <f t="shared" si="338"/>
        <v>65340555.942624189</v>
      </c>
      <c r="NL54" s="43">
        <f t="shared" si="338"/>
        <v>2079637.2272993911</v>
      </c>
      <c r="NM54" s="43">
        <f t="shared" si="338"/>
        <v>14892676.280663239</v>
      </c>
      <c r="NN54" s="43">
        <f t="shared" si="338"/>
        <v>9548593.7131726351</v>
      </c>
      <c r="NO54" s="43">
        <f t="shared" si="338"/>
        <v>34201900.528877303</v>
      </c>
      <c r="NP54" s="43">
        <f t="shared" si="338"/>
        <v>10149688.524060864</v>
      </c>
      <c r="NQ54" s="43">
        <f t="shared" si="338"/>
        <v>46627914.106657043</v>
      </c>
      <c r="NR54" s="43">
        <f t="shared" si="338"/>
        <v>9171403.2613061164</v>
      </c>
      <c r="NS54" s="43">
        <f t="shared" si="338"/>
        <v>70095592.026339129</v>
      </c>
      <c r="NT54" s="43">
        <f t="shared" si="338"/>
        <v>2709241.2511493517</v>
      </c>
      <c r="NU54" s="43">
        <f t="shared" si="338"/>
        <v>23543886.352775447</v>
      </c>
      <c r="NV54" s="43">
        <f t="shared" si="338"/>
        <v>14487075.122903878</v>
      </c>
      <c r="NW54" s="43">
        <f t="shared" si="338"/>
        <v>65342077.446910642</v>
      </c>
      <c r="NX54" s="43">
        <f t="shared" si="338"/>
        <v>1683409.2518074692</v>
      </c>
      <c r="NY54" s="43">
        <f t="shared" si="338"/>
        <v>14892676.280663239</v>
      </c>
      <c r="NZ54" s="43">
        <f t="shared" si="338"/>
        <v>8881013.9283995125</v>
      </c>
      <c r="OA54" s="43">
        <f t="shared" si="338"/>
        <v>34201900.528877303</v>
      </c>
      <c r="OB54" s="43">
        <f t="shared" si="338"/>
        <v>9253361.3766293302</v>
      </c>
      <c r="OC54" s="43">
        <f t="shared" si="338"/>
        <v>46629440.186896235</v>
      </c>
      <c r="OD54" s="43">
        <f t="shared" si="338"/>
        <v>7781056.7248019995</v>
      </c>
      <c r="OE54" s="43">
        <f t="shared" si="338"/>
        <v>70095591.645009726</v>
      </c>
      <c r="OF54" s="43">
        <f t="shared" ref="OF54:QQ54" si="339">SUM(OF6:OF53)</f>
        <v>2222341.1071586269</v>
      </c>
      <c r="OG54" s="43">
        <f t="shared" si="339"/>
        <v>23543885.971446052</v>
      </c>
      <c r="OH54" s="43">
        <f t="shared" si="339"/>
        <v>13132548.157822456</v>
      </c>
      <c r="OI54" s="43">
        <f t="shared" si="339"/>
        <v>65343608.484431975</v>
      </c>
      <c r="OJ54" s="43">
        <f t="shared" si="339"/>
        <v>1287181.2763155471</v>
      </c>
      <c r="OK54" s="43">
        <f t="shared" si="339"/>
        <v>14892676.280663239</v>
      </c>
      <c r="OL54" s="43">
        <f t="shared" si="339"/>
        <v>8285200.6070770063</v>
      </c>
      <c r="OM54" s="43">
        <f t="shared" si="339"/>
        <v>34201900.528877303</v>
      </c>
      <c r="ON54" s="43">
        <f t="shared" si="339"/>
        <v>8511519.400953399</v>
      </c>
      <c r="OO54" s="43">
        <f t="shared" si="339"/>
        <v>46630975.419040918</v>
      </c>
      <c r="OP54" s="43">
        <f t="shared" si="339"/>
        <v>6556477.3048840938</v>
      </c>
      <c r="OQ54" s="43">
        <f t="shared" si="339"/>
        <v>70095592.026339129</v>
      </c>
      <c r="OR54" s="43">
        <f t="shared" si="339"/>
        <v>1670278.1160068745</v>
      </c>
      <c r="OS54" s="43">
        <f t="shared" si="339"/>
        <v>23543886.352775447</v>
      </c>
      <c r="OT54" s="43">
        <f t="shared" si="339"/>
        <v>11995293.855979474</v>
      </c>
      <c r="OU54" s="43">
        <f t="shared" si="339"/>
        <v>87557952.829842895</v>
      </c>
      <c r="OV54" s="43">
        <f t="shared" si="339"/>
        <v>0</v>
      </c>
      <c r="OW54" s="43">
        <f t="shared" si="339"/>
        <v>0</v>
      </c>
      <c r="OX54" s="43">
        <f t="shared" si="339"/>
        <v>6941769.7781118397</v>
      </c>
      <c r="OY54" s="43">
        <f t="shared" si="339"/>
        <v>19309224.248214062</v>
      </c>
      <c r="OZ54" s="43">
        <f t="shared" si="339"/>
        <v>6844829.3433471397</v>
      </c>
      <c r="PA54" s="43">
        <f t="shared" si="339"/>
        <v>31739843.141098447</v>
      </c>
      <c r="PB54" s="43">
        <f t="shared" si="339"/>
        <v>4531277.879243481</v>
      </c>
      <c r="PC54" s="43">
        <f t="shared" si="339"/>
        <v>55202915.364346489</v>
      </c>
      <c r="PD54" s="43">
        <f t="shared" si="339"/>
        <v>535389.22600829322</v>
      </c>
      <c r="PE54" s="43">
        <f t="shared" si="339"/>
        <v>8651209.6907828115</v>
      </c>
      <c r="PF54" s="43">
        <f t="shared" si="339"/>
        <v>10133011.644794561</v>
      </c>
      <c r="PG54" s="43">
        <f t="shared" si="339"/>
        <v>50454020.590539671</v>
      </c>
      <c r="PH54" s="43">
        <f t="shared" si="339"/>
        <v>0</v>
      </c>
      <c r="PI54" s="43">
        <f t="shared" si="339"/>
        <v>0</v>
      </c>
      <c r="PJ54" s="43">
        <f t="shared" si="339"/>
        <v>6593120.1715649925</v>
      </c>
      <c r="PK54" s="43">
        <f t="shared" si="339"/>
        <v>19309224.248214066</v>
      </c>
      <c r="PL54" s="43">
        <f t="shared" si="339"/>
        <v>6522391.4996459261</v>
      </c>
      <c r="PM54" s="43">
        <f t="shared" si="339"/>
        <v>31741396.295724697</v>
      </c>
      <c r="PN54" s="43">
        <f t="shared" si="339"/>
        <v>3644940.0108763305</v>
      </c>
      <c r="PO54" s="43">
        <f t="shared" si="339"/>
        <v>55202915.745675884</v>
      </c>
      <c r="PP54" s="43">
        <f t="shared" si="339"/>
        <v>408197.31343602703</v>
      </c>
      <c r="PQ54" s="43">
        <f t="shared" si="339"/>
        <v>8651210.0721122064</v>
      </c>
      <c r="PR54" s="43">
        <f t="shared" si="339"/>
        <v>9338941.3983368259</v>
      </c>
      <c r="PS54" s="43">
        <f t="shared" si="339"/>
        <v>50455577.939789265</v>
      </c>
      <c r="PT54" s="43">
        <f t="shared" si="339"/>
        <v>0</v>
      </c>
      <c r="PU54" s="43">
        <f t="shared" si="339"/>
        <v>0</v>
      </c>
      <c r="PV54" s="43">
        <f t="shared" si="339"/>
        <v>6463027.0347937802</v>
      </c>
      <c r="PW54" s="43">
        <f t="shared" si="339"/>
        <v>19309224.248214066</v>
      </c>
      <c r="PX54" s="43">
        <f t="shared" si="339"/>
        <v>6020626.5908921259</v>
      </c>
      <c r="PY54" s="43">
        <f t="shared" si="339"/>
        <v>31742958.220927037</v>
      </c>
      <c r="PZ54" s="43">
        <f t="shared" si="339"/>
        <v>2733705.0050099376</v>
      </c>
      <c r="QA54" s="43">
        <f t="shared" si="339"/>
        <v>55202915.364346489</v>
      </c>
      <c r="QB54" s="43">
        <f t="shared" si="339"/>
        <v>269173.58876660158</v>
      </c>
      <c r="QC54" s="43">
        <f t="shared" si="339"/>
        <v>8651209.6907828115</v>
      </c>
      <c r="QD54" s="43">
        <f t="shared" si="339"/>
        <v>8489247.0932487864</v>
      </c>
      <c r="QE54" s="43">
        <f t="shared" si="339"/>
        <v>50457144.822273739</v>
      </c>
      <c r="QF54" s="43">
        <f t="shared" si="339"/>
        <v>0</v>
      </c>
      <c r="QG54" s="43">
        <f t="shared" si="339"/>
        <v>0</v>
      </c>
      <c r="QH54" s="43">
        <f t="shared" si="339"/>
        <v>6156007.232013721</v>
      </c>
      <c r="QI54" s="43">
        <f t="shared" si="339"/>
        <v>19309224.248214066</v>
      </c>
      <c r="QJ54" s="43">
        <f t="shared" si="339"/>
        <v>5650981.5240641236</v>
      </c>
      <c r="QK54" s="43">
        <f t="shared" si="339"/>
        <v>31744530.060693644</v>
      </c>
      <c r="QL54" s="43">
        <f t="shared" si="339"/>
        <v>1822470.0054381532</v>
      </c>
      <c r="QM54" s="43">
        <f t="shared" si="339"/>
        <v>55202915.745675884</v>
      </c>
      <c r="QN54" s="43">
        <f t="shared" si="339"/>
        <v>136065.77314451998</v>
      </c>
      <c r="QO54" s="43">
        <f t="shared" si="339"/>
        <v>8651210.0721122064</v>
      </c>
      <c r="QP54" s="43">
        <f t="shared" si="339"/>
        <v>7639543.6298111929</v>
      </c>
      <c r="QQ54" s="43">
        <f t="shared" si="339"/>
        <v>50458720.475334302</v>
      </c>
      <c r="QR54" s="43">
        <f t="shared" ref="QR54:TC54" si="340">SUM(QR6:QR53)</f>
        <v>0</v>
      </c>
      <c r="QS54" s="43">
        <f t="shared" si="340"/>
        <v>0</v>
      </c>
      <c r="QT54" s="43">
        <f t="shared" si="340"/>
        <v>5984284.2914757226</v>
      </c>
      <c r="QU54" s="43">
        <f t="shared" si="340"/>
        <v>19309224.248214066</v>
      </c>
      <c r="QV54" s="43">
        <f t="shared" si="340"/>
        <v>5130322.7417034255</v>
      </c>
      <c r="QW54" s="43">
        <f t="shared" si="340"/>
        <v>31746110.289706949</v>
      </c>
      <c r="QX54" s="43">
        <f t="shared" si="340"/>
        <v>906255.57334459259</v>
      </c>
      <c r="QY54" s="43">
        <f t="shared" si="340"/>
        <v>55202915.364346489</v>
      </c>
      <c r="QZ54" s="43">
        <f t="shared" si="340"/>
        <v>0</v>
      </c>
      <c r="RA54" s="43">
        <f t="shared" si="340"/>
        <v>0</v>
      </c>
      <c r="RB54" s="43">
        <f t="shared" si="340"/>
        <v>6752754.4121329281</v>
      </c>
      <c r="RC54" s="43">
        <f t="shared" si="340"/>
        <v>50460306.424288534</v>
      </c>
      <c r="RD54" s="43">
        <f t="shared" si="340"/>
        <v>0</v>
      </c>
      <c r="RE54" s="43">
        <f t="shared" si="340"/>
        <v>0</v>
      </c>
      <c r="RF54" s="43">
        <f t="shared" si="340"/>
        <v>5651245.8613414206</v>
      </c>
      <c r="RG54" s="43">
        <f t="shared" si="340"/>
        <v>19309224.248214066</v>
      </c>
      <c r="RH54" s="43">
        <f t="shared" si="340"/>
        <v>4779534.5595309958</v>
      </c>
      <c r="RI54" s="43">
        <f t="shared" si="340"/>
        <v>31747700.433284521</v>
      </c>
      <c r="RJ54" s="43">
        <f t="shared" si="340"/>
        <v>0</v>
      </c>
      <c r="RK54" s="43">
        <f t="shared" si="340"/>
        <v>0</v>
      </c>
      <c r="RL54" s="43">
        <f t="shared" si="340"/>
        <v>0</v>
      </c>
      <c r="RM54" s="43">
        <f t="shared" si="340"/>
        <v>0</v>
      </c>
      <c r="RN54" s="43">
        <f t="shared" si="340"/>
        <v>5940109.253663634</v>
      </c>
      <c r="RO54" s="43">
        <f t="shared" si="340"/>
        <v>50461900.381160058</v>
      </c>
      <c r="RP54" s="43">
        <f t="shared" si="340"/>
        <v>0</v>
      </c>
      <c r="RQ54" s="43">
        <f t="shared" si="340"/>
        <v>0</v>
      </c>
      <c r="RR54" s="43">
        <f t="shared" si="340"/>
        <v>5505541.548157664</v>
      </c>
      <c r="RS54" s="43">
        <f t="shared" si="340"/>
        <v>19309224.248214066</v>
      </c>
      <c r="RT54" s="43">
        <f t="shared" si="340"/>
        <v>4273014.1507062791</v>
      </c>
      <c r="RU54" s="43">
        <f t="shared" si="340"/>
        <v>31749299.347438186</v>
      </c>
      <c r="RV54" s="43">
        <f t="shared" si="340"/>
        <v>0</v>
      </c>
      <c r="RW54" s="43">
        <f t="shared" si="340"/>
        <v>0</v>
      </c>
      <c r="RX54" s="43">
        <f t="shared" si="340"/>
        <v>0</v>
      </c>
      <c r="RY54" s="43">
        <f t="shared" si="340"/>
        <v>0</v>
      </c>
      <c r="RZ54" s="43">
        <f t="shared" si="340"/>
        <v>5062570.5030398248</v>
      </c>
      <c r="SA54" s="43">
        <f t="shared" si="340"/>
        <v>50463504.633925252</v>
      </c>
      <c r="SB54" s="43">
        <f t="shared" si="340"/>
        <v>0</v>
      </c>
      <c r="SC54" s="43">
        <f t="shared" si="340"/>
        <v>0</v>
      </c>
      <c r="SD54" s="43">
        <f t="shared" si="340"/>
        <v>5180308.7062296355</v>
      </c>
      <c r="SE54" s="43">
        <f t="shared" si="340"/>
        <v>19309224.248214066</v>
      </c>
      <c r="SF54" s="43">
        <f t="shared" si="340"/>
        <v>3908050.6060465407</v>
      </c>
      <c r="SG54" s="43">
        <f t="shared" si="340"/>
        <v>31750908.557485513</v>
      </c>
      <c r="SH54" s="43">
        <f t="shared" si="340"/>
        <v>0</v>
      </c>
      <c r="SI54" s="43">
        <f t="shared" si="340"/>
        <v>0</v>
      </c>
      <c r="SJ54" s="43">
        <f t="shared" si="340"/>
        <v>0</v>
      </c>
      <c r="SK54" s="43">
        <f t="shared" si="340"/>
        <v>0</v>
      </c>
      <c r="SL54" s="43">
        <f t="shared" si="340"/>
        <v>4240637.1259059571</v>
      </c>
      <c r="SM54" s="43">
        <f t="shared" si="340"/>
        <v>50188134.09385214</v>
      </c>
      <c r="SN54" s="43">
        <f t="shared" si="340"/>
        <v>0</v>
      </c>
      <c r="SO54" s="43">
        <f t="shared" si="340"/>
        <v>0</v>
      </c>
      <c r="SP54" s="43">
        <f t="shared" si="340"/>
        <v>5026798.8048396055</v>
      </c>
      <c r="SQ54" s="43">
        <f t="shared" si="340"/>
        <v>19309224.248214066</v>
      </c>
      <c r="SR54" s="43">
        <f t="shared" si="340"/>
        <v>3416478.1330636106</v>
      </c>
      <c r="SS54" s="43">
        <f t="shared" si="340"/>
        <v>31474732.268400557</v>
      </c>
      <c r="ST54" s="43">
        <f t="shared" si="340"/>
        <v>0</v>
      </c>
      <c r="SU54" s="43">
        <f t="shared" si="340"/>
        <v>0</v>
      </c>
      <c r="SV54" s="43">
        <f t="shared" si="340"/>
        <v>0</v>
      </c>
      <c r="SW54" s="43">
        <f t="shared" si="340"/>
        <v>0</v>
      </c>
      <c r="SX54" s="43">
        <f t="shared" si="340"/>
        <v>3373971.3989127609</v>
      </c>
      <c r="SY54" s="43">
        <f t="shared" si="340"/>
        <v>50188134.09385214</v>
      </c>
      <c r="SZ54" s="43">
        <f t="shared" si="340"/>
        <v>0</v>
      </c>
      <c r="TA54" s="43">
        <f t="shared" si="340"/>
        <v>0</v>
      </c>
      <c r="TB54" s="43">
        <f t="shared" si="340"/>
        <v>4709371.5511178495</v>
      </c>
      <c r="TC54" s="43">
        <f t="shared" si="340"/>
        <v>19309224.248214066</v>
      </c>
      <c r="TD54" s="43">
        <f t="shared" ref="TD54:VO54" si="341">SUM(TD6:TD53)</f>
        <v>3038966.7397748586</v>
      </c>
      <c r="TE54" s="43">
        <f t="shared" si="341"/>
        <v>31474732.649729948</v>
      </c>
      <c r="TF54" s="43">
        <f t="shared" si="341"/>
        <v>0</v>
      </c>
      <c r="TG54" s="43">
        <f t="shared" si="341"/>
        <v>0</v>
      </c>
      <c r="TH54" s="43">
        <f t="shared" si="341"/>
        <v>0</v>
      </c>
      <c r="TI54" s="43">
        <f t="shared" si="341"/>
        <v>0</v>
      </c>
      <c r="TJ54" s="43">
        <f t="shared" si="341"/>
        <v>2544382.280698827</v>
      </c>
      <c r="TK54" s="43">
        <f t="shared" si="341"/>
        <v>50188134.475181535</v>
      </c>
      <c r="TL54" s="43">
        <f t="shared" si="341"/>
        <v>0</v>
      </c>
      <c r="TM54" s="43">
        <f t="shared" si="341"/>
        <v>0</v>
      </c>
      <c r="TN54" s="43">
        <f t="shared" si="341"/>
        <v>4548056.0615215478</v>
      </c>
      <c r="TO54" s="43">
        <f t="shared" si="341"/>
        <v>19309224.248214066</v>
      </c>
      <c r="TP54" s="43">
        <f t="shared" si="341"/>
        <v>2576515.2771446514</v>
      </c>
      <c r="TQ54" s="43">
        <f t="shared" si="341"/>
        <v>31474732.268400557</v>
      </c>
      <c r="TR54" s="43">
        <f t="shared" si="341"/>
        <v>0</v>
      </c>
      <c r="TS54" s="43">
        <f t="shared" si="341"/>
        <v>0</v>
      </c>
      <c r="TT54" s="43">
        <f t="shared" si="341"/>
        <v>0</v>
      </c>
      <c r="TU54" s="43">
        <f t="shared" si="341"/>
        <v>0</v>
      </c>
      <c r="TV54" s="43">
        <f t="shared" si="341"/>
        <v>1696254.851651191</v>
      </c>
      <c r="TW54" s="43">
        <f t="shared" si="341"/>
        <v>50188134.09385214</v>
      </c>
      <c r="TX54" s="43">
        <f t="shared" si="341"/>
        <v>0</v>
      </c>
      <c r="TY54" s="43">
        <f t="shared" si="341"/>
        <v>0</v>
      </c>
      <c r="TZ54" s="43">
        <f t="shared" si="341"/>
        <v>4261851.1606248831</v>
      </c>
      <c r="UA54" s="43">
        <f t="shared" si="341"/>
        <v>19309224.248214066</v>
      </c>
      <c r="UB54" s="43">
        <f t="shared" si="341"/>
        <v>2170690.5291620013</v>
      </c>
      <c r="UC54" s="43">
        <f t="shared" si="341"/>
        <v>31474732.649729948</v>
      </c>
      <c r="UD54" s="43">
        <f t="shared" si="341"/>
        <v>0</v>
      </c>
      <c r="UE54" s="43">
        <f t="shared" si="341"/>
        <v>0</v>
      </c>
      <c r="UF54" s="43">
        <f t="shared" si="341"/>
        <v>0</v>
      </c>
      <c r="UG54" s="43">
        <f t="shared" si="341"/>
        <v>0</v>
      </c>
      <c r="UH54" s="43">
        <f t="shared" si="341"/>
        <v>848127.42904762586</v>
      </c>
      <c r="UI54" s="43">
        <f t="shared" si="341"/>
        <v>50188134.475181535</v>
      </c>
      <c r="UJ54" s="43">
        <f t="shared" si="341"/>
        <v>0</v>
      </c>
      <c r="UK54" s="43">
        <f t="shared" si="341"/>
        <v>0</v>
      </c>
      <c r="UL54" s="43">
        <f t="shared" si="341"/>
        <v>4069313.3182034907</v>
      </c>
      <c r="UM54" s="43">
        <f t="shared" si="341"/>
        <v>19309224.248214066</v>
      </c>
      <c r="UN54" s="43">
        <f t="shared" si="341"/>
        <v>1708239.0665317944</v>
      </c>
      <c r="UO54" s="43">
        <f t="shared" si="341"/>
        <v>31474732.268400557</v>
      </c>
      <c r="UP54" s="43">
        <f t="shared" si="341"/>
        <v>0</v>
      </c>
      <c r="UQ54" s="43">
        <f t="shared" si="341"/>
        <v>0</v>
      </c>
      <c r="UR54" s="43">
        <f t="shared" si="341"/>
        <v>0</v>
      </c>
      <c r="US54" s="43">
        <f t="shared" si="341"/>
        <v>0</v>
      </c>
      <c r="UT54" s="43">
        <f t="shared" si="341"/>
        <v>0</v>
      </c>
      <c r="UU54" s="43">
        <f t="shared" si="341"/>
        <v>0</v>
      </c>
      <c r="UV54" s="43">
        <f t="shared" si="341"/>
        <v>0</v>
      </c>
      <c r="UW54" s="43">
        <f t="shared" si="341"/>
        <v>0</v>
      </c>
      <c r="UX54" s="43">
        <f t="shared" si="341"/>
        <v>3767497.2408942808</v>
      </c>
      <c r="UY54" s="43">
        <f t="shared" si="341"/>
        <v>19309224.248214066</v>
      </c>
      <c r="UZ54" s="43">
        <f t="shared" si="341"/>
        <v>1302414.3185491443</v>
      </c>
      <c r="VA54" s="43">
        <f t="shared" si="341"/>
        <v>31474732.649729948</v>
      </c>
      <c r="VB54" s="43">
        <f t="shared" si="341"/>
        <v>0</v>
      </c>
      <c r="VC54" s="43">
        <f t="shared" si="341"/>
        <v>0</v>
      </c>
      <c r="VD54" s="43">
        <f t="shared" si="341"/>
        <v>0</v>
      </c>
      <c r="VE54" s="43">
        <f t="shared" si="341"/>
        <v>0</v>
      </c>
      <c r="VF54" s="43">
        <f t="shared" si="341"/>
        <v>0</v>
      </c>
      <c r="VG54" s="43">
        <f t="shared" si="341"/>
        <v>0</v>
      </c>
      <c r="VH54" s="43">
        <f t="shared" si="341"/>
        <v>0</v>
      </c>
      <c r="VI54" s="43">
        <f t="shared" si="341"/>
        <v>0</v>
      </c>
      <c r="VJ54" s="43">
        <f t="shared" si="341"/>
        <v>3590570.5748854331</v>
      </c>
      <c r="VK54" s="43">
        <f t="shared" si="341"/>
        <v>19309224.248214066</v>
      </c>
      <c r="VL54" s="43">
        <f t="shared" si="341"/>
        <v>854119.53326588613</v>
      </c>
      <c r="VM54" s="43">
        <f t="shared" si="341"/>
        <v>31474732.268400557</v>
      </c>
      <c r="VN54" s="43">
        <f t="shared" si="341"/>
        <v>0</v>
      </c>
      <c r="VO54" s="43">
        <f t="shared" si="341"/>
        <v>0</v>
      </c>
      <c r="VP54" s="43">
        <f t="shared" ref="VP54:YA54" si="342">SUM(VP6:VP53)</f>
        <v>0</v>
      </c>
      <c r="VQ54" s="43">
        <f t="shared" si="342"/>
        <v>0</v>
      </c>
      <c r="VR54" s="43">
        <f t="shared" si="342"/>
        <v>0</v>
      </c>
      <c r="VS54" s="43">
        <f t="shared" si="342"/>
        <v>0</v>
      </c>
      <c r="VT54" s="43">
        <f t="shared" si="342"/>
        <v>0</v>
      </c>
      <c r="VU54" s="43">
        <f t="shared" si="342"/>
        <v>0</v>
      </c>
      <c r="VV54" s="43">
        <f t="shared" si="342"/>
        <v>3296560.0857824953</v>
      </c>
      <c r="VW54" s="43">
        <f t="shared" si="342"/>
        <v>19309224.248214073</v>
      </c>
      <c r="VX54" s="43">
        <f t="shared" si="342"/>
        <v>434138.10793628753</v>
      </c>
      <c r="VY54" s="43">
        <f t="shared" si="342"/>
        <v>31474732.649729948</v>
      </c>
      <c r="VZ54" s="43">
        <f t="shared" si="342"/>
        <v>0</v>
      </c>
      <c r="WA54" s="43">
        <f t="shared" si="342"/>
        <v>0</v>
      </c>
      <c r="WB54" s="43">
        <f t="shared" si="342"/>
        <v>0</v>
      </c>
      <c r="WC54" s="43">
        <f t="shared" si="342"/>
        <v>0</v>
      </c>
      <c r="WD54" s="43">
        <f t="shared" si="342"/>
        <v>0</v>
      </c>
      <c r="WE54" s="43">
        <f t="shared" si="342"/>
        <v>0</v>
      </c>
      <c r="WF54" s="43">
        <f t="shared" si="342"/>
        <v>0</v>
      </c>
      <c r="WG54" s="43">
        <f t="shared" si="342"/>
        <v>0</v>
      </c>
      <c r="WH54" s="43">
        <f t="shared" si="342"/>
        <v>3111827.8315673759</v>
      </c>
      <c r="WI54" s="43">
        <f t="shared" si="342"/>
        <v>19309224.248214073</v>
      </c>
      <c r="WJ54" s="43">
        <f t="shared" si="342"/>
        <v>0</v>
      </c>
      <c r="WK54" s="43">
        <f t="shared" si="342"/>
        <v>0</v>
      </c>
      <c r="WL54" s="43">
        <f t="shared" si="342"/>
        <v>0</v>
      </c>
      <c r="WM54" s="43">
        <f t="shared" si="342"/>
        <v>0</v>
      </c>
      <c r="WN54" s="43">
        <f t="shared" si="342"/>
        <v>0</v>
      </c>
      <c r="WO54" s="43">
        <f t="shared" si="342"/>
        <v>0</v>
      </c>
      <c r="WP54" s="43">
        <f t="shared" si="342"/>
        <v>0</v>
      </c>
      <c r="WQ54" s="43">
        <f t="shared" si="342"/>
        <v>0</v>
      </c>
      <c r="WR54" s="43">
        <f t="shared" si="342"/>
        <v>0</v>
      </c>
      <c r="WS54" s="43">
        <f t="shared" si="342"/>
        <v>0</v>
      </c>
      <c r="WT54" s="43">
        <f t="shared" si="342"/>
        <v>2825622.9306707103</v>
      </c>
      <c r="WU54" s="43">
        <f t="shared" si="342"/>
        <v>19309224.248214073</v>
      </c>
      <c r="WV54" s="43">
        <f t="shared" si="342"/>
        <v>0</v>
      </c>
      <c r="WW54" s="43">
        <f t="shared" si="342"/>
        <v>0</v>
      </c>
      <c r="WX54" s="43">
        <f t="shared" si="342"/>
        <v>0</v>
      </c>
      <c r="WY54" s="43">
        <f t="shared" si="342"/>
        <v>0</v>
      </c>
      <c r="WZ54" s="43">
        <f t="shared" si="342"/>
        <v>0</v>
      </c>
      <c r="XA54" s="43">
        <f t="shared" si="342"/>
        <v>0</v>
      </c>
      <c r="XB54" s="43">
        <f t="shared" si="342"/>
        <v>0</v>
      </c>
      <c r="XC54" s="43">
        <f t="shared" si="342"/>
        <v>0</v>
      </c>
      <c r="XD54" s="43">
        <f t="shared" si="342"/>
        <v>0</v>
      </c>
      <c r="XE54" s="43">
        <f t="shared" si="342"/>
        <v>0</v>
      </c>
      <c r="XF54" s="43">
        <f t="shared" si="342"/>
        <v>2633085.0882493174</v>
      </c>
      <c r="XG54" s="43">
        <f t="shared" si="342"/>
        <v>19309224.248214073</v>
      </c>
      <c r="XH54" s="43">
        <f t="shared" si="342"/>
        <v>0</v>
      </c>
      <c r="XI54" s="43">
        <f t="shared" si="342"/>
        <v>0</v>
      </c>
      <c r="XJ54" s="43">
        <f t="shared" si="342"/>
        <v>0</v>
      </c>
      <c r="XK54" s="43">
        <f t="shared" si="342"/>
        <v>0</v>
      </c>
      <c r="XL54" s="43">
        <f t="shared" si="342"/>
        <v>0</v>
      </c>
      <c r="XM54" s="43">
        <f t="shared" si="342"/>
        <v>0</v>
      </c>
      <c r="XN54" s="43">
        <f t="shared" si="342"/>
        <v>0</v>
      </c>
      <c r="XO54" s="43">
        <f t="shared" si="342"/>
        <v>0</v>
      </c>
      <c r="XP54" s="43">
        <f t="shared" si="342"/>
        <v>0</v>
      </c>
      <c r="XQ54" s="43">
        <f t="shared" si="342"/>
        <v>0</v>
      </c>
      <c r="XR54" s="43">
        <f t="shared" si="342"/>
        <v>2367695.0892360462</v>
      </c>
      <c r="XS54" s="43">
        <f t="shared" si="342"/>
        <v>19309224.248214073</v>
      </c>
      <c r="XT54" s="43">
        <f t="shared" si="342"/>
        <v>0</v>
      </c>
      <c r="XU54" s="43">
        <f t="shared" si="342"/>
        <v>0</v>
      </c>
      <c r="XV54" s="43">
        <f t="shared" si="342"/>
        <v>0</v>
      </c>
      <c r="XW54" s="43">
        <f t="shared" si="342"/>
        <v>0</v>
      </c>
      <c r="XX54" s="43">
        <f t="shared" si="342"/>
        <v>0</v>
      </c>
      <c r="XY54" s="43">
        <f t="shared" si="342"/>
        <v>0</v>
      </c>
      <c r="XZ54" s="43">
        <f t="shared" si="342"/>
        <v>0</v>
      </c>
      <c r="YA54" s="43">
        <f t="shared" si="342"/>
        <v>0</v>
      </c>
      <c r="YB54" s="43">
        <f t="shared" ref="YB54:AAM54" si="343">SUM(YB6:YB53)</f>
        <v>0</v>
      </c>
      <c r="YC54" s="43">
        <f t="shared" si="343"/>
        <v>0</v>
      </c>
      <c r="YD54" s="43">
        <f t="shared" si="343"/>
        <v>2154342.3449312593</v>
      </c>
      <c r="YE54" s="43">
        <f t="shared" si="343"/>
        <v>19309224.248214073</v>
      </c>
      <c r="YF54" s="43">
        <f t="shared" si="343"/>
        <v>0</v>
      </c>
      <c r="YG54" s="43">
        <f t="shared" si="343"/>
        <v>0</v>
      </c>
      <c r="YH54" s="43">
        <f t="shared" si="343"/>
        <v>0</v>
      </c>
      <c r="YI54" s="43">
        <f t="shared" si="343"/>
        <v>0</v>
      </c>
      <c r="YJ54" s="43">
        <f t="shared" si="343"/>
        <v>0</v>
      </c>
      <c r="YK54" s="43">
        <f t="shared" si="343"/>
        <v>0</v>
      </c>
      <c r="YL54" s="43">
        <f t="shared" si="343"/>
        <v>0</v>
      </c>
      <c r="YM54" s="43">
        <f t="shared" si="343"/>
        <v>0</v>
      </c>
      <c r="YN54" s="43">
        <f t="shared" si="343"/>
        <v>0</v>
      </c>
      <c r="YO54" s="43">
        <f t="shared" si="343"/>
        <v>0</v>
      </c>
      <c r="YP54" s="43">
        <f t="shared" si="343"/>
        <v>1883748.6204471395</v>
      </c>
      <c r="YQ54" s="43">
        <f t="shared" si="343"/>
        <v>19309224.248214073</v>
      </c>
      <c r="YR54" s="43">
        <f t="shared" si="343"/>
        <v>0</v>
      </c>
      <c r="YS54" s="43">
        <f t="shared" si="343"/>
        <v>0</v>
      </c>
      <c r="YT54" s="43">
        <f t="shared" si="343"/>
        <v>0</v>
      </c>
      <c r="YU54" s="43">
        <f t="shared" si="343"/>
        <v>0</v>
      </c>
      <c r="YV54" s="43">
        <f t="shared" si="343"/>
        <v>0</v>
      </c>
      <c r="YW54" s="43">
        <f t="shared" si="343"/>
        <v>0</v>
      </c>
      <c r="YX54" s="43">
        <f t="shared" si="343"/>
        <v>0</v>
      </c>
      <c r="YY54" s="43">
        <f t="shared" si="343"/>
        <v>0</v>
      </c>
      <c r="YZ54" s="43">
        <f t="shared" si="343"/>
        <v>0</v>
      </c>
      <c r="ZA54" s="43">
        <f t="shared" si="343"/>
        <v>0</v>
      </c>
      <c r="ZB54" s="43">
        <f t="shared" si="343"/>
        <v>1675599.6016132014</v>
      </c>
      <c r="ZC54" s="43">
        <f t="shared" si="343"/>
        <v>19309224.248214073</v>
      </c>
      <c r="ZD54" s="43">
        <f t="shared" si="343"/>
        <v>0</v>
      </c>
      <c r="ZE54" s="43">
        <f t="shared" si="343"/>
        <v>0</v>
      </c>
      <c r="ZF54" s="43">
        <f t="shared" si="343"/>
        <v>0</v>
      </c>
      <c r="ZG54" s="43">
        <f t="shared" si="343"/>
        <v>0</v>
      </c>
      <c r="ZH54" s="43">
        <f t="shared" si="343"/>
        <v>0</v>
      </c>
      <c r="ZI54" s="43">
        <f t="shared" si="343"/>
        <v>0</v>
      </c>
      <c r="ZJ54" s="43">
        <f t="shared" si="343"/>
        <v>0</v>
      </c>
      <c r="ZK54" s="43">
        <f t="shared" si="343"/>
        <v>0</v>
      </c>
      <c r="ZL54" s="43">
        <f t="shared" si="343"/>
        <v>0</v>
      </c>
      <c r="ZM54" s="43">
        <f t="shared" si="343"/>
        <v>0</v>
      </c>
      <c r="ZN54" s="43">
        <f t="shared" si="343"/>
        <v>1412811.4653353544</v>
      </c>
      <c r="ZO54" s="43">
        <f t="shared" si="343"/>
        <v>19309224.248214073</v>
      </c>
      <c r="ZP54" s="43">
        <f t="shared" si="343"/>
        <v>0</v>
      </c>
      <c r="ZQ54" s="43">
        <f t="shared" si="343"/>
        <v>0</v>
      </c>
      <c r="ZR54" s="43">
        <f t="shared" si="343"/>
        <v>0</v>
      </c>
      <c r="ZS54" s="43">
        <f t="shared" si="343"/>
        <v>0</v>
      </c>
      <c r="ZT54" s="43">
        <f t="shared" si="343"/>
        <v>0</v>
      </c>
      <c r="ZU54" s="43">
        <f t="shared" si="343"/>
        <v>0</v>
      </c>
      <c r="ZV54" s="43">
        <f t="shared" si="343"/>
        <v>0</v>
      </c>
      <c r="ZW54" s="43">
        <f t="shared" si="343"/>
        <v>0</v>
      </c>
      <c r="ZX54" s="43">
        <f t="shared" si="343"/>
        <v>0</v>
      </c>
      <c r="ZY54" s="43">
        <f t="shared" si="343"/>
        <v>0</v>
      </c>
      <c r="ZZ54" s="43">
        <f t="shared" si="343"/>
        <v>1196856.8582951433</v>
      </c>
      <c r="AAA54" s="43">
        <f t="shared" si="343"/>
        <v>19309224.248214073</v>
      </c>
      <c r="AAB54" s="43">
        <f t="shared" si="343"/>
        <v>0</v>
      </c>
      <c r="AAC54" s="43">
        <f t="shared" si="343"/>
        <v>0</v>
      </c>
      <c r="AAD54" s="43">
        <f t="shared" si="343"/>
        <v>0</v>
      </c>
      <c r="AAE54" s="43">
        <f t="shared" si="343"/>
        <v>0</v>
      </c>
      <c r="AAF54" s="43">
        <f t="shared" si="343"/>
        <v>0</v>
      </c>
      <c r="AAG54" s="43">
        <f t="shared" si="343"/>
        <v>0</v>
      </c>
      <c r="AAH54" s="43">
        <f t="shared" si="343"/>
        <v>0</v>
      </c>
      <c r="AAI54" s="43">
        <f t="shared" si="343"/>
        <v>0</v>
      </c>
      <c r="AAJ54" s="43">
        <f t="shared" si="343"/>
        <v>0</v>
      </c>
      <c r="AAK54" s="43">
        <f t="shared" si="343"/>
        <v>0</v>
      </c>
      <c r="AAL54" s="43">
        <f t="shared" si="343"/>
        <v>941874.31022356916</v>
      </c>
      <c r="AAM54" s="43">
        <f t="shared" si="343"/>
        <v>19309224.248214077</v>
      </c>
      <c r="AAN54" s="43">
        <f t="shared" ref="AAN54:ABW54" si="344">SUM(AAN6:AAN53)</f>
        <v>0</v>
      </c>
      <c r="AAO54" s="43">
        <f t="shared" si="344"/>
        <v>0</v>
      </c>
      <c r="AAP54" s="43">
        <f t="shared" si="344"/>
        <v>0</v>
      </c>
      <c r="AAQ54" s="43">
        <f t="shared" si="344"/>
        <v>0</v>
      </c>
      <c r="AAR54" s="43">
        <f t="shared" si="344"/>
        <v>0</v>
      </c>
      <c r="AAS54" s="43">
        <f t="shared" si="344"/>
        <v>0</v>
      </c>
      <c r="AAT54" s="43">
        <f t="shared" si="344"/>
        <v>0</v>
      </c>
      <c r="AAU54" s="43">
        <f t="shared" si="344"/>
        <v>0</v>
      </c>
      <c r="AAV54" s="43">
        <f t="shared" si="344"/>
        <v>0</v>
      </c>
      <c r="AAW54" s="43">
        <f t="shared" si="344"/>
        <v>0</v>
      </c>
      <c r="AAX54" s="43">
        <f t="shared" si="344"/>
        <v>718114.11497708561</v>
      </c>
      <c r="AAY54" s="43">
        <f t="shared" si="344"/>
        <v>19309224.248214073</v>
      </c>
      <c r="AAZ54" s="43">
        <f t="shared" si="344"/>
        <v>0</v>
      </c>
      <c r="ABA54" s="43">
        <f t="shared" si="344"/>
        <v>0</v>
      </c>
      <c r="ABB54" s="43">
        <f t="shared" si="344"/>
        <v>0</v>
      </c>
      <c r="ABC54" s="43">
        <f t="shared" si="344"/>
        <v>0</v>
      </c>
      <c r="ABD54" s="43">
        <f t="shared" si="344"/>
        <v>0</v>
      </c>
      <c r="ABE54" s="43">
        <f t="shared" si="344"/>
        <v>0</v>
      </c>
      <c r="ABF54" s="43">
        <f t="shared" si="344"/>
        <v>0</v>
      </c>
      <c r="ABG54" s="43">
        <f t="shared" si="344"/>
        <v>0</v>
      </c>
      <c r="ABH54" s="43">
        <f t="shared" si="344"/>
        <v>0</v>
      </c>
      <c r="ABI54" s="43">
        <f t="shared" si="344"/>
        <v>0</v>
      </c>
      <c r="ABJ54" s="43">
        <f t="shared" si="344"/>
        <v>473539.01784720813</v>
      </c>
      <c r="ABK54" s="43">
        <f t="shared" si="344"/>
        <v>19309224.248214077</v>
      </c>
      <c r="ABL54" s="43">
        <f t="shared" si="344"/>
        <v>0</v>
      </c>
      <c r="ABM54" s="43">
        <f t="shared" si="344"/>
        <v>0</v>
      </c>
      <c r="ABN54" s="43">
        <f t="shared" si="344"/>
        <v>0</v>
      </c>
      <c r="ABO54" s="43">
        <f t="shared" si="344"/>
        <v>0</v>
      </c>
      <c r="ABP54" s="43">
        <f t="shared" si="344"/>
        <v>0</v>
      </c>
      <c r="ABQ54" s="43">
        <f t="shared" si="344"/>
        <v>0</v>
      </c>
      <c r="ABR54" s="43">
        <f t="shared" si="344"/>
        <v>0</v>
      </c>
      <c r="ABS54" s="43">
        <f t="shared" si="344"/>
        <v>0</v>
      </c>
      <c r="ABT54" s="43">
        <f t="shared" si="344"/>
        <v>0</v>
      </c>
      <c r="ABU54" s="43">
        <f t="shared" si="344"/>
        <v>0</v>
      </c>
      <c r="ABV54" s="43">
        <f t="shared" si="344"/>
        <v>239371.37165902759</v>
      </c>
      <c r="ABW54" s="43">
        <f t="shared" si="344"/>
        <v>19309224.248214073</v>
      </c>
    </row>
    <row r="55" spans="1:751" ht="15" customHeight="1" x14ac:dyDescent="0.25">
      <c r="A55" s="47"/>
      <c r="B55" s="47"/>
      <c r="C55" s="47"/>
      <c r="D55" s="47"/>
      <c r="G55" s="26" t="s">
        <v>13</v>
      </c>
      <c r="H55" s="60">
        <f>+SUMIF($F$5:$F$52,G55,$C$5:$C$52)</f>
        <v>592.17322520000005</v>
      </c>
      <c r="I55" s="61">
        <f>+H55/$C$54</f>
        <v>2.2466903462282264E-2</v>
      </c>
      <c r="O55" s="2" t="s">
        <v>99</v>
      </c>
      <c r="P55" s="107">
        <f>+P54+Q54</f>
        <v>6305900296.5046015</v>
      </c>
      <c r="Q55" s="107"/>
      <c r="R55" s="107">
        <f>+R54+S54</f>
        <v>7231174826.0381174</v>
      </c>
      <c r="S55" s="107"/>
      <c r="T55" s="107">
        <f>+T54+U54</f>
        <v>4734129466.4707384</v>
      </c>
      <c r="U55" s="107"/>
      <c r="V55" s="107">
        <f>+V54+W54</f>
        <v>5666953454.6173267</v>
      </c>
      <c r="W55" s="107"/>
      <c r="X55" s="107">
        <f>+X54+Y54</f>
        <v>3519741104.3374572</v>
      </c>
      <c r="Y55" s="107"/>
      <c r="Z55" s="107">
        <f>+Z54+AA54</f>
        <v>6099369363.5102911</v>
      </c>
      <c r="AA55" s="107"/>
      <c r="AB55" s="107">
        <f>+AB54+AC54</f>
        <v>5968636985.920187</v>
      </c>
      <c r="AC55" s="107"/>
      <c r="AD55" s="107">
        <f>+AD54+AE54</f>
        <v>5868513156.6543837</v>
      </c>
      <c r="AE55" s="107"/>
      <c r="AF55" s="107">
        <f>+AF54+AG54</f>
        <v>772899834.94461823</v>
      </c>
      <c r="AG55" s="107"/>
      <c r="AH55" s="107">
        <f>+AH54+AI54</f>
        <v>632899652.6243844</v>
      </c>
      <c r="AI55" s="107"/>
      <c r="AJ55" s="107">
        <f>+AJ54+AK54</f>
        <v>616709736.45164025</v>
      </c>
      <c r="AK55" s="107"/>
      <c r="AL55" s="107">
        <f t="shared" ref="AL55" si="345">+AL54+AM54</f>
        <v>621138549.93605661</v>
      </c>
      <c r="AM55" s="107"/>
      <c r="AN55" s="107">
        <f t="shared" ref="AN55" si="346">+AN54+AO54</f>
        <v>610237199.04758525</v>
      </c>
      <c r="AO55" s="107"/>
      <c r="AP55" s="107">
        <f t="shared" ref="AP55" si="347">+AP54+AQ54</f>
        <v>612889767.64269924</v>
      </c>
      <c r="AQ55" s="107"/>
      <c r="AR55" s="107">
        <f t="shared" ref="AR55" si="348">+AR54+AS54</f>
        <v>386211405.60186303</v>
      </c>
      <c r="AS55" s="107"/>
      <c r="AT55" s="107">
        <f t="shared" ref="AT55" si="349">+AT54+AU54</f>
        <v>376110900.42575717</v>
      </c>
      <c r="AU55" s="107"/>
      <c r="AV55" s="107">
        <f t="shared" ref="AV55" si="350">+AV54+AW54</f>
        <v>293381888.08240741</v>
      </c>
      <c r="AW55" s="107"/>
      <c r="AX55" s="107">
        <f t="shared" ref="AX55" si="351">+AX54+AY54</f>
        <v>230940417.76921514</v>
      </c>
      <c r="AY55" s="107"/>
      <c r="AZ55" s="107">
        <f t="shared" ref="AZ55" si="352">+AZ54+BA54</f>
        <v>224054150.89199984</v>
      </c>
      <c r="BA55" s="107"/>
      <c r="BB55" s="107">
        <f t="shared" ref="BB55" si="353">+BB54+BC54</f>
        <v>218045677.29274422</v>
      </c>
      <c r="BC55" s="107"/>
      <c r="BD55" s="107">
        <f t="shared" ref="BD55" si="354">+BD54+BE54</f>
        <v>112415377.35873735</v>
      </c>
      <c r="BE55" s="107"/>
      <c r="BF55" s="107">
        <f t="shared" ref="BF55" si="355">+BF54+BG54</f>
        <v>109743301.71642876</v>
      </c>
      <c r="BG55" s="107"/>
      <c r="BH55" s="107">
        <f t="shared" ref="BH55" si="356">+BH54+BI54</f>
        <v>44555899.258666232</v>
      </c>
      <c r="BI55" s="107"/>
      <c r="BJ55" s="107">
        <f t="shared" ref="BJ55" si="357">+BJ54+BK54</f>
        <v>43619228.673913509</v>
      </c>
      <c r="BK55" s="107"/>
      <c r="BL55" s="107">
        <f t="shared" ref="BL55" si="358">+BL54+BM54</f>
        <v>42656539.461806543</v>
      </c>
      <c r="BM55" s="107"/>
      <c r="BN55" s="107">
        <f t="shared" ref="BN55" si="359">+BN54+BO54</f>
        <v>41706859.563376702</v>
      </c>
      <c r="BO55" s="107"/>
      <c r="BP55" s="107">
        <f t="shared" ref="BP55" si="360">+BP54+BQ54</f>
        <v>40757179.664946862</v>
      </c>
      <c r="BQ55" s="107"/>
      <c r="BR55" s="107">
        <f t="shared" ref="BR55" si="361">+BR54+BS54</f>
        <v>39810101.629252441</v>
      </c>
      <c r="BS55" s="107"/>
      <c r="BT55" s="107">
        <f>+BT54+BU54</f>
        <v>19548595.619873103</v>
      </c>
      <c r="BU55" s="107"/>
    </row>
    <row r="56" spans="1:751" ht="15" customHeight="1" x14ac:dyDescent="0.25">
      <c r="A56" s="73" t="s">
        <v>109</v>
      </c>
      <c r="B56" s="74"/>
      <c r="C56" s="62">
        <v>15.3818</v>
      </c>
      <c r="D56" s="63"/>
      <c r="E56" s="105" t="b">
        <f>+C54/C56=E54</f>
        <v>1</v>
      </c>
      <c r="G56" s="26" t="s">
        <v>7</v>
      </c>
      <c r="H56" s="60">
        <f>+SUMIF($F$5:$F$52,G56,$C$5:$C$52)</f>
        <v>12736.889212173131</v>
      </c>
      <c r="I56" s="61">
        <f>+H56/$C$54</f>
        <v>0.4832343783240643</v>
      </c>
      <c r="O56" s="2" t="s">
        <v>112</v>
      </c>
      <c r="P56" s="106">
        <v>16.437947116100279</v>
      </c>
      <c r="Q56" s="106"/>
      <c r="R56" s="106">
        <v>18.812823905919629</v>
      </c>
      <c r="S56" s="106"/>
      <c r="T56" s="106">
        <v>20.906674941418185</v>
      </c>
      <c r="U56" s="106"/>
      <c r="V56" s="106">
        <v>22.720182353129886</v>
      </c>
      <c r="W56" s="106"/>
      <c r="X56" s="106">
        <v>24.295955410180088</v>
      </c>
      <c r="Y56" s="106"/>
      <c r="Z56" s="106">
        <v>25.891722468725991</v>
      </c>
      <c r="AA56" s="106"/>
      <c r="AB56" s="106">
        <v>27.56661775084277</v>
      </c>
      <c r="AC56" s="106"/>
      <c r="AD56" s="106">
        <v>29.326589599634307</v>
      </c>
      <c r="AE56" s="106"/>
      <c r="AF56" s="106">
        <v>31.16611872699443</v>
      </c>
      <c r="AG56" s="106"/>
      <c r="AH56" s="106">
        <v>33.088975582218715</v>
      </c>
      <c r="AI56" s="106"/>
      <c r="AJ56" s="106">
        <v>35.097787189764922</v>
      </c>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X56" s="64">
        <v>15.9117</v>
      </c>
      <c r="BY56" s="64">
        <v>15.9117</v>
      </c>
      <c r="BZ56" s="64">
        <v>15.455</v>
      </c>
      <c r="CA56" s="64">
        <v>15.455</v>
      </c>
      <c r="CB56" s="64">
        <v>15.3818</v>
      </c>
      <c r="CC56" s="64">
        <v>15.3818</v>
      </c>
      <c r="CD56" s="64">
        <v>15.4268</v>
      </c>
      <c r="CE56" s="64">
        <v>15.4268</v>
      </c>
      <c r="CF56" s="64">
        <v>16.156201491393816</v>
      </c>
      <c r="CG56" s="64">
        <v>16.156201491393816</v>
      </c>
      <c r="CH56" s="64">
        <v>16.373499736220339</v>
      </c>
      <c r="CI56" s="64">
        <v>16.373499736220339</v>
      </c>
      <c r="CJ56" s="64">
        <v>16.579546834242592</v>
      </c>
      <c r="CK56" s="64">
        <v>16.579546834242592</v>
      </c>
      <c r="CL56" s="64">
        <v>16.80307680485468</v>
      </c>
      <c r="CM56" s="64">
        <v>16.80307680485468</v>
      </c>
      <c r="CN56" s="64">
        <v>16.996146538605377</v>
      </c>
      <c r="CO56" s="64">
        <v>16.996146538605377</v>
      </c>
      <c r="CP56" s="64">
        <v>17.196334780355187</v>
      </c>
      <c r="CQ56" s="64">
        <v>17.196334780355187</v>
      </c>
      <c r="CR56" s="64">
        <v>17.394269689209096</v>
      </c>
      <c r="CS56" s="64">
        <v>17.394269689209096</v>
      </c>
      <c r="CT56" s="64">
        <v>17.580989518322259</v>
      </c>
      <c r="CU56" s="64">
        <v>17.580989518322259</v>
      </c>
      <c r="CV56" s="64">
        <v>17.784314798797393</v>
      </c>
      <c r="CW56" s="64">
        <v>17.784314798797393</v>
      </c>
      <c r="CX56" s="64">
        <v>17.960914818978065</v>
      </c>
      <c r="CY56" s="64">
        <v>17.960914818978065</v>
      </c>
      <c r="CZ56" s="64">
        <v>18.154904002438759</v>
      </c>
      <c r="DA56" s="64">
        <v>18.154904002438759</v>
      </c>
      <c r="DB56" s="64">
        <v>18.339762048875887</v>
      </c>
      <c r="DC56" s="64">
        <v>18.339762048875887</v>
      </c>
      <c r="DD56" s="64">
        <v>18.541816625619727</v>
      </c>
      <c r="DE56" s="64">
        <v>18.541816625619727</v>
      </c>
      <c r="DF56" s="64">
        <v>18.725875509051406</v>
      </c>
      <c r="DG56" s="64">
        <v>18.725875509051406</v>
      </c>
      <c r="DH56" s="64">
        <v>18.918208477701015</v>
      </c>
      <c r="DI56" s="64">
        <v>18.918208477701015</v>
      </c>
      <c r="DJ56" s="64">
        <v>19.118163193052116</v>
      </c>
      <c r="DK56" s="64">
        <v>19.118163193052116</v>
      </c>
      <c r="DL56" s="64">
        <v>19.281378170462006</v>
      </c>
      <c r="DM56" s="64">
        <v>19.281378170462006</v>
      </c>
      <c r="DN56" s="64">
        <v>19.468162109896824</v>
      </c>
      <c r="DO56" s="64">
        <v>19.468162109896824</v>
      </c>
      <c r="DP56" s="64">
        <v>19.645854529247547</v>
      </c>
      <c r="DQ56" s="64">
        <v>19.645854529247547</v>
      </c>
      <c r="DR56" s="64">
        <v>19.814532586914794</v>
      </c>
      <c r="DS56" s="64">
        <v>19.814532586914794</v>
      </c>
      <c r="DT56" s="64">
        <v>19.998165974294697</v>
      </c>
      <c r="DU56" s="64">
        <v>19.998165974294697</v>
      </c>
      <c r="DV56" s="64">
        <v>20.156856137613058</v>
      </c>
      <c r="DW56" s="64">
        <v>20.156856137613058</v>
      </c>
      <c r="DX56" s="64">
        <v>20.322440113883058</v>
      </c>
      <c r="DY56" s="64">
        <v>20.322440113883058</v>
      </c>
      <c r="DZ56" s="64">
        <v>20.494713132125646</v>
      </c>
      <c r="EA56" s="64">
        <v>20.494713132125646</v>
      </c>
      <c r="EB56" s="64">
        <v>20.673448185591493</v>
      </c>
      <c r="EC56" s="64">
        <v>20.673448185591493</v>
      </c>
      <c r="ED56" s="64">
        <v>20.82768363456923</v>
      </c>
      <c r="EE56" s="64">
        <v>20.82768363456923</v>
      </c>
      <c r="EF56" s="64">
        <v>21.003632757346477</v>
      </c>
      <c r="EG56" s="64">
        <v>21.003632757346477</v>
      </c>
      <c r="EH56" s="64">
        <v>21.170452391502025</v>
      </c>
      <c r="EI56" s="64">
        <v>21.170452391502025</v>
      </c>
      <c r="EJ56" s="64">
        <v>21.322155121636314</v>
      </c>
      <c r="EK56" s="64">
        <v>21.322155121636314</v>
      </c>
      <c r="EL56" s="64">
        <v>21.486575417666508</v>
      </c>
      <c r="EM56" s="64">
        <v>21.486575417666508</v>
      </c>
      <c r="EN56" s="64">
        <v>21.635067618634324</v>
      </c>
      <c r="EO56" s="64">
        <v>21.635067618634324</v>
      </c>
      <c r="EP56" s="64">
        <v>21.788908812155423</v>
      </c>
      <c r="EQ56" s="64">
        <v>21.788908812155423</v>
      </c>
      <c r="ER56" s="64">
        <v>21.947801547065453</v>
      </c>
      <c r="ES56" s="64">
        <v>21.947801547065453</v>
      </c>
      <c r="ET56" s="64">
        <v>22.08430965046529</v>
      </c>
      <c r="EU56" s="64">
        <v>22.08430965046529</v>
      </c>
      <c r="EV56" s="64">
        <v>22.23263598577778</v>
      </c>
      <c r="EW56" s="64">
        <v>22.23263598577778</v>
      </c>
      <c r="EX56" s="64">
        <v>22.378991716832086</v>
      </c>
      <c r="EY56" s="64">
        <v>22.378991716832086</v>
      </c>
      <c r="EZ56" s="64">
        <v>22.516808931147995</v>
      </c>
      <c r="FA56" s="64">
        <v>22.516808931147995</v>
      </c>
      <c r="FB56" s="64">
        <v>22.659163548281814</v>
      </c>
      <c r="FC56" s="64">
        <v>22.659163548281814</v>
      </c>
      <c r="FD56" s="64">
        <v>22.8057184749252</v>
      </c>
      <c r="FE56" s="64">
        <v>22.8057184749252</v>
      </c>
      <c r="FF56" s="64">
        <v>22.937454479284742</v>
      </c>
      <c r="FG56" s="64">
        <v>22.937454479284742</v>
      </c>
      <c r="FH56" s="64">
        <v>23.07329045675074</v>
      </c>
      <c r="FI56" s="64">
        <v>23.07329045675074</v>
      </c>
      <c r="FJ56" s="64">
        <v>23.206854177235154</v>
      </c>
      <c r="FK56" s="64">
        <v>23.206854177235154</v>
      </c>
      <c r="FL56" s="64">
        <v>23.332182407739321</v>
      </c>
      <c r="FM56" s="64">
        <v>23.332182407739321</v>
      </c>
      <c r="FN56" s="64">
        <v>23.466976862053126</v>
      </c>
      <c r="FO56" s="64">
        <v>23.466976862053126</v>
      </c>
      <c r="FP56" s="64">
        <v>23.589286136307049</v>
      </c>
      <c r="FQ56" s="64">
        <v>23.589286136307049</v>
      </c>
      <c r="FR56" s="64">
        <v>23.706230660173823</v>
      </c>
      <c r="FS56" s="64">
        <v>23.706230660173823</v>
      </c>
      <c r="FT56" s="64">
        <v>23.841272302233204</v>
      </c>
      <c r="FU56" s="64">
        <v>23.841272302233204</v>
      </c>
      <c r="FV56" s="64">
        <v>23.970999823261597</v>
      </c>
      <c r="FW56" s="64">
        <v>23.970999823261597</v>
      </c>
      <c r="FX56" s="64">
        <v>24.095340079818826</v>
      </c>
      <c r="FY56" s="64">
        <v>24.095340079818826</v>
      </c>
      <c r="FZ56" s="64">
        <v>24.226136191036776</v>
      </c>
      <c r="GA56" s="64">
        <v>24.226136191036776</v>
      </c>
      <c r="GB56" s="64">
        <v>24.357480845141737</v>
      </c>
      <c r="GC56" s="64">
        <v>24.357480845141737</v>
      </c>
      <c r="GD56" s="64">
        <v>24.489375270117993</v>
      </c>
      <c r="GE56" s="64">
        <v>24.489375270117993</v>
      </c>
      <c r="GF56" s="64">
        <v>24.621820689640597</v>
      </c>
      <c r="GG56" s="64">
        <v>24.621820689640597</v>
      </c>
      <c r="GH56" s="64">
        <v>24.748760979013774</v>
      </c>
      <c r="GI56" s="64">
        <v>24.748760979013774</v>
      </c>
      <c r="GJ56" s="64">
        <v>24.882286858992504</v>
      </c>
      <c r="GK56" s="64">
        <v>24.882286858992504</v>
      </c>
      <c r="GL56" s="64">
        <v>25.022475086423192</v>
      </c>
      <c r="GM56" s="64">
        <v>25.022475086423192</v>
      </c>
      <c r="GN56" s="64">
        <v>25.151003577741395</v>
      </c>
      <c r="GO56" s="64">
        <v>25.151003577741395</v>
      </c>
      <c r="GP56" s="64">
        <v>25.27388348127403</v>
      </c>
      <c r="GQ56" s="64">
        <v>25.27388348127403</v>
      </c>
      <c r="GR56" s="64">
        <v>25.415765613010752</v>
      </c>
      <c r="GS56" s="64">
        <v>25.415765613010752</v>
      </c>
      <c r="GT56" s="64">
        <v>25.5458440364452</v>
      </c>
      <c r="GU56" s="64">
        <v>25.5458440364452</v>
      </c>
      <c r="GV56" s="64">
        <v>25.682664410821292</v>
      </c>
      <c r="GW56" s="64">
        <v>25.682664410821292</v>
      </c>
      <c r="GX56" s="64">
        <v>25.820046428686357</v>
      </c>
      <c r="GY56" s="64">
        <v>25.820046428686357</v>
      </c>
      <c r="GZ56" s="64">
        <v>25.95170882164032</v>
      </c>
      <c r="HA56" s="64">
        <v>25.95170882164032</v>
      </c>
      <c r="HB56" s="64">
        <v>26.096500102566608</v>
      </c>
      <c r="HC56" s="64">
        <v>26.096500102566608</v>
      </c>
      <c r="HD56" s="64">
        <v>26.235574100054695</v>
      </c>
      <c r="HE56" s="64">
        <v>26.235574100054695</v>
      </c>
      <c r="HF56" s="64">
        <v>26.36885483402396</v>
      </c>
      <c r="HG56" s="64">
        <v>26.36885483402396</v>
      </c>
      <c r="HH56" s="64">
        <v>26.50903682246145</v>
      </c>
      <c r="HI56" s="64">
        <v>26.50903682246145</v>
      </c>
      <c r="HJ56" s="64">
        <v>26.649787395985864</v>
      </c>
      <c r="HK56" s="64">
        <v>26.649787395985864</v>
      </c>
      <c r="HL56" s="64">
        <v>26.791107702575133</v>
      </c>
      <c r="HM56" s="64">
        <v>26.791107702575133</v>
      </c>
      <c r="HN56" s="64">
        <v>26.920076066686562</v>
      </c>
      <c r="HO56" s="64">
        <v>26.920076066686562</v>
      </c>
      <c r="HP56" s="64">
        <v>27.068974055264658</v>
      </c>
      <c r="HQ56" s="64">
        <v>27.068974055264658</v>
      </c>
      <c r="HR56" s="64">
        <v>27.198959675066082</v>
      </c>
      <c r="HS56" s="64">
        <v>27.198959675066082</v>
      </c>
      <c r="HT56" s="64">
        <v>27.349029763530897</v>
      </c>
      <c r="HU56" s="64">
        <v>27.349029763530897</v>
      </c>
      <c r="HV56" s="64">
        <v>27.493163414046123</v>
      </c>
      <c r="HW56" s="64">
        <v>27.493163414046123</v>
      </c>
      <c r="HX56" s="64">
        <v>27.631283221319983</v>
      </c>
      <c r="HY56" s="64">
        <v>27.631283221319983</v>
      </c>
      <c r="HZ56" s="64">
        <v>27.783161046642793</v>
      </c>
      <c r="IA56" s="64">
        <v>27.783161046642793</v>
      </c>
      <c r="IB56" s="64">
        <v>27.922384393811612</v>
      </c>
      <c r="IC56" s="64">
        <v>27.922384393811612</v>
      </c>
      <c r="ID56" s="64">
        <v>28.068803937375218</v>
      </c>
      <c r="IE56" s="64">
        <v>28.068803937375218</v>
      </c>
      <c r="IF56" s="64">
        <v>28.215804245670903</v>
      </c>
      <c r="IG56" s="64">
        <v>28.215804245670903</v>
      </c>
      <c r="IH56" s="64">
        <v>28.356665488123259</v>
      </c>
      <c r="II56" s="64">
        <v>28.356665488123259</v>
      </c>
      <c r="IJ56" s="64">
        <v>28.511551500920106</v>
      </c>
      <c r="IK56" s="64">
        <v>28.511551500920106</v>
      </c>
      <c r="IL56" s="64">
        <v>28.653526597572363</v>
      </c>
      <c r="IM56" s="64">
        <v>28.653526597572363</v>
      </c>
      <c r="IN56" s="64">
        <v>28.796034749295888</v>
      </c>
      <c r="IO56" s="64">
        <v>28.796034749295888</v>
      </c>
      <c r="IP56" s="64">
        <v>28.945901746542962</v>
      </c>
      <c r="IQ56" s="64">
        <v>28.945901746542962</v>
      </c>
      <c r="IR56" s="64">
        <v>29.103208638039334</v>
      </c>
      <c r="IS56" s="64">
        <v>29.103208638039334</v>
      </c>
      <c r="IT56" s="64">
        <v>29.240519774989973</v>
      </c>
      <c r="IU56" s="64">
        <v>29.240519774989973</v>
      </c>
      <c r="IV56" s="64">
        <v>29.399029566704918</v>
      </c>
      <c r="IW56" s="64">
        <v>29.399029566704918</v>
      </c>
      <c r="IX56" s="64">
        <v>29.551251267980376</v>
      </c>
      <c r="IY56" s="64">
        <v>29.551251267980376</v>
      </c>
      <c r="IZ56" s="64">
        <v>29.697105357148331</v>
      </c>
      <c r="JA56" s="64">
        <v>29.697105357148331</v>
      </c>
      <c r="JB56" s="64">
        <v>29.857469518854582</v>
      </c>
      <c r="JC56" s="64">
        <v>29.857469518854582</v>
      </c>
      <c r="JD56" s="64">
        <v>30.004455292586847</v>
      </c>
      <c r="JE56" s="64">
        <v>30.004455292586847</v>
      </c>
      <c r="JF56" s="64">
        <v>30.159021184975906</v>
      </c>
      <c r="JG56" s="64">
        <v>30.159021184975906</v>
      </c>
      <c r="JH56" s="64">
        <v>30.321249313868233</v>
      </c>
      <c r="JI56" s="64">
        <v>30.321249313868233</v>
      </c>
      <c r="JJ56" s="64">
        <v>30.462847018235149</v>
      </c>
      <c r="JK56" s="64">
        <v>30.462847018235149</v>
      </c>
      <c r="JL56" s="64">
        <v>30.612055847117137</v>
      </c>
      <c r="JM56" s="64">
        <v>30.612055847117137</v>
      </c>
      <c r="JN56" s="64">
        <v>30.768954463636295</v>
      </c>
      <c r="JO56" s="64">
        <v>30.768954463636295</v>
      </c>
      <c r="JP56" s="64">
        <v>30.926452246517382</v>
      </c>
      <c r="JQ56" s="64">
        <v>30.926452246517382</v>
      </c>
      <c r="JR56" s="64">
        <v>31.077350866876991</v>
      </c>
      <c r="JS56" s="64">
        <v>31.077350866876991</v>
      </c>
      <c r="JT56" s="64">
        <v>31.243249198737299</v>
      </c>
      <c r="JU56" s="64">
        <v>31.243249198737299</v>
      </c>
      <c r="JV56" s="64">
        <v>31.395296260510861</v>
      </c>
      <c r="JW56" s="64">
        <v>31.395296260510861</v>
      </c>
      <c r="JX56" s="64">
        <v>31.555172944075967</v>
      </c>
      <c r="JY56" s="64">
        <v>31.555172944075967</v>
      </c>
      <c r="JZ56" s="64">
        <v>31.722962486200014</v>
      </c>
      <c r="KA56" s="64">
        <v>31.722962486200014</v>
      </c>
      <c r="KB56" s="64">
        <v>31.869403810989631</v>
      </c>
      <c r="KC56" s="64">
        <v>31.869403810989631</v>
      </c>
      <c r="KD56" s="64">
        <v>32.038430267168216</v>
      </c>
      <c r="KE56" s="64">
        <v>32.038430267168216</v>
      </c>
      <c r="KF56" s="64">
        <v>32.200728235893436</v>
      </c>
      <c r="KG56" s="64">
        <v>32.200728235893436</v>
      </c>
      <c r="KH56" s="64">
        <v>32.348799102581459</v>
      </c>
      <c r="KI56" s="64">
        <v>32.348799102581459</v>
      </c>
      <c r="KJ56" s="64">
        <v>32.512257882131102</v>
      </c>
      <c r="KK56" s="64">
        <v>32.512257882131102</v>
      </c>
      <c r="KL56" s="64">
        <v>32.676326020759099</v>
      </c>
      <c r="KM56" s="64">
        <v>32.676326020759099</v>
      </c>
      <c r="KN56" s="64">
        <v>32.83350577987472</v>
      </c>
      <c r="KO56" s="64">
        <v>32.83350577987472</v>
      </c>
      <c r="KP56" s="64">
        <v>32.998767513975146</v>
      </c>
      <c r="KQ56" s="64">
        <v>32.998767513975146</v>
      </c>
      <c r="KR56" s="64">
        <v>33.172195496773966</v>
      </c>
      <c r="KS56" s="64">
        <v>33.172195496773966</v>
      </c>
      <c r="KT56" s="64">
        <v>33.331127792158526</v>
      </c>
      <c r="KU56" s="64">
        <v>33.331127792158526</v>
      </c>
      <c r="KV56" s="64">
        <v>33.498228071600401</v>
      </c>
      <c r="KW56" s="64">
        <v>33.498228071600401</v>
      </c>
      <c r="KX56" s="64">
        <v>33.665942921718852</v>
      </c>
      <c r="KY56" s="64">
        <v>33.665942921718852</v>
      </c>
      <c r="KZ56" s="64">
        <v>33.826608451633</v>
      </c>
      <c r="LA56" s="64">
        <v>33.826608451633</v>
      </c>
      <c r="LB56" s="64">
        <v>34.0032197175249</v>
      </c>
      <c r="LC56" s="64">
        <v>34.0032197175249</v>
      </c>
      <c r="LD56" s="64">
        <v>34.16506249874103</v>
      </c>
      <c r="LE56" s="64">
        <v>34.16506249874103</v>
      </c>
      <c r="LF56" s="64">
        <v>34.319721878241452</v>
      </c>
      <c r="LG56" s="64">
        <v>34.319721878241452</v>
      </c>
      <c r="LH56" s="64">
        <v>34.498212241390931</v>
      </c>
      <c r="LI56" s="64">
        <v>34.498212241390931</v>
      </c>
      <c r="LJ56" s="64">
        <v>34.669575683526496</v>
      </c>
      <c r="LK56" s="64">
        <v>34.669575683526496</v>
      </c>
      <c r="LL56" s="64">
        <v>34.833728480079145</v>
      </c>
      <c r="LM56" s="64">
        <v>34.833728480079145</v>
      </c>
      <c r="LN56" s="64">
        <v>35.006304992362686</v>
      </c>
      <c r="LO56" s="64">
        <v>35.006304992362686</v>
      </c>
      <c r="LP56" s="64">
        <v>35.179503305983872</v>
      </c>
      <c r="LQ56" s="64">
        <v>35.179503305983872</v>
      </c>
      <c r="LR56" s="64">
        <v>35.35332419550209</v>
      </c>
      <c r="LS56" s="64">
        <v>35.35332419550209</v>
      </c>
      <c r="LT56" s="64">
        <v>35.527768426894305</v>
      </c>
      <c r="LU56" s="64">
        <v>35.527768426894305</v>
      </c>
      <c r="LV56" s="64">
        <v>35.694865556145729</v>
      </c>
      <c r="LW56" s="64">
        <v>35.694865556145729</v>
      </c>
      <c r="LX56" s="64">
        <v>35.870530316281979</v>
      </c>
      <c r="LY56" s="64">
        <v>35.870530316281979</v>
      </c>
      <c r="LZ56" s="64">
        <v>36.054848702029361</v>
      </c>
      <c r="MA56" s="64">
        <v>36.054848702029361</v>
      </c>
      <c r="MB56" s="64">
        <v>36.22373723070811</v>
      </c>
      <c r="MC56" s="64">
        <v>36.22373723070811</v>
      </c>
      <c r="MD56" s="64">
        <v>36.393197062368266</v>
      </c>
      <c r="ME56" s="64">
        <v>36.393197062368266</v>
      </c>
      <c r="MF56" s="64">
        <v>36.579452168955562</v>
      </c>
      <c r="MG56" s="64">
        <v>36.579452168955562</v>
      </c>
      <c r="MH56" s="64">
        <v>36.741971415595934</v>
      </c>
      <c r="MI56" s="64">
        <v>36.741971415595934</v>
      </c>
      <c r="MJ56" s="64">
        <v>36.929511287262812</v>
      </c>
      <c r="MK56" s="64">
        <v>36.929511287262812</v>
      </c>
      <c r="ML56" s="64">
        <v>37.109541331091641</v>
      </c>
      <c r="MM56" s="64">
        <v>37.109541331091641</v>
      </c>
      <c r="MN56" s="64">
        <v>37.281976302036036</v>
      </c>
      <c r="MO56" s="64">
        <v>37.281976302036036</v>
      </c>
      <c r="MP56" s="64">
        <v>37.470980255923067</v>
      </c>
      <c r="MQ56" s="64">
        <v>37.470980255923067</v>
      </c>
      <c r="MR56" s="64">
        <v>37.633792913009181</v>
      </c>
      <c r="MS56" s="64">
        <v>37.633792913009181</v>
      </c>
      <c r="MT56" s="64">
        <v>37.804872459868491</v>
      </c>
      <c r="MU56" s="64">
        <v>37.804872459868491</v>
      </c>
      <c r="MV56" s="64">
        <v>37.976477979419236</v>
      </c>
      <c r="MW56" s="64">
        <v>37.976477979419236</v>
      </c>
      <c r="MX56" s="64">
        <v>38.132939510188564</v>
      </c>
      <c r="MY56" s="64">
        <v>38.132939510188564</v>
      </c>
      <c r="MZ56" s="64">
        <v>38.132939510188564</v>
      </c>
      <c r="NA56" s="64">
        <v>38.132939510188564</v>
      </c>
      <c r="NB56" s="64">
        <v>38.132939510188564</v>
      </c>
      <c r="NC56" s="64">
        <v>38.132939510188564</v>
      </c>
      <c r="ND56" s="64">
        <v>38.132939510188564</v>
      </c>
      <c r="NE56" s="64">
        <v>38.132939510188564</v>
      </c>
      <c r="NF56" s="64">
        <v>38.132939510188564</v>
      </c>
      <c r="NG56" s="64">
        <v>38.132939510188564</v>
      </c>
      <c r="NH56" s="64">
        <v>38.132939510188564</v>
      </c>
      <c r="NI56" s="64">
        <v>38.132939510188564</v>
      </c>
      <c r="NJ56" s="64">
        <v>38.132939510188564</v>
      </c>
      <c r="NK56" s="64">
        <v>38.132939510188564</v>
      </c>
      <c r="NL56" s="64">
        <v>38.132939510188564</v>
      </c>
      <c r="NM56" s="64">
        <v>38.132939510188564</v>
      </c>
      <c r="NN56" s="64">
        <v>38.132939510188564</v>
      </c>
      <c r="NO56" s="64">
        <v>38.132939510188564</v>
      </c>
      <c r="NP56" s="64">
        <v>38.132939510188564</v>
      </c>
      <c r="NQ56" s="64">
        <v>38.132939510188564</v>
      </c>
      <c r="NR56" s="64">
        <v>38.132939510188564</v>
      </c>
      <c r="NS56" s="64">
        <v>38.132939510188564</v>
      </c>
      <c r="NT56" s="64">
        <v>38.132939510188564</v>
      </c>
      <c r="NU56" s="64">
        <v>38.132939510188564</v>
      </c>
      <c r="NV56" s="64">
        <v>38.132939510188564</v>
      </c>
      <c r="NW56" s="64">
        <v>38.132939510188564</v>
      </c>
      <c r="NX56" s="64">
        <v>38.132939510188564</v>
      </c>
      <c r="NY56" s="64">
        <v>38.132939510188564</v>
      </c>
      <c r="NZ56" s="64">
        <v>38.132939510188564</v>
      </c>
      <c r="OA56" s="64">
        <v>38.132939510188564</v>
      </c>
      <c r="OB56" s="64">
        <v>38.132939510188564</v>
      </c>
      <c r="OC56" s="64">
        <v>38.132939510188564</v>
      </c>
      <c r="OD56" s="64">
        <v>38.132939510188564</v>
      </c>
      <c r="OE56" s="64">
        <v>38.132939510188564</v>
      </c>
      <c r="OF56" s="64">
        <v>38.132939510188564</v>
      </c>
      <c r="OG56" s="64">
        <v>38.132939510188564</v>
      </c>
      <c r="OH56" s="64">
        <v>38.132939510188564</v>
      </c>
      <c r="OI56" s="64">
        <v>38.132939510188564</v>
      </c>
      <c r="OJ56" s="64">
        <v>38.132939510188564</v>
      </c>
      <c r="OK56" s="64">
        <v>38.132939510188564</v>
      </c>
      <c r="OL56" s="64">
        <v>38.132939510188564</v>
      </c>
      <c r="OM56" s="64">
        <v>38.132939510188564</v>
      </c>
      <c r="ON56" s="64">
        <v>38.132939510188564</v>
      </c>
      <c r="OO56" s="64">
        <v>38.132939510188564</v>
      </c>
      <c r="OP56" s="64">
        <v>38.132939510188564</v>
      </c>
      <c r="OQ56" s="64">
        <v>38.132939510188564</v>
      </c>
      <c r="OR56" s="64">
        <v>38.132939510188564</v>
      </c>
      <c r="OS56" s="64">
        <v>38.132939510188564</v>
      </c>
      <c r="OT56" s="64">
        <v>38.132939510188564</v>
      </c>
      <c r="OU56" s="64">
        <v>38.132939510188564</v>
      </c>
      <c r="OV56" s="64">
        <v>38.132939510188564</v>
      </c>
      <c r="OW56" s="64">
        <v>38.132939510188564</v>
      </c>
      <c r="OX56" s="64">
        <v>38.132939510188564</v>
      </c>
      <c r="OY56" s="64">
        <v>38.132939510188564</v>
      </c>
      <c r="OZ56" s="64">
        <v>38.132939510188564</v>
      </c>
      <c r="PA56" s="64">
        <v>38.132939510188564</v>
      </c>
      <c r="PB56" s="64">
        <v>38.132939510188564</v>
      </c>
      <c r="PC56" s="64">
        <v>38.132939510188564</v>
      </c>
      <c r="PD56" s="64">
        <v>38.132939510188564</v>
      </c>
      <c r="PE56" s="64">
        <v>38.132939510188564</v>
      </c>
      <c r="PF56" s="64">
        <v>38.132939510188564</v>
      </c>
      <c r="PG56" s="64">
        <v>38.132939510188564</v>
      </c>
      <c r="PH56" s="64">
        <v>38.132939510188564</v>
      </c>
      <c r="PI56" s="64">
        <v>38.132939510188564</v>
      </c>
      <c r="PJ56" s="64">
        <v>38.132939510188564</v>
      </c>
      <c r="PK56" s="64">
        <v>38.132939510188564</v>
      </c>
      <c r="PL56" s="64">
        <v>38.132939510188564</v>
      </c>
      <c r="PM56" s="64">
        <v>38.132939510188564</v>
      </c>
      <c r="PN56" s="64">
        <v>38.132939510188564</v>
      </c>
      <c r="PO56" s="64">
        <v>38.132939510188564</v>
      </c>
      <c r="PP56" s="64">
        <v>38.132939510188564</v>
      </c>
      <c r="PQ56" s="64">
        <v>38.132939510188564</v>
      </c>
      <c r="PR56" s="64">
        <v>38.132939510188564</v>
      </c>
      <c r="PS56" s="64">
        <v>38.132939510188564</v>
      </c>
      <c r="PT56" s="64">
        <v>38.132939510188564</v>
      </c>
      <c r="PU56" s="64">
        <v>38.132939510188564</v>
      </c>
      <c r="PV56" s="64">
        <v>38.132939510188564</v>
      </c>
      <c r="PW56" s="64">
        <v>38.132939510188564</v>
      </c>
      <c r="PX56" s="64">
        <v>38.132939510188564</v>
      </c>
      <c r="PY56" s="64">
        <v>38.132939510188564</v>
      </c>
      <c r="PZ56" s="64">
        <v>38.132939510188564</v>
      </c>
      <c r="QA56" s="64">
        <v>38.132939510188564</v>
      </c>
      <c r="QB56" s="64">
        <v>38.132939510188564</v>
      </c>
      <c r="QC56" s="64">
        <v>38.132939510188564</v>
      </c>
      <c r="QD56" s="64">
        <v>38.132939510188564</v>
      </c>
      <c r="QE56" s="64">
        <v>38.132939510188564</v>
      </c>
      <c r="QF56" s="64">
        <v>38.132939510188564</v>
      </c>
      <c r="QG56" s="64">
        <v>38.132939510188564</v>
      </c>
      <c r="QH56" s="64">
        <v>38.132939510188564</v>
      </c>
      <c r="QI56" s="64">
        <v>38.132939510188564</v>
      </c>
      <c r="QJ56" s="64">
        <v>38.132939510188564</v>
      </c>
      <c r="QK56" s="64">
        <v>38.132939510188564</v>
      </c>
      <c r="QL56" s="64">
        <v>38.132939510188564</v>
      </c>
      <c r="QM56" s="64">
        <v>38.132939510188564</v>
      </c>
      <c r="QN56" s="64">
        <v>38.132939510188564</v>
      </c>
      <c r="QO56" s="64">
        <v>38.132939510188564</v>
      </c>
      <c r="QP56" s="64">
        <v>38.132939510188564</v>
      </c>
      <c r="QQ56" s="64">
        <v>38.132939510188564</v>
      </c>
      <c r="QR56" s="64">
        <v>38.132939510188564</v>
      </c>
      <c r="QS56" s="64">
        <v>38.132939510188564</v>
      </c>
      <c r="QT56" s="64">
        <v>38.132939510188564</v>
      </c>
      <c r="QU56" s="64">
        <v>38.132939510188564</v>
      </c>
      <c r="QV56" s="64">
        <v>38.132939510188564</v>
      </c>
      <c r="QW56" s="64">
        <v>38.132939510188564</v>
      </c>
      <c r="QX56" s="64">
        <v>38.132939510188564</v>
      </c>
      <c r="QY56" s="64">
        <v>38.132939510188564</v>
      </c>
      <c r="QZ56" s="64">
        <v>38.132939510188564</v>
      </c>
      <c r="RA56" s="64">
        <v>38.132939510188564</v>
      </c>
      <c r="RB56" s="64">
        <v>38.132939510188564</v>
      </c>
      <c r="RC56" s="64">
        <v>38.132939510188564</v>
      </c>
      <c r="RD56" s="64">
        <v>38.132939510188564</v>
      </c>
      <c r="RE56" s="64">
        <v>38.132939510188564</v>
      </c>
      <c r="RF56" s="64">
        <v>38.132939510188564</v>
      </c>
      <c r="RG56" s="64">
        <v>38.132939510188564</v>
      </c>
      <c r="RH56" s="64">
        <v>38.132939510188564</v>
      </c>
      <c r="RI56" s="64">
        <v>38.132939510188564</v>
      </c>
      <c r="RJ56" s="64">
        <v>38.132939510188564</v>
      </c>
      <c r="RK56" s="64">
        <v>38.132939510188564</v>
      </c>
      <c r="RL56" s="64">
        <v>38.132939510188564</v>
      </c>
      <c r="RM56" s="64">
        <v>38.132939510188564</v>
      </c>
      <c r="RN56" s="64">
        <v>38.132939510188564</v>
      </c>
      <c r="RO56" s="64">
        <v>38.132939510188564</v>
      </c>
      <c r="RP56" s="64">
        <v>38.132939510188564</v>
      </c>
      <c r="RQ56" s="64">
        <v>38.132939510188564</v>
      </c>
      <c r="RR56" s="64">
        <v>38.132939510188564</v>
      </c>
      <c r="RS56" s="64">
        <v>38.132939510188564</v>
      </c>
      <c r="RT56" s="64">
        <v>38.132939510188564</v>
      </c>
      <c r="RU56" s="64">
        <v>38.132939510188564</v>
      </c>
      <c r="RV56" s="64">
        <v>38.132939510188564</v>
      </c>
      <c r="RW56" s="64">
        <v>38.132939510188564</v>
      </c>
      <c r="RX56" s="64">
        <v>38.132939510188564</v>
      </c>
      <c r="RY56" s="64">
        <v>38.132939510188564</v>
      </c>
      <c r="RZ56" s="64">
        <v>38.132939510188564</v>
      </c>
      <c r="SA56" s="64">
        <v>38.132939510188564</v>
      </c>
      <c r="SB56" s="64">
        <v>38.132939510188564</v>
      </c>
      <c r="SC56" s="64">
        <v>38.132939510188564</v>
      </c>
      <c r="SD56" s="64">
        <v>38.132939510188564</v>
      </c>
      <c r="SE56" s="64">
        <v>38.132939510188564</v>
      </c>
      <c r="SF56" s="64">
        <v>38.132939510188564</v>
      </c>
      <c r="SG56" s="64">
        <v>38.132939510188564</v>
      </c>
      <c r="SH56" s="64">
        <v>38.132939510188564</v>
      </c>
      <c r="SI56" s="64">
        <v>38.132939510188564</v>
      </c>
      <c r="SJ56" s="64">
        <v>38.132939510188564</v>
      </c>
      <c r="SK56" s="64">
        <v>38.132939510188564</v>
      </c>
      <c r="SL56" s="64">
        <v>38.132939510188564</v>
      </c>
      <c r="SM56" s="64">
        <v>38.132939510188564</v>
      </c>
      <c r="SN56" s="64">
        <v>38.132939510188564</v>
      </c>
      <c r="SO56" s="64">
        <v>38.132939510188564</v>
      </c>
      <c r="SP56" s="64">
        <v>38.132939510188564</v>
      </c>
      <c r="SQ56" s="64">
        <v>38.132939510188564</v>
      </c>
      <c r="SR56" s="64">
        <v>38.132939510188564</v>
      </c>
      <c r="SS56" s="64">
        <v>38.132939510188564</v>
      </c>
      <c r="ST56" s="64">
        <v>38.132939510188564</v>
      </c>
      <c r="SU56" s="64">
        <v>38.132939510188564</v>
      </c>
      <c r="SV56" s="64">
        <v>38.132939510188564</v>
      </c>
      <c r="SW56" s="64">
        <v>38.132939510188564</v>
      </c>
      <c r="SX56" s="64">
        <v>38.132939510188564</v>
      </c>
      <c r="SY56" s="64">
        <v>38.132939510188564</v>
      </c>
      <c r="SZ56" s="64">
        <v>38.132939510188564</v>
      </c>
      <c r="TA56" s="64">
        <v>38.132939510188564</v>
      </c>
      <c r="TB56" s="64">
        <v>38.132939510188564</v>
      </c>
      <c r="TC56" s="64">
        <v>38.132939510188564</v>
      </c>
      <c r="TD56" s="64">
        <v>38.132939510188564</v>
      </c>
      <c r="TE56" s="64">
        <v>38.132939510188564</v>
      </c>
      <c r="TF56" s="64">
        <v>38.132939510188564</v>
      </c>
      <c r="TG56" s="64">
        <v>38.132939510188564</v>
      </c>
      <c r="TH56" s="64">
        <v>38.132939510188564</v>
      </c>
      <c r="TI56" s="64">
        <v>38.132939510188564</v>
      </c>
      <c r="TJ56" s="64">
        <v>38.132939510188564</v>
      </c>
      <c r="TK56" s="64">
        <v>38.132939510188564</v>
      </c>
      <c r="TL56" s="64">
        <v>38.132939510188564</v>
      </c>
      <c r="TM56" s="64">
        <v>38.132939510188564</v>
      </c>
      <c r="TN56" s="64">
        <v>38.132939510188564</v>
      </c>
      <c r="TO56" s="64">
        <v>38.132939510188564</v>
      </c>
      <c r="TP56" s="64">
        <v>38.132939510188564</v>
      </c>
      <c r="TQ56" s="64">
        <v>38.132939510188564</v>
      </c>
      <c r="TR56" s="64">
        <v>38.132939510188564</v>
      </c>
      <c r="TS56" s="64">
        <v>38.132939510188564</v>
      </c>
      <c r="TT56" s="64">
        <v>38.132939510188564</v>
      </c>
      <c r="TU56" s="64">
        <v>38.132939510188564</v>
      </c>
      <c r="TV56" s="64">
        <v>38.132939510188564</v>
      </c>
      <c r="TW56" s="64">
        <v>38.132939510188564</v>
      </c>
      <c r="TX56" s="64">
        <v>38.132939510188564</v>
      </c>
      <c r="TY56" s="64">
        <v>38.132939510188564</v>
      </c>
      <c r="TZ56" s="64">
        <v>38.132939510188564</v>
      </c>
      <c r="UA56" s="64">
        <v>38.132939510188564</v>
      </c>
      <c r="UB56" s="64">
        <v>38.132939510188564</v>
      </c>
      <c r="UC56" s="64">
        <v>38.132939510188564</v>
      </c>
      <c r="UD56" s="64">
        <v>38.132939510188564</v>
      </c>
      <c r="UE56" s="64">
        <v>38.132939510188564</v>
      </c>
      <c r="UF56" s="64">
        <v>38.132939510188564</v>
      </c>
      <c r="UG56" s="64">
        <v>38.132939510188564</v>
      </c>
      <c r="UH56" s="64">
        <v>38.132939510188564</v>
      </c>
      <c r="UI56" s="64">
        <v>38.132939510188564</v>
      </c>
      <c r="UJ56" s="64">
        <v>38.132939510188564</v>
      </c>
      <c r="UK56" s="64">
        <v>38.132939510188564</v>
      </c>
      <c r="UL56" s="64">
        <v>38.132939510188564</v>
      </c>
      <c r="UM56" s="64">
        <v>38.132939510188564</v>
      </c>
      <c r="UN56" s="64">
        <v>38.132939510188564</v>
      </c>
      <c r="UO56" s="64">
        <v>38.132939510188564</v>
      </c>
      <c r="UP56" s="64">
        <v>38.132939510188564</v>
      </c>
      <c r="UQ56" s="64">
        <v>38.132939510188564</v>
      </c>
      <c r="UR56" s="64">
        <v>38.132939510188564</v>
      </c>
      <c r="US56" s="64">
        <v>38.132939510188564</v>
      </c>
      <c r="UT56" s="64">
        <v>38.132939510188564</v>
      </c>
      <c r="UU56" s="64">
        <v>38.132939510188564</v>
      </c>
      <c r="UV56" s="64">
        <v>38.132939510188564</v>
      </c>
      <c r="UW56" s="64">
        <v>38.132939510188564</v>
      </c>
      <c r="UX56" s="64">
        <v>38.132939510188564</v>
      </c>
      <c r="UY56" s="64">
        <v>38.132939510188564</v>
      </c>
      <c r="UZ56" s="64">
        <v>38.132939510188564</v>
      </c>
      <c r="VA56" s="64">
        <v>38.132939510188564</v>
      </c>
      <c r="VB56" s="64">
        <v>38.132939510188564</v>
      </c>
      <c r="VC56" s="64">
        <v>38.132939510188564</v>
      </c>
      <c r="VD56" s="64">
        <v>38.132939510188564</v>
      </c>
      <c r="VE56" s="64">
        <v>38.132939510188564</v>
      </c>
      <c r="VF56" s="64">
        <v>38.132939510188564</v>
      </c>
      <c r="VG56" s="64">
        <v>38.132939510188564</v>
      </c>
      <c r="VH56" s="64">
        <v>38.132939510188564</v>
      </c>
      <c r="VI56" s="64">
        <v>38.132939510188564</v>
      </c>
      <c r="VJ56" s="64">
        <v>38.132939510188564</v>
      </c>
      <c r="VK56" s="64">
        <v>38.132939510188564</v>
      </c>
      <c r="VL56" s="64">
        <v>38.132939510188564</v>
      </c>
      <c r="VM56" s="64">
        <v>38.132939510188564</v>
      </c>
      <c r="VN56" s="64">
        <v>38.132939510188564</v>
      </c>
      <c r="VO56" s="64">
        <v>38.132939510188564</v>
      </c>
      <c r="VP56" s="64">
        <v>38.132939510188564</v>
      </c>
      <c r="VQ56" s="64">
        <v>38.132939510188564</v>
      </c>
      <c r="VR56" s="64">
        <v>38.132939510188564</v>
      </c>
      <c r="VS56" s="64">
        <v>38.132939510188564</v>
      </c>
      <c r="VT56" s="64">
        <v>38.132939510188564</v>
      </c>
      <c r="VU56" s="64">
        <v>38.132939510188564</v>
      </c>
      <c r="VV56" s="64">
        <v>38.132939510188564</v>
      </c>
      <c r="VW56" s="64">
        <v>38.132939510188564</v>
      </c>
      <c r="VX56" s="64">
        <v>38.132939510188564</v>
      </c>
      <c r="VY56" s="64">
        <v>38.132939510188564</v>
      </c>
      <c r="VZ56" s="64">
        <v>38.132939510188564</v>
      </c>
      <c r="WA56" s="64">
        <v>38.132939510188564</v>
      </c>
      <c r="WB56" s="64">
        <v>38.132939510188564</v>
      </c>
      <c r="WC56" s="64">
        <v>38.132939510188564</v>
      </c>
      <c r="WD56" s="64">
        <v>38.132939510188564</v>
      </c>
      <c r="WE56" s="64">
        <v>38.132939510188564</v>
      </c>
      <c r="WF56" s="64">
        <v>38.132939510188564</v>
      </c>
      <c r="WG56" s="64">
        <v>38.132939510188564</v>
      </c>
      <c r="WH56" s="64">
        <v>38.132939510188564</v>
      </c>
      <c r="WI56" s="64">
        <v>38.132939510188564</v>
      </c>
      <c r="WJ56" s="64">
        <v>38.132939510188564</v>
      </c>
      <c r="WK56" s="64">
        <v>38.132939510188564</v>
      </c>
      <c r="WL56" s="64">
        <v>38.132939510188564</v>
      </c>
      <c r="WM56" s="64">
        <v>38.132939510188564</v>
      </c>
      <c r="WN56" s="64">
        <v>38.132939510188564</v>
      </c>
      <c r="WO56" s="64">
        <v>38.132939510188564</v>
      </c>
      <c r="WP56" s="64">
        <v>38.132939510188564</v>
      </c>
      <c r="WQ56" s="64">
        <v>38.132939510188564</v>
      </c>
      <c r="WR56" s="64">
        <v>38.132939510188564</v>
      </c>
      <c r="WS56" s="64">
        <v>38.132939510188564</v>
      </c>
      <c r="WT56" s="64">
        <v>38.132939510188564</v>
      </c>
      <c r="WU56" s="64">
        <v>38.132939510188564</v>
      </c>
      <c r="WV56" s="64">
        <v>38.132939510188564</v>
      </c>
      <c r="WW56" s="64">
        <v>38.132939510188564</v>
      </c>
      <c r="WX56" s="64">
        <v>38.132939510188564</v>
      </c>
      <c r="WY56" s="64">
        <v>38.132939510188564</v>
      </c>
      <c r="WZ56" s="64">
        <v>38.132939510188564</v>
      </c>
      <c r="XA56" s="64">
        <v>38.132939510188564</v>
      </c>
      <c r="XB56" s="64">
        <v>38.132939510188564</v>
      </c>
      <c r="XC56" s="64">
        <v>38.132939510188564</v>
      </c>
      <c r="XD56" s="64">
        <v>38.132939510188564</v>
      </c>
      <c r="XE56" s="64">
        <v>38.132939510188564</v>
      </c>
      <c r="XF56" s="64">
        <v>38.132939510188564</v>
      </c>
      <c r="XG56" s="64">
        <v>38.132939510188564</v>
      </c>
      <c r="XH56" s="64">
        <v>38.132939510188564</v>
      </c>
      <c r="XI56" s="64">
        <v>38.132939510188564</v>
      </c>
      <c r="XJ56" s="64">
        <v>38.132939510188564</v>
      </c>
      <c r="XK56" s="64">
        <v>38.132939510188564</v>
      </c>
      <c r="XL56" s="64">
        <v>38.132939510188564</v>
      </c>
      <c r="XM56" s="64">
        <v>38.132939510188564</v>
      </c>
      <c r="XN56" s="64">
        <v>38.132939510188564</v>
      </c>
      <c r="XO56" s="64">
        <v>38.132939510188564</v>
      </c>
      <c r="XP56" s="64">
        <v>38.132939510188564</v>
      </c>
      <c r="XQ56" s="64">
        <v>38.132939510188564</v>
      </c>
      <c r="XR56" s="64">
        <v>38.132939510188564</v>
      </c>
      <c r="XS56" s="64">
        <v>38.132939510188564</v>
      </c>
      <c r="XT56" s="64">
        <v>38.132939510188564</v>
      </c>
      <c r="XU56" s="64">
        <v>38.132939510188564</v>
      </c>
      <c r="XV56" s="64">
        <v>38.132939510188564</v>
      </c>
      <c r="XW56" s="64">
        <v>38.132939510188564</v>
      </c>
      <c r="XX56" s="64">
        <v>38.132939510188564</v>
      </c>
      <c r="XY56" s="64">
        <v>38.132939510188564</v>
      </c>
      <c r="XZ56" s="64">
        <v>38.132939510188564</v>
      </c>
      <c r="YA56" s="64">
        <v>38.132939510188564</v>
      </c>
      <c r="YB56" s="64">
        <v>38.132939510188564</v>
      </c>
      <c r="YC56" s="64">
        <v>38.132939510188564</v>
      </c>
      <c r="YD56" s="64">
        <v>38.132939510188564</v>
      </c>
      <c r="YE56" s="64">
        <v>38.132939510188564</v>
      </c>
      <c r="YF56" s="64">
        <v>38.132939510188564</v>
      </c>
      <c r="YG56" s="64">
        <v>38.132939510188564</v>
      </c>
      <c r="YH56" s="64">
        <v>38.132939510188564</v>
      </c>
      <c r="YI56" s="64">
        <v>38.132939510188564</v>
      </c>
      <c r="YJ56" s="64">
        <v>38.132939510188564</v>
      </c>
      <c r="YK56" s="64">
        <v>38.132939510188564</v>
      </c>
      <c r="YL56" s="64">
        <v>38.132939510188564</v>
      </c>
      <c r="YM56" s="64">
        <v>38.132939510188564</v>
      </c>
      <c r="YN56" s="64">
        <v>38.132939510188564</v>
      </c>
      <c r="YO56" s="64">
        <v>38.132939510188564</v>
      </c>
      <c r="YP56" s="64">
        <v>38.132939510188564</v>
      </c>
      <c r="YQ56" s="64">
        <v>38.132939510188564</v>
      </c>
      <c r="YR56" s="64">
        <v>38.132939510188564</v>
      </c>
      <c r="YS56" s="64">
        <v>38.132939510188564</v>
      </c>
      <c r="YT56" s="64">
        <v>38.132939510188564</v>
      </c>
      <c r="YU56" s="64">
        <v>38.132939510188564</v>
      </c>
      <c r="YV56" s="64">
        <v>38.132939510188564</v>
      </c>
      <c r="YW56" s="64">
        <v>38.132939510188564</v>
      </c>
      <c r="YX56" s="64">
        <v>38.132939510188564</v>
      </c>
      <c r="YY56" s="64">
        <v>38.132939510188564</v>
      </c>
      <c r="YZ56" s="64">
        <v>38.132939510188564</v>
      </c>
      <c r="ZA56" s="64">
        <v>38.132939510188564</v>
      </c>
      <c r="ZB56" s="64">
        <v>38.132939510188564</v>
      </c>
      <c r="ZC56" s="64">
        <v>38.132939510188564</v>
      </c>
      <c r="ZD56" s="64">
        <v>38.132939510188564</v>
      </c>
      <c r="ZE56" s="64">
        <v>38.132939510188564</v>
      </c>
      <c r="ZF56" s="64">
        <v>38.132939510188564</v>
      </c>
      <c r="ZG56" s="64">
        <v>38.132939510188564</v>
      </c>
      <c r="ZH56" s="64">
        <v>38.132939510188564</v>
      </c>
      <c r="ZI56" s="64">
        <v>38.132939510188564</v>
      </c>
      <c r="ZJ56" s="64">
        <v>38.132939510188564</v>
      </c>
      <c r="ZK56" s="64">
        <v>38.132939510188564</v>
      </c>
      <c r="ZL56" s="64">
        <v>38.132939510188564</v>
      </c>
      <c r="ZM56" s="64">
        <v>38.132939510188564</v>
      </c>
      <c r="ZN56" s="64">
        <v>38.132939510188564</v>
      </c>
      <c r="ZO56" s="64">
        <v>38.132939510188564</v>
      </c>
      <c r="ZP56" s="64">
        <v>38.132939510188564</v>
      </c>
      <c r="ZQ56" s="64">
        <v>38.132939510188564</v>
      </c>
      <c r="ZR56" s="64">
        <v>38.132939510188564</v>
      </c>
      <c r="ZS56" s="64">
        <v>38.132939510188564</v>
      </c>
      <c r="ZT56" s="64">
        <v>38.132939510188564</v>
      </c>
      <c r="ZU56" s="64">
        <v>38.132939510188564</v>
      </c>
      <c r="ZV56" s="64">
        <v>38.132939510188564</v>
      </c>
      <c r="ZW56" s="64">
        <v>38.132939510188564</v>
      </c>
      <c r="ZX56" s="64">
        <v>38.132939510188564</v>
      </c>
      <c r="ZY56" s="64">
        <v>38.132939510188564</v>
      </c>
      <c r="ZZ56" s="64">
        <v>38.132939510188564</v>
      </c>
      <c r="AAA56" s="64">
        <v>38.132939510188564</v>
      </c>
      <c r="AAB56" s="64">
        <v>38.132939510188564</v>
      </c>
      <c r="AAC56" s="64">
        <v>38.132939510188564</v>
      </c>
      <c r="AAD56" s="64">
        <v>38.132939510188564</v>
      </c>
      <c r="AAE56" s="64">
        <v>38.132939510188564</v>
      </c>
      <c r="AAF56" s="64">
        <v>38.132939510188564</v>
      </c>
      <c r="AAG56" s="64">
        <v>38.132939510188564</v>
      </c>
      <c r="AAH56" s="64">
        <v>38.132939510188564</v>
      </c>
      <c r="AAI56" s="64">
        <v>38.132939510188564</v>
      </c>
      <c r="AAJ56" s="64">
        <v>38.132939510188564</v>
      </c>
      <c r="AAK56" s="64">
        <v>38.132939510188564</v>
      </c>
      <c r="AAL56" s="64">
        <v>38.132939510188564</v>
      </c>
      <c r="AAM56" s="64">
        <v>38.132939510188564</v>
      </c>
      <c r="AAN56" s="64">
        <v>38.132939510188564</v>
      </c>
      <c r="AAO56" s="64">
        <v>38.132939510188564</v>
      </c>
      <c r="AAP56" s="64">
        <v>38.132939510188564</v>
      </c>
      <c r="AAQ56" s="64">
        <v>38.132939510188564</v>
      </c>
      <c r="AAR56" s="64">
        <v>38.132939510188564</v>
      </c>
      <c r="AAS56" s="64">
        <v>38.132939510188564</v>
      </c>
      <c r="AAT56" s="64">
        <v>38.132939510188564</v>
      </c>
      <c r="AAU56" s="64">
        <v>38.132939510188564</v>
      </c>
      <c r="AAV56" s="64">
        <v>38.132939510188564</v>
      </c>
      <c r="AAW56" s="64">
        <v>38.132939510188564</v>
      </c>
      <c r="AAX56" s="64">
        <v>38.132939510188564</v>
      </c>
      <c r="AAY56" s="64">
        <v>38.132939510188564</v>
      </c>
      <c r="AAZ56" s="64">
        <v>38.132939510188564</v>
      </c>
      <c r="ABA56" s="64">
        <v>38.132939510188564</v>
      </c>
      <c r="ABB56" s="64">
        <v>38.132939510188564</v>
      </c>
      <c r="ABC56" s="64">
        <v>38.132939510188564</v>
      </c>
      <c r="ABD56" s="64">
        <v>38.132939510188564</v>
      </c>
      <c r="ABE56" s="64">
        <v>38.132939510188564</v>
      </c>
      <c r="ABF56" s="64">
        <v>38.132939510188564</v>
      </c>
      <c r="ABG56" s="64">
        <v>38.132939510188564</v>
      </c>
      <c r="ABH56" s="64">
        <v>38.132939510188564</v>
      </c>
      <c r="ABI56" s="64">
        <v>38.132939510188564</v>
      </c>
      <c r="ABJ56" s="64">
        <v>38.132939510188564</v>
      </c>
      <c r="ABK56" s="64">
        <v>38.132939510188564</v>
      </c>
      <c r="ABL56" s="64">
        <v>38.132939510188564</v>
      </c>
      <c r="ABM56" s="64">
        <v>38.132939510188564</v>
      </c>
      <c r="ABN56" s="64">
        <v>38.132939510188564</v>
      </c>
      <c r="ABO56" s="64">
        <v>38.132939510188564</v>
      </c>
      <c r="ABP56" s="64">
        <v>38.132939510188564</v>
      </c>
      <c r="ABQ56" s="64">
        <v>38.132939510188564</v>
      </c>
      <c r="ABR56" s="64">
        <v>38.132939510188564</v>
      </c>
      <c r="ABS56" s="64">
        <v>38.132939510188564</v>
      </c>
      <c r="ABT56" s="64">
        <v>38.132939510188564</v>
      </c>
      <c r="ABU56" s="64">
        <v>38.132939510188564</v>
      </c>
      <c r="ABV56" s="64">
        <v>38.132939510188564</v>
      </c>
      <c r="ABW56" s="64">
        <v>38.132939510188564</v>
      </c>
    </row>
    <row r="57" spans="1:751" ht="15" customHeight="1" x14ac:dyDescent="0.25">
      <c r="A57" s="47"/>
      <c r="B57" s="47"/>
      <c r="C57" s="47"/>
      <c r="D57" s="47"/>
      <c r="E57" s="51"/>
      <c r="G57" s="26" t="s">
        <v>46</v>
      </c>
      <c r="H57" s="60">
        <f>+SUMIF($F$5:$F$52,G57,$C$5:$C$52)</f>
        <v>13028.518445731137</v>
      </c>
      <c r="I57" s="61">
        <f>+H57/$C$54</f>
        <v>0.49429871821365351</v>
      </c>
      <c r="L57" s="2"/>
    </row>
    <row r="59" spans="1:751" ht="15" customHeight="1" x14ac:dyDescent="0.25">
      <c r="E59" s="65"/>
      <c r="P59" s="66"/>
    </row>
    <row r="60" spans="1:751" ht="15" customHeight="1" x14ac:dyDescent="0.25">
      <c r="P60" s="66"/>
      <c r="R60" s="66"/>
      <c r="BY60" s="66"/>
      <c r="CA60" s="66"/>
      <c r="CC60" s="66"/>
      <c r="CE60" s="66"/>
      <c r="CG60" s="66"/>
      <c r="CI60" s="66"/>
      <c r="CK60" s="66"/>
      <c r="CM60" s="66"/>
      <c r="CO60" s="66"/>
    </row>
    <row r="61" spans="1:751" ht="15" customHeight="1" x14ac:dyDescent="0.25">
      <c r="P61" s="66"/>
      <c r="R61" s="66"/>
    </row>
    <row r="62" spans="1:751" ht="15" customHeight="1" x14ac:dyDescent="0.25">
      <c r="P62" s="66"/>
    </row>
  </sheetData>
  <sortState xmlns:xlrd2="http://schemas.microsoft.com/office/spreadsheetml/2017/richdata2" ref="A6:ACA18">
    <sortCondition descending="1" ref="C6:C18"/>
  </sortState>
  <mergeCells count="407">
    <mergeCell ref="M1:M4"/>
    <mergeCell ref="BD56:BE56"/>
    <mergeCell ref="BF56:BG56"/>
    <mergeCell ref="BH56:BI56"/>
    <mergeCell ref="BJ56:BK56"/>
    <mergeCell ref="BL56:BM56"/>
    <mergeCell ref="BN56:BO56"/>
    <mergeCell ref="BP56:BQ56"/>
    <mergeCell ref="BR56:BS56"/>
    <mergeCell ref="AL55:AM55"/>
    <mergeCell ref="AN55:AO55"/>
    <mergeCell ref="AP55:AQ55"/>
    <mergeCell ref="AR55:AS55"/>
    <mergeCell ref="AT55:AU55"/>
    <mergeCell ref="AV55:AW55"/>
    <mergeCell ref="AX55:AY55"/>
    <mergeCell ref="AZ55:BA55"/>
    <mergeCell ref="BB55:BC55"/>
    <mergeCell ref="BD55:BE55"/>
    <mergeCell ref="BF55:BG55"/>
    <mergeCell ref="BH55:BI55"/>
    <mergeCell ref="BJ55:BK55"/>
    <mergeCell ref="BL55:BM55"/>
    <mergeCell ref="BN55:BO55"/>
    <mergeCell ref="BT56:BU56"/>
    <mergeCell ref="AL56:AM56"/>
    <mergeCell ref="AN56:AO56"/>
    <mergeCell ref="AP56:AQ56"/>
    <mergeCell ref="AR56:AS56"/>
    <mergeCell ref="AT56:AU56"/>
    <mergeCell ref="AV56:AW56"/>
    <mergeCell ref="AX56:AY56"/>
    <mergeCell ref="AZ56:BA56"/>
    <mergeCell ref="BB56:BC56"/>
    <mergeCell ref="BP55:BQ55"/>
    <mergeCell ref="BR55:BS55"/>
    <mergeCell ref="BT55:BU55"/>
    <mergeCell ref="ABT3:ABU3"/>
    <mergeCell ref="ABV3:ABW3"/>
    <mergeCell ref="ABB3:ABC3"/>
    <mergeCell ref="ABD3:ABE3"/>
    <mergeCell ref="ABF3:ABG3"/>
    <mergeCell ref="ABH3:ABI3"/>
    <mergeCell ref="ABJ3:ABK3"/>
    <mergeCell ref="ABL3:ABM3"/>
    <mergeCell ref="ABN3:ABO3"/>
    <mergeCell ref="ABP3:ABQ3"/>
    <mergeCell ref="ABR3:ABS3"/>
    <mergeCell ref="BX3:BY3"/>
    <mergeCell ref="DD3:DE3"/>
    <mergeCell ref="DF3:DG3"/>
    <mergeCell ref="DH3:DI3"/>
    <mergeCell ref="DJ3:DK3"/>
    <mergeCell ref="DL3:DM3"/>
    <mergeCell ref="DN3:DO3"/>
    <mergeCell ref="CR3:CS3"/>
    <mergeCell ref="CT3:CU3"/>
    <mergeCell ref="CV3:CW3"/>
    <mergeCell ref="I1:I4"/>
    <mergeCell ref="J1:J4"/>
    <mergeCell ref="K1:K4"/>
    <mergeCell ref="L1:L4"/>
    <mergeCell ref="A1:A4"/>
    <mergeCell ref="B1:B4"/>
    <mergeCell ref="D1:D4"/>
    <mergeCell ref="F1:F4"/>
    <mergeCell ref="G1:G4"/>
    <mergeCell ref="H1:H4"/>
    <mergeCell ref="CB3:CC3"/>
    <mergeCell ref="CD3:CE3"/>
    <mergeCell ref="BZ3:CA3"/>
    <mergeCell ref="EB3:EC3"/>
    <mergeCell ref="ED3:EE3"/>
    <mergeCell ref="EF3:EG3"/>
    <mergeCell ref="EH3:EI3"/>
    <mergeCell ref="EJ3:EK3"/>
    <mergeCell ref="EL3:EM3"/>
    <mergeCell ref="DP3:DQ3"/>
    <mergeCell ref="DR3:DS3"/>
    <mergeCell ref="DT3:DU3"/>
    <mergeCell ref="DV3:DW3"/>
    <mergeCell ref="DX3:DY3"/>
    <mergeCell ref="DZ3:EA3"/>
    <mergeCell ref="CX3:CY3"/>
    <mergeCell ref="CZ3:DA3"/>
    <mergeCell ref="DB3:DC3"/>
    <mergeCell ref="CF3:CG3"/>
    <mergeCell ref="CH3:CI3"/>
    <mergeCell ref="CJ3:CK3"/>
    <mergeCell ref="CL3:CM3"/>
    <mergeCell ref="CN3:CO3"/>
    <mergeCell ref="CP3:CQ3"/>
    <mergeCell ref="EZ3:FA3"/>
    <mergeCell ref="FB3:FC3"/>
    <mergeCell ref="FD3:FE3"/>
    <mergeCell ref="FF3:FG3"/>
    <mergeCell ref="FH3:FI3"/>
    <mergeCell ref="FJ3:FK3"/>
    <mergeCell ref="EN3:EO3"/>
    <mergeCell ref="EP3:EQ3"/>
    <mergeCell ref="ER3:ES3"/>
    <mergeCell ref="ET3:EU3"/>
    <mergeCell ref="EV3:EW3"/>
    <mergeCell ref="EX3:EY3"/>
    <mergeCell ref="FX3:FY3"/>
    <mergeCell ref="FZ3:GA3"/>
    <mergeCell ref="GB3:GC3"/>
    <mergeCell ref="GD3:GE3"/>
    <mergeCell ref="GF3:GG3"/>
    <mergeCell ref="GH3:GI3"/>
    <mergeCell ref="FL3:FM3"/>
    <mergeCell ref="FN3:FO3"/>
    <mergeCell ref="FP3:FQ3"/>
    <mergeCell ref="FR3:FS3"/>
    <mergeCell ref="FT3:FU3"/>
    <mergeCell ref="FV3:FW3"/>
    <mergeCell ref="GV3:GW3"/>
    <mergeCell ref="GX3:GY3"/>
    <mergeCell ref="GZ3:HA3"/>
    <mergeCell ref="HB3:HC3"/>
    <mergeCell ref="HD3:HE3"/>
    <mergeCell ref="HF3:HG3"/>
    <mergeCell ref="GJ3:GK3"/>
    <mergeCell ref="GL3:GM3"/>
    <mergeCell ref="GN3:GO3"/>
    <mergeCell ref="GP3:GQ3"/>
    <mergeCell ref="GR3:GS3"/>
    <mergeCell ref="GT3:GU3"/>
    <mergeCell ref="HT3:HU3"/>
    <mergeCell ref="HV3:HW3"/>
    <mergeCell ref="HX3:HY3"/>
    <mergeCell ref="HZ3:IA3"/>
    <mergeCell ref="IB3:IC3"/>
    <mergeCell ref="ID3:IE3"/>
    <mergeCell ref="HH3:HI3"/>
    <mergeCell ref="HJ3:HK3"/>
    <mergeCell ref="HL3:HM3"/>
    <mergeCell ref="HN3:HO3"/>
    <mergeCell ref="HP3:HQ3"/>
    <mergeCell ref="HR3:HS3"/>
    <mergeCell ref="IR3:IS3"/>
    <mergeCell ref="IT3:IU3"/>
    <mergeCell ref="IV3:IW3"/>
    <mergeCell ref="IX3:IY3"/>
    <mergeCell ref="IZ3:JA3"/>
    <mergeCell ref="JB3:JC3"/>
    <mergeCell ref="IF3:IG3"/>
    <mergeCell ref="IH3:II3"/>
    <mergeCell ref="IJ3:IK3"/>
    <mergeCell ref="IL3:IM3"/>
    <mergeCell ref="IN3:IO3"/>
    <mergeCell ref="IP3:IQ3"/>
    <mergeCell ref="JP3:JQ3"/>
    <mergeCell ref="JR3:JS3"/>
    <mergeCell ref="JT3:JU3"/>
    <mergeCell ref="JV3:JW3"/>
    <mergeCell ref="JX3:JY3"/>
    <mergeCell ref="JZ3:KA3"/>
    <mergeCell ref="JD3:JE3"/>
    <mergeCell ref="JF3:JG3"/>
    <mergeCell ref="JH3:JI3"/>
    <mergeCell ref="JJ3:JK3"/>
    <mergeCell ref="JL3:JM3"/>
    <mergeCell ref="JN3:JO3"/>
    <mergeCell ref="KN3:KO3"/>
    <mergeCell ref="KP3:KQ3"/>
    <mergeCell ref="KR3:KS3"/>
    <mergeCell ref="KT3:KU3"/>
    <mergeCell ref="KV3:KW3"/>
    <mergeCell ref="KX3:KY3"/>
    <mergeCell ref="KB3:KC3"/>
    <mergeCell ref="KD3:KE3"/>
    <mergeCell ref="KF3:KG3"/>
    <mergeCell ref="KH3:KI3"/>
    <mergeCell ref="KJ3:KK3"/>
    <mergeCell ref="KL3:KM3"/>
    <mergeCell ref="LL3:LM3"/>
    <mergeCell ref="LN3:LO3"/>
    <mergeCell ref="LP3:LQ3"/>
    <mergeCell ref="LR3:LS3"/>
    <mergeCell ref="LT3:LU3"/>
    <mergeCell ref="LV3:LW3"/>
    <mergeCell ref="KZ3:LA3"/>
    <mergeCell ref="LB3:LC3"/>
    <mergeCell ref="LD3:LE3"/>
    <mergeCell ref="LF3:LG3"/>
    <mergeCell ref="LH3:LI3"/>
    <mergeCell ref="LJ3:LK3"/>
    <mergeCell ref="MJ3:MK3"/>
    <mergeCell ref="ML3:MM3"/>
    <mergeCell ref="MN3:MO3"/>
    <mergeCell ref="MP3:MQ3"/>
    <mergeCell ref="MR3:MS3"/>
    <mergeCell ref="MT3:MU3"/>
    <mergeCell ref="LX3:LY3"/>
    <mergeCell ref="LZ3:MA3"/>
    <mergeCell ref="MB3:MC3"/>
    <mergeCell ref="MD3:ME3"/>
    <mergeCell ref="MF3:MG3"/>
    <mergeCell ref="MH3:MI3"/>
    <mergeCell ref="NH3:NI3"/>
    <mergeCell ref="NJ3:NK3"/>
    <mergeCell ref="NL3:NM3"/>
    <mergeCell ref="NN3:NO3"/>
    <mergeCell ref="NP3:NQ3"/>
    <mergeCell ref="NR3:NS3"/>
    <mergeCell ref="MV3:MW3"/>
    <mergeCell ref="MX3:MY3"/>
    <mergeCell ref="MZ3:NA3"/>
    <mergeCell ref="NB3:NC3"/>
    <mergeCell ref="ND3:NE3"/>
    <mergeCell ref="NF3:NG3"/>
    <mergeCell ref="OF3:OG3"/>
    <mergeCell ref="OH3:OI3"/>
    <mergeCell ref="OJ3:OK3"/>
    <mergeCell ref="OL3:OM3"/>
    <mergeCell ref="ON3:OO3"/>
    <mergeCell ref="OP3:OQ3"/>
    <mergeCell ref="NT3:NU3"/>
    <mergeCell ref="NV3:NW3"/>
    <mergeCell ref="NX3:NY3"/>
    <mergeCell ref="NZ3:OA3"/>
    <mergeCell ref="OB3:OC3"/>
    <mergeCell ref="OD3:OE3"/>
    <mergeCell ref="PD3:PE3"/>
    <mergeCell ref="PF3:PG3"/>
    <mergeCell ref="PH3:PI3"/>
    <mergeCell ref="PJ3:PK3"/>
    <mergeCell ref="PL3:PM3"/>
    <mergeCell ref="PN3:PO3"/>
    <mergeCell ref="OR3:OS3"/>
    <mergeCell ref="OT3:OU3"/>
    <mergeCell ref="OV3:OW3"/>
    <mergeCell ref="OX3:OY3"/>
    <mergeCell ref="OZ3:PA3"/>
    <mergeCell ref="PB3:PC3"/>
    <mergeCell ref="QB3:QC3"/>
    <mergeCell ref="QD3:QE3"/>
    <mergeCell ref="QF3:QG3"/>
    <mergeCell ref="QH3:QI3"/>
    <mergeCell ref="QJ3:QK3"/>
    <mergeCell ref="QL3:QM3"/>
    <mergeCell ref="PP3:PQ3"/>
    <mergeCell ref="PR3:PS3"/>
    <mergeCell ref="PT3:PU3"/>
    <mergeCell ref="PV3:PW3"/>
    <mergeCell ref="PX3:PY3"/>
    <mergeCell ref="PZ3:QA3"/>
    <mergeCell ref="QZ3:RA3"/>
    <mergeCell ref="RB3:RC3"/>
    <mergeCell ref="RD3:RE3"/>
    <mergeCell ref="RF3:RG3"/>
    <mergeCell ref="RH3:RI3"/>
    <mergeCell ref="RJ3:RK3"/>
    <mergeCell ref="QN3:QO3"/>
    <mergeCell ref="QP3:QQ3"/>
    <mergeCell ref="QR3:QS3"/>
    <mergeCell ref="QT3:QU3"/>
    <mergeCell ref="QV3:QW3"/>
    <mergeCell ref="QX3:QY3"/>
    <mergeCell ref="RX3:RY3"/>
    <mergeCell ref="RZ3:SA3"/>
    <mergeCell ref="SB3:SC3"/>
    <mergeCell ref="SD3:SE3"/>
    <mergeCell ref="SF3:SG3"/>
    <mergeCell ref="SH3:SI3"/>
    <mergeCell ref="RL3:RM3"/>
    <mergeCell ref="RN3:RO3"/>
    <mergeCell ref="RP3:RQ3"/>
    <mergeCell ref="RR3:RS3"/>
    <mergeCell ref="RT3:RU3"/>
    <mergeCell ref="RV3:RW3"/>
    <mergeCell ref="SV3:SW3"/>
    <mergeCell ref="SX3:SY3"/>
    <mergeCell ref="SZ3:TA3"/>
    <mergeCell ref="TB3:TC3"/>
    <mergeCell ref="TD3:TE3"/>
    <mergeCell ref="TF3:TG3"/>
    <mergeCell ref="SJ3:SK3"/>
    <mergeCell ref="SL3:SM3"/>
    <mergeCell ref="SN3:SO3"/>
    <mergeCell ref="SP3:SQ3"/>
    <mergeCell ref="SR3:SS3"/>
    <mergeCell ref="ST3:SU3"/>
    <mergeCell ref="TT3:TU3"/>
    <mergeCell ref="TV3:TW3"/>
    <mergeCell ref="TX3:TY3"/>
    <mergeCell ref="TZ3:UA3"/>
    <mergeCell ref="UB3:UC3"/>
    <mergeCell ref="UD3:UE3"/>
    <mergeCell ref="TH3:TI3"/>
    <mergeCell ref="TJ3:TK3"/>
    <mergeCell ref="TL3:TM3"/>
    <mergeCell ref="TN3:TO3"/>
    <mergeCell ref="TP3:TQ3"/>
    <mergeCell ref="TR3:TS3"/>
    <mergeCell ref="UR3:US3"/>
    <mergeCell ref="UT3:UU3"/>
    <mergeCell ref="UV3:UW3"/>
    <mergeCell ref="UX3:UY3"/>
    <mergeCell ref="UZ3:VA3"/>
    <mergeCell ref="VB3:VC3"/>
    <mergeCell ref="UF3:UG3"/>
    <mergeCell ref="UH3:UI3"/>
    <mergeCell ref="UJ3:UK3"/>
    <mergeCell ref="UL3:UM3"/>
    <mergeCell ref="UN3:UO3"/>
    <mergeCell ref="UP3:UQ3"/>
    <mergeCell ref="VP3:VQ3"/>
    <mergeCell ref="VR3:VS3"/>
    <mergeCell ref="VT3:VU3"/>
    <mergeCell ref="VV3:VW3"/>
    <mergeCell ref="VX3:VY3"/>
    <mergeCell ref="VZ3:WA3"/>
    <mergeCell ref="VD3:VE3"/>
    <mergeCell ref="VF3:VG3"/>
    <mergeCell ref="VH3:VI3"/>
    <mergeCell ref="VJ3:VK3"/>
    <mergeCell ref="VL3:VM3"/>
    <mergeCell ref="VN3:VO3"/>
    <mergeCell ref="WN3:WO3"/>
    <mergeCell ref="WP3:WQ3"/>
    <mergeCell ref="WR3:WS3"/>
    <mergeCell ref="WT3:WU3"/>
    <mergeCell ref="WV3:WW3"/>
    <mergeCell ref="WX3:WY3"/>
    <mergeCell ref="WB3:WC3"/>
    <mergeCell ref="WD3:WE3"/>
    <mergeCell ref="WF3:WG3"/>
    <mergeCell ref="WH3:WI3"/>
    <mergeCell ref="WJ3:WK3"/>
    <mergeCell ref="WL3:WM3"/>
    <mergeCell ref="XL3:XM3"/>
    <mergeCell ref="XN3:XO3"/>
    <mergeCell ref="XP3:XQ3"/>
    <mergeCell ref="XR3:XS3"/>
    <mergeCell ref="XT3:XU3"/>
    <mergeCell ref="XV3:XW3"/>
    <mergeCell ref="WZ3:XA3"/>
    <mergeCell ref="XB3:XC3"/>
    <mergeCell ref="XD3:XE3"/>
    <mergeCell ref="XF3:XG3"/>
    <mergeCell ref="XH3:XI3"/>
    <mergeCell ref="XJ3:XK3"/>
    <mergeCell ref="YJ3:YK3"/>
    <mergeCell ref="YL3:YM3"/>
    <mergeCell ref="YN3:YO3"/>
    <mergeCell ref="YP3:YQ3"/>
    <mergeCell ref="YR3:YS3"/>
    <mergeCell ref="YT3:YU3"/>
    <mergeCell ref="XX3:XY3"/>
    <mergeCell ref="XZ3:YA3"/>
    <mergeCell ref="YB3:YC3"/>
    <mergeCell ref="YD3:YE3"/>
    <mergeCell ref="YF3:YG3"/>
    <mergeCell ref="YH3:YI3"/>
    <mergeCell ref="ZN3:ZO3"/>
    <mergeCell ref="ZP3:ZQ3"/>
    <mergeCell ref="ZR3:ZS3"/>
    <mergeCell ref="YV3:YW3"/>
    <mergeCell ref="YX3:YY3"/>
    <mergeCell ref="YZ3:ZA3"/>
    <mergeCell ref="ZB3:ZC3"/>
    <mergeCell ref="ZD3:ZE3"/>
    <mergeCell ref="ZF3:ZG3"/>
    <mergeCell ref="AAR3:AAS3"/>
    <mergeCell ref="AAT3:AAU3"/>
    <mergeCell ref="AAV3:AAW3"/>
    <mergeCell ref="AAX3:AAY3"/>
    <mergeCell ref="AAZ3:ABA3"/>
    <mergeCell ref="P55:Q55"/>
    <mergeCell ref="R55:S55"/>
    <mergeCell ref="T55:U55"/>
    <mergeCell ref="V55:W55"/>
    <mergeCell ref="AAF3:AAG3"/>
    <mergeCell ref="AAH3:AAI3"/>
    <mergeCell ref="AAJ3:AAK3"/>
    <mergeCell ref="AAL3:AAM3"/>
    <mergeCell ref="AAN3:AAO3"/>
    <mergeCell ref="AAP3:AAQ3"/>
    <mergeCell ref="ZT3:ZU3"/>
    <mergeCell ref="ZV3:ZW3"/>
    <mergeCell ref="ZX3:ZY3"/>
    <mergeCell ref="ZZ3:AAA3"/>
    <mergeCell ref="AAB3:AAC3"/>
    <mergeCell ref="AAD3:AAE3"/>
    <mergeCell ref="ZH3:ZI3"/>
    <mergeCell ref="ZJ3:ZK3"/>
    <mergeCell ref="ZL3:ZM3"/>
    <mergeCell ref="AF56:AG56"/>
    <mergeCell ref="AH56:AI56"/>
    <mergeCell ref="AJ56:AK56"/>
    <mergeCell ref="AJ55:AK55"/>
    <mergeCell ref="P56:Q56"/>
    <mergeCell ref="R56:S56"/>
    <mergeCell ref="T56:U56"/>
    <mergeCell ref="V56:W56"/>
    <mergeCell ref="X56:Y56"/>
    <mergeCell ref="Z56:AA56"/>
    <mergeCell ref="AB56:AC56"/>
    <mergeCell ref="AD56:AE56"/>
    <mergeCell ref="X55:Y55"/>
    <mergeCell ref="Z55:AA55"/>
    <mergeCell ref="AB55:AC55"/>
    <mergeCell ref="AD55:AE55"/>
    <mergeCell ref="AF55:AG55"/>
    <mergeCell ref="AH55:AI55"/>
  </mergeCells>
  <hyperlinks>
    <hyperlink ref="A47" location="'PMY24'!A1" display="BONO MENDOZA'24  Bonos Emitidos" xr:uid="{00000000-0004-0000-0000-000000000000}"/>
  </hyperlinks>
  <printOptions horizontalCentered="1" verticalCentered="1"/>
  <pageMargins left="0.1" right="0.17" top="0.37" bottom="0.22" header="0.24" footer="0.1"/>
  <pageSetup paperSize="9" scale="67" orientation="portrait" r:id="rId1"/>
  <ignoredErrors>
    <ignoredError sqref="C5 P19 C19 P4:AK5 C41 C26:C30 C46 P3 R3 T3 V3 X3 Z3 AB3 AD3 AF3 AH3 AJ3 Q19:AK19 Q7:BQ18 Q26:BU26 AL19:BU19 P34 D5:D46 Q6:BQ6 BT6:BU6 BT7:BU18 Q20:BQ25 BT20:BU25 Q29:BU30 Q27:BQ28 BT27:BU28 Q41:BU41 Q31:BQ40 BT31:BU40 Q46:BU46 Q42:BQ45 BT42:BU45 Q47:BQ52 BT47:BU52 BR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34"/>
  <sheetViews>
    <sheetView zoomScaleNormal="100" workbookViewId="0">
      <selection activeCell="D6" sqref="D6:D15"/>
    </sheetView>
  </sheetViews>
  <sheetFormatPr baseColWidth="10" defaultRowHeight="15" x14ac:dyDescent="0.25"/>
  <cols>
    <col min="1" max="1" width="11.42578125" customWidth="1"/>
    <col min="2" max="3" width="17.42578125" customWidth="1"/>
    <col min="4" max="4" width="22.7109375" customWidth="1"/>
    <col min="5" max="5" width="11.42578125" customWidth="1"/>
    <col min="7" max="7" width="14.28515625" bestFit="1" customWidth="1"/>
    <col min="8" max="8" width="13.5703125" customWidth="1"/>
    <col min="9" max="9" width="13.7109375" customWidth="1"/>
  </cols>
  <sheetData>
    <row r="3" spans="1:13" x14ac:dyDescent="0.25">
      <c r="A3" s="91"/>
      <c r="B3" s="124" t="s">
        <v>114</v>
      </c>
      <c r="C3" s="125"/>
      <c r="D3" s="126"/>
    </row>
    <row r="4" spans="1:13" x14ac:dyDescent="0.25">
      <c r="A4" s="91"/>
      <c r="B4" s="127"/>
      <c r="C4" s="128"/>
      <c r="D4" s="129"/>
    </row>
    <row r="5" spans="1:13" x14ac:dyDescent="0.25">
      <c r="A5" s="91"/>
      <c r="B5" s="101" t="s">
        <v>2</v>
      </c>
      <c r="C5" s="101" t="s">
        <v>3</v>
      </c>
      <c r="D5" s="102" t="s">
        <v>99</v>
      </c>
      <c r="G5" s="91"/>
      <c r="H5" s="101" t="s">
        <v>2</v>
      </c>
      <c r="I5" s="101" t="s">
        <v>3</v>
      </c>
    </row>
    <row r="6" spans="1:13" x14ac:dyDescent="0.25">
      <c r="A6" s="103">
        <v>2017</v>
      </c>
      <c r="B6" s="94">
        <f>+SUMPRODUCT(1*('Stock 31.03.17'!$P$4:$BU$4=$B$5)*('Stock 31.03.17'!$P$3:$BU$3=$A6)*('Stock 31.03.17'!$P$54:$BU$54))/1000000</f>
        <v>3343.9974202959575</v>
      </c>
      <c r="C6" s="94">
        <f>+SUMPRODUCT(1*('Stock 31.03.17'!$P$4:$BU$4=$C$5)*('Stock 31.03.17'!$P$3:$BU$3=$A6)*('Stock 31.03.17'!$P$54:$BU$54))/1000000</f>
        <v>2961.9028762086441</v>
      </c>
      <c r="D6" s="94">
        <f t="shared" ref="D6:D34" si="0">B6+C6</f>
        <v>6305.900296504602</v>
      </c>
      <c r="G6" s="104">
        <v>2017</v>
      </c>
      <c r="H6" s="94">
        <f t="shared" ref="H6:H15" si="1">B6</f>
        <v>3343.9974202959575</v>
      </c>
      <c r="I6" s="94">
        <f t="shared" ref="I6:I15" si="2">C6</f>
        <v>2961.9028762086441</v>
      </c>
      <c r="L6" s="100"/>
      <c r="M6" s="100"/>
    </row>
    <row r="7" spans="1:13" x14ac:dyDescent="0.25">
      <c r="A7" s="103">
        <v>2018</v>
      </c>
      <c r="B7" s="94">
        <f>+SUMPRODUCT(1*('Stock 31.03.17'!$P$4:$BU$4=$B$5)*('Stock 31.03.17'!$P$3:$BU$3=$A7)*('Stock 31.03.17'!$P$54:$BU$54))/1000000</f>
        <v>4644.812659065502</v>
      </c>
      <c r="C7" s="94">
        <f>+SUMPRODUCT(1*('Stock 31.03.17'!$P$4:$BU$4=$C$5)*('Stock 31.03.17'!$P$3:$BU$3=$A7)*('Stock 31.03.17'!$P$54:$BU$54))/1000000</f>
        <v>2586.3621669726153</v>
      </c>
      <c r="D7" s="94">
        <f t="shared" si="0"/>
        <v>7231.1748260381173</v>
      </c>
      <c r="G7" s="104">
        <v>2018</v>
      </c>
      <c r="H7" s="94">
        <f t="shared" si="1"/>
        <v>4644.812659065502</v>
      </c>
      <c r="I7" s="94">
        <f t="shared" si="2"/>
        <v>2586.3621669726153</v>
      </c>
      <c r="L7" s="100"/>
      <c r="M7" s="100"/>
    </row>
    <row r="8" spans="1:13" x14ac:dyDescent="0.25">
      <c r="A8" s="103">
        <v>2019</v>
      </c>
      <c r="B8" s="94">
        <f>+SUMPRODUCT(1*('Stock 31.03.17'!$P$4:$BU$4=$B$5)*('Stock 31.03.17'!$P$3:$BU$3=$A8)*('Stock 31.03.17'!$P$54:$BU$54))/1000000</f>
        <v>2694.7778472178275</v>
      </c>
      <c r="C8" s="94">
        <f>+SUMPRODUCT(1*('Stock 31.03.17'!$P$4:$BU$4=$C$5)*('Stock 31.03.17'!$P$3:$BU$3=$A8)*('Stock 31.03.17'!$P$54:$BU$54))/1000000</f>
        <v>2039.3516192529114</v>
      </c>
      <c r="D8" s="94">
        <f t="shared" si="0"/>
        <v>4734.1294664707384</v>
      </c>
      <c r="G8" s="104">
        <v>2019</v>
      </c>
      <c r="H8" s="94">
        <f t="shared" si="1"/>
        <v>2694.7778472178275</v>
      </c>
      <c r="I8" s="94">
        <f t="shared" si="2"/>
        <v>2039.3516192529114</v>
      </c>
      <c r="L8" s="100"/>
      <c r="M8" s="100"/>
    </row>
    <row r="9" spans="1:13" x14ac:dyDescent="0.25">
      <c r="A9" s="103">
        <v>2020</v>
      </c>
      <c r="B9" s="94">
        <f>+SUMPRODUCT(1*('Stock 31.03.17'!$P$4:$BU$4=$B$5)*('Stock 31.03.17'!$P$3:$BU$3=$A9)*('Stock 31.03.17'!$P$54:$BU$54))/1000000</f>
        <v>3949.4603175359239</v>
      </c>
      <c r="C9" s="94">
        <f>+SUMPRODUCT(1*('Stock 31.03.17'!$P$4:$BU$4=$C$5)*('Stock 31.03.17'!$P$3:$BU$3=$A9)*('Stock 31.03.17'!$P$54:$BU$54))/1000000</f>
        <v>1717.4931370814029</v>
      </c>
      <c r="D9" s="94">
        <f t="shared" si="0"/>
        <v>5666.9534546173272</v>
      </c>
      <c r="G9" s="104">
        <v>2020</v>
      </c>
      <c r="H9" s="94">
        <f t="shared" si="1"/>
        <v>3949.4603175359239</v>
      </c>
      <c r="I9" s="94">
        <f t="shared" si="2"/>
        <v>1717.4931370814029</v>
      </c>
      <c r="L9" s="100"/>
      <c r="M9" s="100"/>
    </row>
    <row r="10" spans="1:13" x14ac:dyDescent="0.25">
      <c r="A10" s="103">
        <v>2021</v>
      </c>
      <c r="B10" s="94">
        <f>+SUMPRODUCT(1*('Stock 31.03.17'!$P$4:$BU$4=$B$5)*('Stock 31.03.17'!$P$3:$BU$3=$A10)*('Stock 31.03.17'!$P$54:$BU$54))/1000000</f>
        <v>2162.7269831951003</v>
      </c>
      <c r="C10" s="94">
        <f>+SUMPRODUCT(1*('Stock 31.03.17'!$P$4:$BU$4=$C$5)*('Stock 31.03.17'!$P$3:$BU$3=$A10)*('Stock 31.03.17'!$P$54:$BU$54))/1000000</f>
        <v>1357.0141211423568</v>
      </c>
      <c r="D10" s="94">
        <f t="shared" si="0"/>
        <v>3519.7411043374568</v>
      </c>
      <c r="G10" s="104">
        <v>2021</v>
      </c>
      <c r="H10" s="94">
        <f t="shared" si="1"/>
        <v>2162.7269831951003</v>
      </c>
      <c r="I10" s="94">
        <f t="shared" si="2"/>
        <v>1357.0141211423568</v>
      </c>
      <c r="L10" s="100"/>
      <c r="M10" s="100"/>
    </row>
    <row r="11" spans="1:13" x14ac:dyDescent="0.25">
      <c r="A11" s="103">
        <v>2022</v>
      </c>
      <c r="B11" s="94">
        <f>+SUMPRODUCT(1*('Stock 31.03.17'!$P$4:$BU$4=$B$5)*('Stock 31.03.17'!$P$3:$BU$3=$A11)*('Stock 31.03.17'!$P$54:$BU$54))/1000000</f>
        <v>4969.8065111888036</v>
      </c>
      <c r="C11" s="94">
        <f>+SUMPRODUCT(1*('Stock 31.03.17'!$P$4:$BU$4=$C$5)*('Stock 31.03.17'!$P$3:$BU$3=$A11)*('Stock 31.03.17'!$P$54:$BU$54))/1000000</f>
        <v>1129.5628523214873</v>
      </c>
      <c r="D11" s="94">
        <f t="shared" si="0"/>
        <v>6099.3693635102909</v>
      </c>
      <c r="G11" s="104">
        <v>2022</v>
      </c>
      <c r="H11" s="94">
        <f t="shared" si="1"/>
        <v>4969.8065111888036</v>
      </c>
      <c r="I11" s="94">
        <f t="shared" si="2"/>
        <v>1129.5628523214873</v>
      </c>
      <c r="L11" s="100"/>
      <c r="M11" s="100"/>
    </row>
    <row r="12" spans="1:13" x14ac:dyDescent="0.25">
      <c r="A12" s="103">
        <v>2023</v>
      </c>
      <c r="B12" s="94">
        <f>+SUMPRODUCT(1*('Stock 31.03.17'!$P$4:$BU$4=$B$5)*('Stock 31.03.17'!$P$3:$BU$3=$A12)*('Stock 31.03.17'!$P$54:$BU$54))/1000000</f>
        <v>5189.0974782699641</v>
      </c>
      <c r="C12" s="94">
        <f>+SUMPRODUCT(1*('Stock 31.03.17'!$P$4:$BU$4=$C$5)*('Stock 31.03.17'!$P$3:$BU$3=$A12)*('Stock 31.03.17'!$P$54:$BU$54))/1000000</f>
        <v>779.53950765022262</v>
      </c>
      <c r="D12" s="94">
        <f t="shared" si="0"/>
        <v>5968.6369859201868</v>
      </c>
      <c r="G12" s="104">
        <v>2023</v>
      </c>
      <c r="H12" s="94">
        <f t="shared" si="1"/>
        <v>5189.0974782699641</v>
      </c>
      <c r="I12" s="94">
        <f t="shared" si="2"/>
        <v>779.53950765022262</v>
      </c>
      <c r="L12" s="100"/>
      <c r="M12" s="100"/>
    </row>
    <row r="13" spans="1:13" x14ac:dyDescent="0.25">
      <c r="A13" s="103">
        <v>2024</v>
      </c>
      <c r="B13" s="94">
        <f>+SUMPRODUCT(1*('Stock 31.03.17'!$P$4:$BU$4=$B$5)*('Stock 31.03.17'!$P$3:$BU$3=$A13)*('Stock 31.03.17'!$P$54:$BU$54))/1000000</f>
        <v>5483.8486001044384</v>
      </c>
      <c r="C13" s="94">
        <f>+SUMPRODUCT(1*('Stock 31.03.17'!$P$4:$BU$4=$C$5)*('Stock 31.03.17'!$P$3:$BU$3=$A13)*('Stock 31.03.17'!$P$54:$BU$54))/1000000</f>
        <v>384.66455654994513</v>
      </c>
      <c r="D13" s="94">
        <f t="shared" si="0"/>
        <v>5868.5131566543832</v>
      </c>
      <c r="G13" s="104">
        <v>2024</v>
      </c>
      <c r="H13" s="94">
        <f t="shared" si="1"/>
        <v>5483.8486001044384</v>
      </c>
      <c r="I13" s="94">
        <f t="shared" si="2"/>
        <v>384.66455654994513</v>
      </c>
      <c r="L13" s="100"/>
      <c r="M13" s="100"/>
    </row>
    <row r="14" spans="1:13" x14ac:dyDescent="0.25">
      <c r="A14" s="103">
        <v>2025</v>
      </c>
      <c r="B14" s="94">
        <f>+SUMPRODUCT(1*('Stock 31.03.17'!$P$4:$BU$4=$B$5)*('Stock 31.03.17'!$P$3:$BU$3=$A14)*('Stock 31.03.17'!$P$54:$BU$54))/1000000</f>
        <v>609.38476200079697</v>
      </c>
      <c r="C14" s="94">
        <f>+SUMPRODUCT(1*('Stock 31.03.17'!$P$4:$BU$4=$C$5)*('Stock 31.03.17'!$P$3:$BU$3=$A14)*('Stock 31.03.17'!$P$54:$BU$54))/1000000</f>
        <v>163.51507294382128</v>
      </c>
      <c r="D14" s="94">
        <f t="shared" si="0"/>
        <v>772.89983494461831</v>
      </c>
      <c r="G14" s="104">
        <v>2025</v>
      </c>
      <c r="H14" s="94">
        <f t="shared" si="1"/>
        <v>609.38476200079697</v>
      </c>
      <c r="I14" s="94">
        <f t="shared" si="2"/>
        <v>163.51507294382128</v>
      </c>
      <c r="L14" s="100"/>
      <c r="M14" s="100"/>
    </row>
    <row r="15" spans="1:13" x14ac:dyDescent="0.25">
      <c r="A15" s="103">
        <v>2026</v>
      </c>
      <c r="B15" s="94">
        <f>+SUMPRODUCT(1*('Stock 31.03.17'!$P$4:$BU$4=$B$5)*('Stock 31.03.17'!$P$3:$BU$3=$A15)*('Stock 31.03.17'!$P$54:$BU$54))/1000000</f>
        <v>486.07410180313525</v>
      </c>
      <c r="C15" s="94">
        <f>+SUMPRODUCT(1*('Stock 31.03.17'!$P$4:$BU$4=$C$5)*('Stock 31.03.17'!$P$3:$BU$3=$A15)*('Stock 31.03.17'!$P$54:$BU$54))/1000000</f>
        <v>146.82555082124915</v>
      </c>
      <c r="D15" s="94">
        <f t="shared" si="0"/>
        <v>632.89965262438443</v>
      </c>
      <c r="G15" s="104">
        <v>2026</v>
      </c>
      <c r="H15" s="94">
        <f t="shared" si="1"/>
        <v>486.07410180313525</v>
      </c>
      <c r="I15" s="94">
        <f t="shared" si="2"/>
        <v>146.82555082124915</v>
      </c>
      <c r="L15" s="100"/>
      <c r="M15" s="100"/>
    </row>
    <row r="16" spans="1:13" x14ac:dyDescent="0.25">
      <c r="A16" s="103">
        <v>2027</v>
      </c>
      <c r="B16" s="94">
        <f>+SUMPRODUCT(1*('Stock 31.03.17'!$P$4:$BU$4=$B$5)*('Stock 31.03.17'!$P$3:$BU$3=$A16)*('Stock 31.03.17'!$P$54:$BU$54))/1000000</f>
        <v>484.16097061695444</v>
      </c>
      <c r="C16" s="94">
        <f>+SUMPRODUCT(1*('Stock 31.03.17'!$P$4:$BU$4=$C$5)*('Stock 31.03.17'!$P$3:$BU$3=$A16)*('Stock 31.03.17'!$P$54:$BU$54))/1000000</f>
        <v>132.54876583468578</v>
      </c>
      <c r="D16" s="94">
        <f t="shared" si="0"/>
        <v>616.7097364516402</v>
      </c>
      <c r="G16" s="104" t="s">
        <v>115</v>
      </c>
      <c r="H16" s="94">
        <f>AVERAGE(B16:B34)</f>
        <v>210.94807318177538</v>
      </c>
      <c r="I16" s="94">
        <f>AVERAGE(C16:C34)</f>
        <v>35.606283454486196</v>
      </c>
      <c r="L16" s="100"/>
      <c r="M16" s="100"/>
    </row>
    <row r="17" spans="1:13" hidden="1" x14ac:dyDescent="0.25">
      <c r="A17" s="103">
        <v>2028</v>
      </c>
      <c r="B17" s="94">
        <f>+SUMPRODUCT(1*('Stock 31.03.17'!$P$4:$BU$4=$B$5)*('Stock 31.03.17'!$P$3:$BU$3=$A17)*('Stock 31.03.17'!$P$54:$BU$54))/1000000</f>
        <v>502.31790656757607</v>
      </c>
      <c r="C17" s="94">
        <f>+SUMPRODUCT(1*('Stock 31.03.17'!$P$4:$BU$4=$C$5)*('Stock 31.03.17'!$P$3:$BU$3=$A17)*('Stock 31.03.17'!$P$54:$BU$54))/1000000</f>
        <v>118.8206433684805</v>
      </c>
      <c r="D17" s="94">
        <f t="shared" si="0"/>
        <v>621.13854993605662</v>
      </c>
      <c r="L17" s="100"/>
      <c r="M17" s="100"/>
    </row>
    <row r="18" spans="1:13" hidden="1" x14ac:dyDescent="0.25">
      <c r="A18" s="103">
        <v>2029</v>
      </c>
      <c r="B18" s="94">
        <f>+SUMPRODUCT(1*('Stock 31.03.17'!$P$4:$BU$4=$B$5)*('Stock 31.03.17'!$P$3:$BU$3=$A18)*('Stock 31.03.17'!$P$54:$BU$54))/1000000</f>
        <v>509.40505390783721</v>
      </c>
      <c r="C18" s="94">
        <f>+SUMPRODUCT(1*('Stock 31.03.17'!$P$4:$BU$4=$C$5)*('Stock 31.03.17'!$P$3:$BU$3=$A18)*('Stock 31.03.17'!$P$54:$BU$54))/1000000</f>
        <v>100.83214513974801</v>
      </c>
      <c r="D18" s="94">
        <f t="shared" si="0"/>
        <v>610.23719904758525</v>
      </c>
      <c r="L18" s="100"/>
      <c r="M18" s="100"/>
    </row>
    <row r="19" spans="1:13" hidden="1" x14ac:dyDescent="0.25">
      <c r="A19" s="103">
        <v>2030</v>
      </c>
      <c r="B19" s="94">
        <f>+SUMPRODUCT(1*('Stock 31.03.17'!$P$4:$BU$4=$B$5)*('Stock 31.03.17'!$P$3:$BU$3=$A19)*('Stock 31.03.17'!$P$54:$BU$54))/1000000</f>
        <v>531.63008653486349</v>
      </c>
      <c r="C19" s="94">
        <f>+SUMPRODUCT(1*('Stock 31.03.17'!$P$4:$BU$4=$C$5)*('Stock 31.03.17'!$P$3:$BU$3=$A19)*('Stock 31.03.17'!$P$54:$BU$54))/1000000</f>
        <v>81.259681107835803</v>
      </c>
      <c r="D19" s="94">
        <f t="shared" si="0"/>
        <v>612.88976764269933</v>
      </c>
      <c r="L19" s="100"/>
      <c r="M19" s="100"/>
    </row>
    <row r="20" spans="1:13" hidden="1" x14ac:dyDescent="0.25">
      <c r="A20" s="103">
        <v>2031</v>
      </c>
      <c r="B20" s="94">
        <f>+SUMPRODUCT(1*('Stock 31.03.17'!$P$4:$BU$4=$B$5)*('Stock 31.03.17'!$P$3:$BU$3=$A20)*('Stock 31.03.17'!$P$54:$BU$54))/1000000</f>
        <v>330.71753733649763</v>
      </c>
      <c r="C20" s="94">
        <f>+SUMPRODUCT(1*('Stock 31.03.17'!$P$4:$BU$4=$C$5)*('Stock 31.03.17'!$P$3:$BU$3=$A20)*('Stock 31.03.17'!$P$54:$BU$54))/1000000</f>
        <v>55.493868265365421</v>
      </c>
      <c r="D20" s="94">
        <f t="shared" si="0"/>
        <v>386.21140560186302</v>
      </c>
      <c r="L20" s="100"/>
      <c r="M20" s="100"/>
    </row>
    <row r="21" spans="1:13" hidden="1" x14ac:dyDescent="0.25">
      <c r="A21" s="103">
        <v>2032</v>
      </c>
      <c r="B21" s="94">
        <f>+SUMPRODUCT(1*('Stock 31.03.17'!$P$4:$BU$4=$B$5)*('Stock 31.03.17'!$P$3:$BU$3=$A21)*('Stock 31.03.17'!$P$54:$BU$54))/1000000</f>
        <v>330.73005294857427</v>
      </c>
      <c r="C21" s="94">
        <f>+SUMPRODUCT(1*('Stock 31.03.17'!$P$4:$BU$4=$C$5)*('Stock 31.03.17'!$P$3:$BU$3=$A21)*('Stock 31.03.17'!$P$54:$BU$54))/1000000</f>
        <v>45.38084747718294</v>
      </c>
      <c r="D21" s="94">
        <f t="shared" si="0"/>
        <v>376.11090042575722</v>
      </c>
      <c r="L21" s="100"/>
      <c r="M21" s="100"/>
    </row>
    <row r="22" spans="1:13" hidden="1" x14ac:dyDescent="0.25">
      <c r="A22" s="103">
        <v>2033</v>
      </c>
      <c r="B22" s="94">
        <f>+SUMPRODUCT(1*('Stock 31.03.17'!$P$4:$BU$4=$B$5)*('Stock 31.03.17'!$P$3:$BU$3=$A22)*('Stock 31.03.17'!$P$54:$BU$54))/1000000</f>
        <v>258.2373813892147</v>
      </c>
      <c r="C22" s="94">
        <f>+SUMPRODUCT(1*('Stock 31.03.17'!$P$4:$BU$4=$C$5)*('Stock 31.03.17'!$P$3:$BU$3=$A22)*('Stock 31.03.17'!$P$54:$BU$54))/1000000</f>
        <v>35.144506693192717</v>
      </c>
      <c r="D22" s="94">
        <f t="shared" si="0"/>
        <v>293.38188808240744</v>
      </c>
      <c r="L22" s="100"/>
      <c r="M22" s="100"/>
    </row>
    <row r="23" spans="1:13" hidden="1" x14ac:dyDescent="0.25">
      <c r="A23" s="103">
        <v>2034</v>
      </c>
      <c r="B23" s="94">
        <f>+SUMPRODUCT(1*('Stock 31.03.17'!$P$4:$BU$4=$B$5)*('Stock 31.03.17'!$P$3:$BU$3=$A23)*('Stock 31.03.17'!$P$54:$BU$54))/1000000</f>
        <v>202.77029512912924</v>
      </c>
      <c r="C23" s="94">
        <f>+SUMPRODUCT(1*('Stock 31.03.17'!$P$4:$BU$4=$C$5)*('Stock 31.03.17'!$P$3:$BU$3=$A23)*('Stock 31.03.17'!$P$54:$BU$54))/1000000</f>
        <v>28.170122640085903</v>
      </c>
      <c r="D23" s="94">
        <f t="shared" si="0"/>
        <v>230.94041776921514</v>
      </c>
      <c r="L23" s="100"/>
      <c r="M23" s="100"/>
    </row>
    <row r="24" spans="1:13" hidden="1" x14ac:dyDescent="0.25">
      <c r="A24" s="103">
        <v>2035</v>
      </c>
      <c r="B24" s="94">
        <f>+SUMPRODUCT(1*('Stock 31.03.17'!$P$4:$BU$4=$B$5)*('Stock 31.03.17'!$P$3:$BU$3=$A24)*('Stock 31.03.17'!$P$54:$BU$54))/1000000</f>
        <v>201.94418198359233</v>
      </c>
      <c r="C24" s="94">
        <f>+SUMPRODUCT(1*('Stock 31.03.17'!$P$4:$BU$4=$C$5)*('Stock 31.03.17'!$P$3:$BU$3=$A24)*('Stock 31.03.17'!$P$54:$BU$54))/1000000</f>
        <v>22.109968908407513</v>
      </c>
      <c r="D24" s="94">
        <f t="shared" si="0"/>
        <v>224.05415089199985</v>
      </c>
      <c r="L24" s="100"/>
      <c r="M24" s="100"/>
    </row>
    <row r="25" spans="1:13" hidden="1" x14ac:dyDescent="0.25">
      <c r="A25" s="103">
        <v>2036</v>
      </c>
      <c r="B25" s="94">
        <f>+SUMPRODUCT(1*('Stock 31.03.17'!$P$4:$BU$4=$B$5)*('Stock 31.03.17'!$P$3:$BU$3=$A25)*('Stock 31.03.17'!$P$54:$BU$54))/1000000</f>
        <v>201.94418198359233</v>
      </c>
      <c r="C25" s="94">
        <f>+SUMPRODUCT(1*('Stock 31.03.17'!$P$4:$BU$4=$C$5)*('Stock 31.03.17'!$P$3:$BU$3=$A25)*('Stock 31.03.17'!$P$54:$BU$54))/1000000</f>
        <v>16.1014953091519</v>
      </c>
      <c r="D25" s="94">
        <f t="shared" si="0"/>
        <v>218.04567729274424</v>
      </c>
    </row>
    <row r="26" spans="1:13" hidden="1" x14ac:dyDescent="0.25">
      <c r="A26" s="103">
        <v>2037</v>
      </c>
      <c r="B26" s="94">
        <f>+SUMPRODUCT(1*('Stock 31.03.17'!$P$4:$BU$4=$B$5)*('Stock 31.03.17'!$P$3:$BU$3=$A26)*('Stock 31.03.17'!$P$54:$BU$54))/1000000</f>
        <v>101.56791341455863</v>
      </c>
      <c r="C26" s="94">
        <f>+SUMPRODUCT(1*('Stock 31.03.17'!$P$4:$BU$4=$C$5)*('Stock 31.03.17'!$P$3:$BU$3=$A26)*('Stock 31.03.17'!$P$54:$BU$54))/1000000</f>
        <v>10.84746394417871</v>
      </c>
      <c r="D26" s="94">
        <f t="shared" si="0"/>
        <v>112.41537735873735</v>
      </c>
    </row>
    <row r="27" spans="1:13" hidden="1" x14ac:dyDescent="0.25">
      <c r="A27" s="103">
        <v>2038</v>
      </c>
      <c r="B27" s="94">
        <f>+SUMPRODUCT(1*('Stock 31.03.17'!$P$4:$BU$4=$B$5)*('Stock 31.03.17'!$P$3:$BU$3=$A27)*('Stock 31.03.17'!$P$54:$BU$54))/1000000</f>
        <v>101.56791341455865</v>
      </c>
      <c r="C27" s="94">
        <f>+SUMPRODUCT(1*('Stock 31.03.17'!$P$4:$BU$4=$C$5)*('Stock 31.03.17'!$P$3:$BU$3=$A27)*('Stock 31.03.17'!$P$54:$BU$54))/1000000</f>
        <v>8.1753883018701021</v>
      </c>
      <c r="D27" s="94">
        <f t="shared" si="0"/>
        <v>109.74330171642875</v>
      </c>
    </row>
    <row r="28" spans="1:13" hidden="1" x14ac:dyDescent="0.25">
      <c r="A28" s="103">
        <v>2039</v>
      </c>
      <c r="B28" s="94">
        <f>+SUMPRODUCT(1*('Stock 31.03.17'!$P$4:$BU$4=$B$5)*('Stock 31.03.17'!$P$3:$BU$3=$A28)*('Stock 31.03.17'!$P$54:$BU$54))/1000000</f>
        <v>38.618448496428144</v>
      </c>
      <c r="C28" s="94">
        <f>+SUMPRODUCT(1*('Stock 31.03.17'!$P$4:$BU$4=$C$5)*('Stock 31.03.17'!$P$3:$BU$3=$A28)*('Stock 31.03.17'!$P$54:$BU$54))/1000000</f>
        <v>5.9374507622380861</v>
      </c>
      <c r="D28" s="94">
        <f t="shared" si="0"/>
        <v>44.55589925866623</v>
      </c>
    </row>
    <row r="29" spans="1:13" hidden="1" x14ac:dyDescent="0.25">
      <c r="A29" s="103">
        <v>2040</v>
      </c>
      <c r="B29" s="94">
        <f>+SUMPRODUCT(1*('Stock 31.03.17'!$P$4:$BU$4=$B$5)*('Stock 31.03.17'!$P$3:$BU$3=$A29)*('Stock 31.03.17'!$P$54:$BU$54))/1000000</f>
        <v>38.618448496428144</v>
      </c>
      <c r="C29" s="94">
        <f>+SUMPRODUCT(1*('Stock 31.03.17'!$P$4:$BU$4=$C$5)*('Stock 31.03.17'!$P$3:$BU$3=$A29)*('Stock 31.03.17'!$P$54:$BU$54))/1000000</f>
        <v>5.000780177485364</v>
      </c>
      <c r="D29" s="94">
        <f t="shared" si="0"/>
        <v>43.619228673913511</v>
      </c>
    </row>
    <row r="30" spans="1:13" hidden="1" x14ac:dyDescent="0.25">
      <c r="A30" s="103">
        <v>2041</v>
      </c>
      <c r="B30" s="94">
        <f>+SUMPRODUCT(1*('Stock 31.03.17'!$P$4:$BU$4=$B$5)*('Stock 31.03.17'!$P$3:$BU$3=$A30)*('Stock 31.03.17'!$P$54:$BU$54))/1000000</f>
        <v>38.618448496428144</v>
      </c>
      <c r="C30" s="94">
        <f>+SUMPRODUCT(1*('Stock 31.03.17'!$P$4:$BU$4=$C$5)*('Stock 31.03.17'!$P$3:$BU$3=$A30)*('Stock 31.03.17'!$P$54:$BU$54))/1000000</f>
        <v>4.038090965378399</v>
      </c>
      <c r="D30" s="94">
        <f t="shared" si="0"/>
        <v>42.656539461806545</v>
      </c>
    </row>
    <row r="31" spans="1:13" hidden="1" x14ac:dyDescent="0.25">
      <c r="A31" s="103">
        <v>2042</v>
      </c>
      <c r="B31" s="94">
        <f>+SUMPRODUCT(1*('Stock 31.03.17'!$P$4:$BU$4=$B$5)*('Stock 31.03.17'!$P$3:$BU$3=$A31)*('Stock 31.03.17'!$P$54:$BU$54))/1000000</f>
        <v>38.618448496428144</v>
      </c>
      <c r="C31" s="94">
        <f>+SUMPRODUCT(1*('Stock 31.03.17'!$P$4:$BU$4=$C$5)*('Stock 31.03.17'!$P$3:$BU$3=$A31)*('Stock 31.03.17'!$P$54:$BU$54))/1000000</f>
        <v>3.0884110669485558</v>
      </c>
      <c r="D31" s="94">
        <f t="shared" si="0"/>
        <v>41.706859563376696</v>
      </c>
    </row>
    <row r="32" spans="1:13" hidden="1" x14ac:dyDescent="0.25">
      <c r="A32" s="103">
        <v>2043</v>
      </c>
      <c r="B32" s="94">
        <f>+SUMPRODUCT(1*('Stock 31.03.17'!$P$4:$BU$4=$B$5)*('Stock 31.03.17'!$P$3:$BU$3=$A32)*('Stock 31.03.17'!$P$54:$BU$54))/1000000</f>
        <v>38.618448496428144</v>
      </c>
      <c r="C32" s="94">
        <f>+SUMPRODUCT(1*('Stock 31.03.17'!$P$4:$BU$4=$C$5)*('Stock 31.03.17'!$P$3:$BU$3=$A32)*('Stock 31.03.17'!$P$54:$BU$54))/1000000</f>
        <v>2.1387311685187127</v>
      </c>
      <c r="D32" s="94">
        <f t="shared" si="0"/>
        <v>40.757179664946854</v>
      </c>
    </row>
    <row r="33" spans="1:4" hidden="1" x14ac:dyDescent="0.25">
      <c r="A33" s="103">
        <v>2044</v>
      </c>
      <c r="B33" s="94">
        <f>+SUMPRODUCT(1*('Stock 31.03.17'!$P$4:$BU$4=$B$5)*('Stock 31.03.17'!$P$3:$BU$3=$A33)*('Stock 31.03.17'!$P$54:$BU$54))/1000000</f>
        <v>38.618448496428144</v>
      </c>
      <c r="C33" s="94">
        <f>+SUMPRODUCT(1*('Stock 31.03.17'!$P$4:$BU$4=$C$5)*('Stock 31.03.17'!$P$3:$BU$3=$A33)*('Stock 31.03.17'!$P$54:$BU$54))/1000000</f>
        <v>1.1916531328242939</v>
      </c>
      <c r="D33" s="94">
        <f t="shared" si="0"/>
        <v>39.810101629252436</v>
      </c>
    </row>
    <row r="34" spans="1:4" hidden="1" x14ac:dyDescent="0.25">
      <c r="A34" s="103">
        <v>2045</v>
      </c>
      <c r="B34" s="94">
        <f>+SUMPRODUCT(1*('Stock 31.03.17'!$P$4:$BU$4=$B$5)*('Stock 31.03.17'!$P$3:$BU$3=$A34)*('Stock 31.03.17'!$P$54:$BU$54))/1000000</f>
        <v>19.309224248214072</v>
      </c>
      <c r="C34" s="94">
        <f>+SUMPRODUCT(1*('Stock 31.03.17'!$P$4:$BU$4=$C$5)*('Stock 31.03.17'!$P$3:$BU$3=$A34)*('Stock 31.03.17'!$P$54:$BU$54))/1000000</f>
        <v>0.23937137165902758</v>
      </c>
      <c r="D34" s="94">
        <f t="shared" si="0"/>
        <v>19.548595619873101</v>
      </c>
    </row>
  </sheetData>
  <mergeCells count="1">
    <mergeCell ref="B3:D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36"/>
  <sheetViews>
    <sheetView zoomScaleNormal="100" workbookViewId="0">
      <selection activeCell="G7" sqref="G7:G16"/>
    </sheetView>
  </sheetViews>
  <sheetFormatPr baseColWidth="10" defaultRowHeight="15" x14ac:dyDescent="0.25"/>
  <cols>
    <col min="1" max="1" width="11.7109375" bestFit="1" customWidth="1"/>
    <col min="2" max="2" width="9.42578125" bestFit="1" customWidth="1"/>
    <col min="3" max="3" width="11" bestFit="1" customWidth="1"/>
    <col min="4" max="4" width="14.7109375" bestFit="1" customWidth="1"/>
    <col min="5" max="5" width="13.5703125" bestFit="1" customWidth="1"/>
    <col min="6" max="6" width="10.42578125" bestFit="1" customWidth="1"/>
    <col min="7" max="7" width="9.42578125" customWidth="1"/>
  </cols>
  <sheetData>
    <row r="3" spans="1:7" x14ac:dyDescent="0.25">
      <c r="B3" s="95" t="s">
        <v>2</v>
      </c>
    </row>
    <row r="4" spans="1:7" x14ac:dyDescent="0.25">
      <c r="B4" s="130" t="s">
        <v>117</v>
      </c>
      <c r="C4" s="130"/>
      <c r="D4" s="130"/>
      <c r="E4" s="130"/>
      <c r="F4" s="130"/>
    </row>
    <row r="5" spans="1:7" x14ac:dyDescent="0.25">
      <c r="B5" s="130"/>
      <c r="C5" s="130"/>
      <c r="D5" s="130"/>
      <c r="E5" s="130"/>
      <c r="F5" s="130"/>
    </row>
    <row r="6" spans="1:7" ht="45" x14ac:dyDescent="0.25">
      <c r="A6" s="91"/>
      <c r="B6" s="92" t="s">
        <v>116</v>
      </c>
      <c r="C6" s="92" t="s">
        <v>153</v>
      </c>
      <c r="D6" s="92" t="s">
        <v>154</v>
      </c>
      <c r="E6" s="92" t="s">
        <v>155</v>
      </c>
      <c r="F6" s="92" t="s">
        <v>156</v>
      </c>
      <c r="G6" s="97" t="s">
        <v>157</v>
      </c>
    </row>
    <row r="7" spans="1:7" x14ac:dyDescent="0.25">
      <c r="A7" s="93">
        <v>2017</v>
      </c>
      <c r="B7" s="94">
        <f>SUMPRODUCT(1*('Stock 31.03.17'!$M$5:$M$53=B$6)*('Stock 31.03.17'!$P$3:$BU$3=$A7)*('Stock 31.03.17'!$P$5:$BU$53))/1000000</f>
        <v>761.32707865024452</v>
      </c>
      <c r="C7" s="94">
        <f>SUMPRODUCT(1*('Stock 31.03.17'!$M$5:$M$53=C$6)*('Stock 31.03.17'!$P$3:$BU$3=$A7)*('Stock 31.03.17'!$P$5:$BU$53))/1000000</f>
        <v>2015.5696961616441</v>
      </c>
      <c r="D7" s="94">
        <f>SUMPRODUCT(1*('Stock 31.03.17'!$M$5:$M$53=D$6)*('Stock 31.03.17'!$P$3:$BU$3=$A7)*('Stock 31.03.17'!$P$5:$BU$53))/1000000</f>
        <v>361.65467313763236</v>
      </c>
      <c r="E7" s="94">
        <f>SUMPRODUCT(1*('Stock 31.03.17'!$M$5:$M$53=E$6)*('Stock 31.03.17'!$P$3:$BU$3=$A7)*('Stock 31.03.17'!$P$5:$BU$53))/1000000</f>
        <v>407.19272344484716</v>
      </c>
      <c r="F7" s="94">
        <f>SUMPRODUCT(1*('Stock 31.03.17'!$M$5:$M$53=F$6)*('Stock 31.03.17'!$P$3:$BU$3=$A7)*('Stock 31.03.17'!$P$5:$BU$53))/1000000</f>
        <v>2760.156125110233</v>
      </c>
      <c r="G7" s="98">
        <f t="shared" ref="G7:G36" si="0">SUM(B7:F7)</f>
        <v>6305.9002965046011</v>
      </c>
    </row>
    <row r="8" spans="1:7" x14ac:dyDescent="0.25">
      <c r="A8" s="93">
        <v>2018</v>
      </c>
      <c r="B8" s="94">
        <f>SUMPRODUCT(1*('Stock 31.03.17'!$M$5:$M$53=B$6)*('Stock 31.03.17'!$P$3:$BU$3=$A8)*('Stock 31.03.17'!$P$5:$BU$53))/1000000</f>
        <v>1499.4601632656986</v>
      </c>
      <c r="C8" s="94">
        <f>SUMPRODUCT(1*('Stock 31.03.17'!$M$5:$M$53=C$6)*('Stock 31.03.17'!$P$3:$BU$3=$A8)*('Stock 31.03.17'!$P$5:$BU$53))/1000000</f>
        <v>2162.5616780400001</v>
      </c>
      <c r="D8" s="94">
        <f>SUMPRODUCT(1*('Stock 31.03.17'!$M$5:$M$53=D$6)*('Stock 31.03.17'!$P$3:$BU$3=$A8)*('Stock 31.03.17'!$P$5:$BU$53))/1000000</f>
        <v>354.06292112947096</v>
      </c>
      <c r="E8" s="94">
        <f>SUMPRODUCT(1*('Stock 31.03.17'!$M$5:$M$53=E$6)*('Stock 31.03.17'!$P$3:$BU$3=$A8)*('Stock 31.03.17'!$P$5:$BU$53))/1000000</f>
        <v>459.31795796895926</v>
      </c>
      <c r="F8" s="94">
        <f>SUMPRODUCT(1*('Stock 31.03.17'!$M$5:$M$53=F$6)*('Stock 31.03.17'!$P$3:$BU$3=$A8)*('Stock 31.03.17'!$P$5:$BU$53))/1000000</f>
        <v>2755.7721056339865</v>
      </c>
      <c r="G8" s="98">
        <f t="shared" si="0"/>
        <v>7231.1748260381155</v>
      </c>
    </row>
    <row r="9" spans="1:7" x14ac:dyDescent="0.25">
      <c r="A9" s="93">
        <v>2019</v>
      </c>
      <c r="B9" s="94">
        <f>SUMPRODUCT(1*('Stock 31.03.17'!$M$5:$M$53=B$6)*('Stock 31.03.17'!$P$3:$BU$3=$A9)*('Stock 31.03.17'!$P$5:$BU$53))/1000000</f>
        <v>1383.2904014081539</v>
      </c>
      <c r="C9" s="94">
        <f>SUMPRODUCT(1*('Stock 31.03.17'!$M$5:$M$53=C$6)*('Stock 31.03.17'!$P$3:$BU$3=$A9)*('Stock 31.03.17'!$P$5:$BU$53))/1000000</f>
        <v>2004.17874493</v>
      </c>
      <c r="D9" s="94">
        <f>SUMPRODUCT(1*('Stock 31.03.17'!$M$5:$M$53=D$6)*('Stock 31.03.17'!$P$3:$BU$3=$A9)*('Stock 31.03.17'!$P$5:$BU$53))/1000000</f>
        <v>35.951983709283873</v>
      </c>
      <c r="E9" s="94">
        <f>SUMPRODUCT(1*('Stock 31.03.17'!$M$5:$M$53=E$6)*('Stock 31.03.17'!$P$3:$BU$3=$A9)*('Stock 31.03.17'!$P$5:$BU$53))/1000000</f>
        <v>424.87378677232243</v>
      </c>
      <c r="F9" s="94">
        <f>SUMPRODUCT(1*('Stock 31.03.17'!$M$5:$M$53=F$6)*('Stock 31.03.17'!$P$3:$BU$3=$A9)*('Stock 31.03.17'!$P$5:$BU$53))/1000000</f>
        <v>885.83454965097803</v>
      </c>
      <c r="G9" s="98">
        <f t="shared" si="0"/>
        <v>4734.1294664707384</v>
      </c>
    </row>
    <row r="10" spans="1:7" x14ac:dyDescent="0.25">
      <c r="A10" s="93">
        <v>2020</v>
      </c>
      <c r="B10" s="94">
        <f>SUMPRODUCT(1*('Stock 31.03.17'!$M$5:$M$53=B$6)*('Stock 31.03.17'!$P$3:$BU$3=$A10)*('Stock 31.03.17'!$P$5:$BU$53))/1000000</f>
        <v>2355.3164696955037</v>
      </c>
      <c r="C10" s="94">
        <f>SUMPRODUCT(1*('Stock 31.03.17'!$M$5:$M$53=C$6)*('Stock 31.03.17'!$P$3:$BU$3=$A10)*('Stock 31.03.17'!$P$5:$BU$53))/1000000</f>
        <v>1861.5705879099999</v>
      </c>
      <c r="D10" s="94">
        <f>SUMPRODUCT(1*('Stock 31.03.17'!$M$5:$M$53=D$6)*('Stock 31.03.17'!$P$3:$BU$3=$A10)*('Stock 31.03.17'!$P$5:$BU$53))/1000000</f>
        <v>37.387451847090475</v>
      </c>
      <c r="E10" s="94">
        <f>SUMPRODUCT(1*('Stock 31.03.17'!$M$5:$M$53=E$6)*('Stock 31.03.17'!$P$3:$BU$3=$A10)*('Stock 31.03.17'!$P$5:$BU$53))/1000000</f>
        <v>452.71568900677926</v>
      </c>
      <c r="F10" s="94">
        <f>SUMPRODUCT(1*('Stock 31.03.17'!$M$5:$M$53=F$6)*('Stock 31.03.17'!$P$3:$BU$3=$A10)*('Stock 31.03.17'!$P$5:$BU$53))/1000000</f>
        <v>959.96325615795331</v>
      </c>
      <c r="G10" s="98">
        <f t="shared" si="0"/>
        <v>5666.9534546173254</v>
      </c>
    </row>
    <row r="11" spans="1:7" x14ac:dyDescent="0.25">
      <c r="A11" s="93">
        <v>2021</v>
      </c>
      <c r="B11" s="94">
        <f>SUMPRODUCT(1*('Stock 31.03.17'!$M$5:$M$53=B$6)*('Stock 31.03.17'!$P$3:$BU$3=$A11)*('Stock 31.03.17'!$P$5:$BU$53))/1000000</f>
        <v>1309.8896233010305</v>
      </c>
      <c r="C11" s="94">
        <f>SUMPRODUCT(1*('Stock 31.03.17'!$M$5:$M$53=C$6)*('Stock 31.03.17'!$P$3:$BU$3=$A11)*('Stock 31.03.17'!$P$5:$BU$53))/1000000</f>
        <v>728.99045307999995</v>
      </c>
      <c r="D11" s="94">
        <f>SUMPRODUCT(1*('Stock 31.03.17'!$M$5:$M$53=D$6)*('Stock 31.03.17'!$P$3:$BU$3=$A11)*('Stock 31.03.17'!$P$5:$BU$53))/1000000</f>
        <v>19.00135557609488</v>
      </c>
      <c r="E11" s="94">
        <f>SUMPRODUCT(1*('Stock 31.03.17'!$M$5:$M$53=E$6)*('Stock 31.03.17'!$P$3:$BU$3=$A11)*('Stock 31.03.17'!$P$5:$BU$53))/1000000</f>
        <v>436.39060834896907</v>
      </c>
      <c r="F11" s="94">
        <f>SUMPRODUCT(1*('Stock 31.03.17'!$M$5:$M$53=F$6)*('Stock 31.03.17'!$P$3:$BU$3=$A11)*('Stock 31.03.17'!$P$5:$BU$53))/1000000</f>
        <v>1025.4690640313622</v>
      </c>
      <c r="G11" s="98">
        <f t="shared" si="0"/>
        <v>3519.7411043374568</v>
      </c>
    </row>
    <row r="12" spans="1:7" x14ac:dyDescent="0.25">
      <c r="A12" s="93">
        <v>2022</v>
      </c>
      <c r="B12" s="94">
        <f>SUMPRODUCT(1*('Stock 31.03.17'!$M$5:$M$53=B$6)*('Stock 31.03.17'!$P$3:$BU$3=$A12)*('Stock 31.03.17'!$P$5:$BU$53))/1000000</f>
        <v>437.09329172659636</v>
      </c>
      <c r="C12" s="94">
        <f>SUMPRODUCT(1*('Stock 31.03.17'!$M$5:$M$53=C$6)*('Stock 31.03.17'!$P$3:$BU$3=$A12)*('Stock 31.03.17'!$P$5:$BU$53))/1000000</f>
        <v>26.745108189999996</v>
      </c>
      <c r="D12" s="94">
        <f>SUMPRODUCT(1*('Stock 31.03.17'!$M$5:$M$53=D$6)*('Stock 31.03.17'!$P$3:$BU$3=$A12)*('Stock 31.03.17'!$P$5:$BU$53))/1000000</f>
        <v>0</v>
      </c>
      <c r="E12" s="94">
        <f>SUMPRODUCT(1*('Stock 31.03.17'!$M$5:$M$53=E$6)*('Stock 31.03.17'!$P$3:$BU$3=$A12)*('Stock 31.03.17'!$P$5:$BU$53))/1000000</f>
        <v>447.74368001661497</v>
      </c>
      <c r="F12" s="94">
        <f>SUMPRODUCT(1*('Stock 31.03.17'!$M$5:$M$53=F$6)*('Stock 31.03.17'!$P$3:$BU$3=$A12)*('Stock 31.03.17'!$P$5:$BU$53))/1000000</f>
        <v>5187.7872835770795</v>
      </c>
      <c r="G12" s="98">
        <f t="shared" si="0"/>
        <v>6099.3693635102909</v>
      </c>
    </row>
    <row r="13" spans="1:7" x14ac:dyDescent="0.25">
      <c r="A13" s="93">
        <v>2023</v>
      </c>
      <c r="B13" s="94">
        <f>SUMPRODUCT(1*('Stock 31.03.17'!$M$5:$M$53=B$6)*('Stock 31.03.17'!$P$3:$BU$3=$A13)*('Stock 31.03.17'!$P$5:$BU$53))/1000000</f>
        <v>373.41477508431535</v>
      </c>
      <c r="C13" s="94">
        <f>SUMPRODUCT(1*('Stock 31.03.17'!$M$5:$M$53=C$6)*('Stock 31.03.17'!$P$3:$BU$3=$A13)*('Stock 31.03.17'!$P$5:$BU$53))/1000000</f>
        <v>0</v>
      </c>
      <c r="D13" s="94">
        <f>SUMPRODUCT(1*('Stock 31.03.17'!$M$5:$M$53=D$6)*('Stock 31.03.17'!$P$3:$BU$3=$A13)*('Stock 31.03.17'!$P$5:$BU$53))/1000000</f>
        <v>0</v>
      </c>
      <c r="E13" s="94">
        <f>SUMPRODUCT(1*('Stock 31.03.17'!$M$5:$M$53=E$6)*('Stock 31.03.17'!$P$3:$BU$3=$A13)*('Stock 31.03.17'!$P$5:$BU$53))/1000000</f>
        <v>458.77825459246765</v>
      </c>
      <c r="F13" s="94">
        <f>SUMPRODUCT(1*('Stock 31.03.17'!$M$5:$M$53=F$6)*('Stock 31.03.17'!$P$3:$BU$3=$A13)*('Stock 31.03.17'!$P$5:$BU$53))/1000000</f>
        <v>5136.4439562434036</v>
      </c>
      <c r="G13" s="98">
        <f t="shared" si="0"/>
        <v>5968.6369859201868</v>
      </c>
    </row>
    <row r="14" spans="1:7" x14ac:dyDescent="0.25">
      <c r="A14" s="93">
        <v>2024</v>
      </c>
      <c r="B14" s="94">
        <f>SUMPRODUCT(1*('Stock 31.03.17'!$M$5:$M$53=B$6)*('Stock 31.03.17'!$P$3:$BU$3=$A14)*('Stock 31.03.17'!$P$5:$BU$53))/1000000</f>
        <v>336.6119726554146</v>
      </c>
      <c r="C14" s="94">
        <f>SUMPRODUCT(1*('Stock 31.03.17'!$M$5:$M$53=C$6)*('Stock 31.03.17'!$P$3:$BU$3=$A14)*('Stock 31.03.17'!$P$5:$BU$53))/1000000</f>
        <v>0</v>
      </c>
      <c r="D14" s="94">
        <f>SUMPRODUCT(1*('Stock 31.03.17'!$M$5:$M$53=D$6)*('Stock 31.03.17'!$P$3:$BU$3=$A14)*('Stock 31.03.17'!$P$5:$BU$53))/1000000</f>
        <v>0</v>
      </c>
      <c r="E14" s="94">
        <f>SUMPRODUCT(1*('Stock 31.03.17'!$M$5:$M$53=E$6)*('Stock 31.03.17'!$P$3:$BU$3=$A14)*('Stock 31.03.17'!$P$5:$BU$53))/1000000</f>
        <v>477.2395371894392</v>
      </c>
      <c r="F14" s="94">
        <f>SUMPRODUCT(1*('Stock 31.03.17'!$M$5:$M$53=F$6)*('Stock 31.03.17'!$P$3:$BU$3=$A14)*('Stock 31.03.17'!$P$5:$BU$53))/1000000</f>
        <v>5054.6616468095299</v>
      </c>
      <c r="G14" s="98">
        <f t="shared" si="0"/>
        <v>5868.5131566543841</v>
      </c>
    </row>
    <row r="15" spans="1:7" x14ac:dyDescent="0.25">
      <c r="A15" s="93">
        <v>2025</v>
      </c>
      <c r="B15" s="94">
        <f>SUMPRODUCT(1*('Stock 31.03.17'!$M$5:$M$53=B$6)*('Stock 31.03.17'!$P$3:$BU$3=$A15)*('Stock 31.03.17'!$P$5:$BU$53))/1000000</f>
        <v>268.54385713846335</v>
      </c>
      <c r="C15" s="94">
        <f>SUMPRODUCT(1*('Stock 31.03.17'!$M$5:$M$53=C$6)*('Stock 31.03.17'!$P$3:$BU$3=$A15)*('Stock 31.03.17'!$P$5:$BU$53))/1000000</f>
        <v>0</v>
      </c>
      <c r="D15" s="94">
        <f>SUMPRODUCT(1*('Stock 31.03.17'!$M$5:$M$53=D$6)*('Stock 31.03.17'!$P$3:$BU$3=$A15)*('Stock 31.03.17'!$P$5:$BU$53))/1000000</f>
        <v>0</v>
      </c>
      <c r="E15" s="94">
        <f>SUMPRODUCT(1*('Stock 31.03.17'!$M$5:$M$53=E$6)*('Stock 31.03.17'!$P$3:$BU$3=$A15)*('Stock 31.03.17'!$P$5:$BU$53))/1000000</f>
        <v>504.35597780615473</v>
      </c>
      <c r="F15" s="94">
        <f>SUMPRODUCT(1*('Stock 31.03.17'!$M$5:$M$53=F$6)*('Stock 31.03.17'!$P$3:$BU$3=$A15)*('Stock 31.03.17'!$P$5:$BU$53))/1000000</f>
        <v>0</v>
      </c>
      <c r="G15" s="98">
        <f t="shared" si="0"/>
        <v>772.89983494461808</v>
      </c>
    </row>
    <row r="16" spans="1:7" x14ac:dyDescent="0.25">
      <c r="A16" s="93">
        <v>2026</v>
      </c>
      <c r="B16" s="94">
        <f>SUMPRODUCT(1*('Stock 31.03.17'!$M$5:$M$53=B$6)*('Stock 31.03.17'!$P$3:$BU$3=$A16)*('Stock 31.03.17'!$P$5:$BU$53))/1000000</f>
        <v>252.0678486986551</v>
      </c>
      <c r="C16" s="94">
        <f>SUMPRODUCT(1*('Stock 31.03.17'!$M$5:$M$53=C$6)*('Stock 31.03.17'!$P$3:$BU$3=$A16)*('Stock 31.03.17'!$P$5:$BU$53))/1000000</f>
        <v>0</v>
      </c>
      <c r="D16" s="94">
        <f>SUMPRODUCT(1*('Stock 31.03.17'!$M$5:$M$53=D$6)*('Stock 31.03.17'!$P$3:$BU$3=$A16)*('Stock 31.03.17'!$P$5:$BU$53))/1000000</f>
        <v>0</v>
      </c>
      <c r="E16" s="94">
        <f>SUMPRODUCT(1*('Stock 31.03.17'!$M$5:$M$53=E$6)*('Stock 31.03.17'!$P$3:$BU$3=$A16)*('Stock 31.03.17'!$P$5:$BU$53))/1000000</f>
        <v>380.83180392572928</v>
      </c>
      <c r="F16" s="94">
        <f>SUMPRODUCT(1*('Stock 31.03.17'!$M$5:$M$53=F$6)*('Stock 31.03.17'!$P$3:$BU$3=$A16)*('Stock 31.03.17'!$P$5:$BU$53))/1000000</f>
        <v>0</v>
      </c>
      <c r="G16" s="98">
        <f t="shared" si="0"/>
        <v>632.89965262438432</v>
      </c>
    </row>
    <row r="17" spans="1:7" x14ac:dyDescent="0.25">
      <c r="A17" s="93" t="s">
        <v>115</v>
      </c>
      <c r="B17" s="94">
        <f>+IFERROR(AVERAGEIF(B18:B$36,"&gt;0",B18:B$36),0)</f>
        <v>213.80968320422915</v>
      </c>
      <c r="C17" s="94">
        <f>+IFERROR(AVERAGEIF(C18:C$36,"&gt;0",C18:C$36),0)</f>
        <v>0</v>
      </c>
      <c r="D17" s="94">
        <f>+IFERROR(AVERAGEIF(D18:D$36,"&gt;0",D18:D$36),0)</f>
        <v>0</v>
      </c>
      <c r="E17" s="94">
        <f>+IFERROR(AVERAGEIF(E18:E$36,"&gt;0",E18:E$36),0)</f>
        <v>201.54179175116064</v>
      </c>
      <c r="F17" s="94">
        <f>+IFERROR(AVERAGEIF(F18:F$36,"&gt;0",F18:F$36),0)</f>
        <v>0</v>
      </c>
      <c r="G17" s="98">
        <f t="shared" si="0"/>
        <v>415.35147495538979</v>
      </c>
    </row>
    <row r="18" spans="1:7" hidden="1" x14ac:dyDescent="0.25">
      <c r="A18" s="96">
        <v>2027</v>
      </c>
      <c r="B18" s="94">
        <f>SUMPRODUCT(1*('Stock 31.03.17'!$M$5:$M$53=B$6)*('Stock 31.03.17'!$P$3:$BU$3=$A18)*('Stock 31.03.17'!$P$5:$BU$53))/1000000</f>
        <v>222.22577317463529</v>
      </c>
      <c r="C18" s="94">
        <f>SUMPRODUCT(1*('Stock 31.03.17'!$M$5:$M$53=C$6)*('Stock 31.03.17'!$P$3:$BU$3=$A18)*('Stock 31.03.17'!$P$5:$BU$53))/1000000</f>
        <v>0</v>
      </c>
      <c r="D18" s="94">
        <f>SUMPRODUCT(1*('Stock 31.03.17'!$M$5:$M$53=D$6)*('Stock 31.03.17'!$P$3:$BU$3=$A18)*('Stock 31.03.17'!$P$5:$BU$53))/1000000</f>
        <v>0</v>
      </c>
      <c r="E18" s="94">
        <f>SUMPRODUCT(1*('Stock 31.03.17'!$M$5:$M$53=E$6)*('Stock 31.03.17'!$P$3:$BU$3=$A18)*('Stock 31.03.17'!$P$5:$BU$53))/1000000</f>
        <v>394.48396327700493</v>
      </c>
      <c r="F18" s="94">
        <f>SUMPRODUCT(1*('Stock 31.03.17'!$M$5:$M$53=F$6)*('Stock 31.03.17'!$P$3:$BU$3=$A18)*('Stock 31.03.17'!$P$5:$BU$53))/1000000</f>
        <v>0</v>
      </c>
      <c r="G18" s="98">
        <f t="shared" si="0"/>
        <v>616.7097364516402</v>
      </c>
    </row>
    <row r="19" spans="1:7" hidden="1" x14ac:dyDescent="0.25">
      <c r="A19" s="96">
        <v>2028</v>
      </c>
      <c r="B19" s="94">
        <f>SUMPRODUCT(1*('Stock 31.03.17'!$M$5:$M$53=B$6)*('Stock 31.03.17'!$P$3:$BU$3=$A19)*('Stock 31.03.17'!$P$5:$BU$53))/1000000</f>
        <v>212.99917393966379</v>
      </c>
      <c r="C19" s="94">
        <f>SUMPRODUCT(1*('Stock 31.03.17'!$M$5:$M$53=C$6)*('Stock 31.03.17'!$P$3:$BU$3=$A19)*('Stock 31.03.17'!$P$5:$BU$53))/1000000</f>
        <v>0</v>
      </c>
      <c r="D19" s="94">
        <f>SUMPRODUCT(1*('Stock 31.03.17'!$M$5:$M$53=D$6)*('Stock 31.03.17'!$P$3:$BU$3=$A19)*('Stock 31.03.17'!$P$5:$BU$53))/1000000</f>
        <v>0</v>
      </c>
      <c r="E19" s="94">
        <f>SUMPRODUCT(1*('Stock 31.03.17'!$M$5:$M$53=E$6)*('Stock 31.03.17'!$P$3:$BU$3=$A19)*('Stock 31.03.17'!$P$5:$BU$53))/1000000</f>
        <v>408.13937599639274</v>
      </c>
      <c r="F19" s="94">
        <f>SUMPRODUCT(1*('Stock 31.03.17'!$M$5:$M$53=F$6)*('Stock 31.03.17'!$P$3:$BU$3=$A19)*('Stock 31.03.17'!$P$5:$BU$53))/1000000</f>
        <v>0</v>
      </c>
      <c r="G19" s="98">
        <f t="shared" si="0"/>
        <v>621.13854993605651</v>
      </c>
    </row>
    <row r="20" spans="1:7" hidden="1" x14ac:dyDescent="0.25">
      <c r="A20" s="96">
        <v>2029</v>
      </c>
      <c r="B20" s="94">
        <f>SUMPRODUCT(1*('Stock 31.03.17'!$M$5:$M$53=B$6)*('Stock 31.03.17'!$P$3:$BU$3=$A20)*('Stock 31.03.17'!$P$5:$BU$53))/1000000</f>
        <v>203.56554679598517</v>
      </c>
      <c r="C20" s="94">
        <f>SUMPRODUCT(1*('Stock 31.03.17'!$M$5:$M$53=C$6)*('Stock 31.03.17'!$P$3:$BU$3=$A20)*('Stock 31.03.17'!$P$5:$BU$53))/1000000</f>
        <v>0</v>
      </c>
      <c r="D20" s="94">
        <f>SUMPRODUCT(1*('Stock 31.03.17'!$M$5:$M$53=D$6)*('Stock 31.03.17'!$P$3:$BU$3=$A20)*('Stock 31.03.17'!$P$5:$BU$53))/1000000</f>
        <v>0</v>
      </c>
      <c r="E20" s="94">
        <f>SUMPRODUCT(1*('Stock 31.03.17'!$M$5:$M$53=E$6)*('Stock 31.03.17'!$P$3:$BU$3=$A20)*('Stock 31.03.17'!$P$5:$BU$53))/1000000</f>
        <v>406.67165225159999</v>
      </c>
      <c r="F20" s="94">
        <f>SUMPRODUCT(1*('Stock 31.03.17'!$M$5:$M$53=F$6)*('Stock 31.03.17'!$P$3:$BU$3=$A20)*('Stock 31.03.17'!$P$5:$BU$53))/1000000</f>
        <v>0</v>
      </c>
      <c r="G20" s="98">
        <f t="shared" si="0"/>
        <v>610.23719904758514</v>
      </c>
    </row>
    <row r="21" spans="1:7" hidden="1" x14ac:dyDescent="0.25">
      <c r="A21" s="96">
        <v>2030</v>
      </c>
      <c r="B21" s="94">
        <f>SUMPRODUCT(1*('Stock 31.03.17'!$M$5:$M$53=B$6)*('Stock 31.03.17'!$P$3:$BU$3=$A21)*('Stock 31.03.17'!$P$5:$BU$53))/1000000</f>
        <v>216.44823890663238</v>
      </c>
      <c r="C21" s="94">
        <f>SUMPRODUCT(1*('Stock 31.03.17'!$M$5:$M$53=C$6)*('Stock 31.03.17'!$P$3:$BU$3=$A21)*('Stock 31.03.17'!$P$5:$BU$53))/1000000</f>
        <v>0</v>
      </c>
      <c r="D21" s="94">
        <f>SUMPRODUCT(1*('Stock 31.03.17'!$M$5:$M$53=D$6)*('Stock 31.03.17'!$P$3:$BU$3=$A21)*('Stock 31.03.17'!$P$5:$BU$53))/1000000</f>
        <v>0</v>
      </c>
      <c r="E21" s="94">
        <f>SUMPRODUCT(1*('Stock 31.03.17'!$M$5:$M$53=E$6)*('Stock 31.03.17'!$P$3:$BU$3=$A21)*('Stock 31.03.17'!$P$5:$BU$53))/1000000</f>
        <v>396.44152873606686</v>
      </c>
      <c r="F21" s="94">
        <f>SUMPRODUCT(1*('Stock 31.03.17'!$M$5:$M$53=F$6)*('Stock 31.03.17'!$P$3:$BU$3=$A21)*('Stock 31.03.17'!$P$5:$BU$53))/1000000</f>
        <v>0</v>
      </c>
      <c r="G21" s="98">
        <f t="shared" si="0"/>
        <v>612.88976764269921</v>
      </c>
    </row>
    <row r="22" spans="1:7" hidden="1" x14ac:dyDescent="0.25">
      <c r="A22" s="96">
        <v>2031</v>
      </c>
      <c r="B22" s="94">
        <f>SUMPRODUCT(1*('Stock 31.03.17'!$M$5:$M$53=B$6)*('Stock 31.03.17'!$P$3:$BU$3=$A22)*('Stock 31.03.17'!$P$5:$BU$53))/1000000</f>
        <v>0</v>
      </c>
      <c r="C22" s="94">
        <f>SUMPRODUCT(1*('Stock 31.03.17'!$M$5:$M$53=C$6)*('Stock 31.03.17'!$P$3:$BU$3=$A22)*('Stock 31.03.17'!$P$5:$BU$53))/1000000</f>
        <v>0</v>
      </c>
      <c r="D22" s="94">
        <f>SUMPRODUCT(1*('Stock 31.03.17'!$M$5:$M$53=D$6)*('Stock 31.03.17'!$P$3:$BU$3=$A22)*('Stock 31.03.17'!$P$5:$BU$53))/1000000</f>
        <v>0</v>
      </c>
      <c r="E22" s="94">
        <f>SUMPRODUCT(1*('Stock 31.03.17'!$M$5:$M$53=E$6)*('Stock 31.03.17'!$P$3:$BU$3=$A22)*('Stock 31.03.17'!$P$5:$BU$53))/1000000</f>
        <v>386.21140560186308</v>
      </c>
      <c r="F22" s="94">
        <f>SUMPRODUCT(1*('Stock 31.03.17'!$M$5:$M$53=F$6)*('Stock 31.03.17'!$P$3:$BU$3=$A22)*('Stock 31.03.17'!$P$5:$BU$53))/1000000</f>
        <v>0</v>
      </c>
      <c r="G22" s="98">
        <f t="shared" si="0"/>
        <v>386.21140560186308</v>
      </c>
    </row>
    <row r="23" spans="1:7" hidden="1" x14ac:dyDescent="0.25">
      <c r="A23" s="96">
        <v>2032</v>
      </c>
      <c r="B23" s="94">
        <f>SUMPRODUCT(1*('Stock 31.03.17'!$M$5:$M$53=B$6)*('Stock 31.03.17'!$P$3:$BU$3=$A23)*('Stock 31.03.17'!$P$5:$BU$53))/1000000</f>
        <v>0</v>
      </c>
      <c r="C23" s="94">
        <f>SUMPRODUCT(1*('Stock 31.03.17'!$M$5:$M$53=C$6)*('Stock 31.03.17'!$P$3:$BU$3=$A23)*('Stock 31.03.17'!$P$5:$BU$53))/1000000</f>
        <v>0</v>
      </c>
      <c r="D23" s="94">
        <f>SUMPRODUCT(1*('Stock 31.03.17'!$M$5:$M$53=D$6)*('Stock 31.03.17'!$P$3:$BU$3=$A23)*('Stock 31.03.17'!$P$5:$BU$53))/1000000</f>
        <v>0</v>
      </c>
      <c r="E23" s="94">
        <f>SUMPRODUCT(1*('Stock 31.03.17'!$M$5:$M$53=E$6)*('Stock 31.03.17'!$P$3:$BU$3=$A23)*('Stock 31.03.17'!$P$5:$BU$53))/1000000</f>
        <v>376.11090042575722</v>
      </c>
      <c r="F23" s="94">
        <f>SUMPRODUCT(1*('Stock 31.03.17'!$M$5:$M$53=F$6)*('Stock 31.03.17'!$P$3:$BU$3=$A23)*('Stock 31.03.17'!$P$5:$BU$53))/1000000</f>
        <v>0</v>
      </c>
      <c r="G23" s="98">
        <f t="shared" si="0"/>
        <v>376.11090042575722</v>
      </c>
    </row>
    <row r="24" spans="1:7" hidden="1" x14ac:dyDescent="0.25">
      <c r="A24" s="96">
        <v>2033</v>
      </c>
      <c r="B24" s="94">
        <f>SUMPRODUCT(1*('Stock 31.03.17'!$M$5:$M$53=B$6)*('Stock 31.03.17'!$P$3:$BU$3=$A24)*('Stock 31.03.17'!$P$5:$BU$53))/1000000</f>
        <v>0</v>
      </c>
      <c r="C24" s="94">
        <f>SUMPRODUCT(1*('Stock 31.03.17'!$M$5:$M$53=C$6)*('Stock 31.03.17'!$P$3:$BU$3=$A24)*('Stock 31.03.17'!$P$5:$BU$53))/1000000</f>
        <v>0</v>
      </c>
      <c r="D24" s="94">
        <f>SUMPRODUCT(1*('Stock 31.03.17'!$M$5:$M$53=D$6)*('Stock 31.03.17'!$P$3:$BU$3=$A24)*('Stock 31.03.17'!$P$5:$BU$53))/1000000</f>
        <v>0</v>
      </c>
      <c r="E24" s="94">
        <f>SUMPRODUCT(1*('Stock 31.03.17'!$M$5:$M$53=E$6)*('Stock 31.03.17'!$P$3:$BU$3=$A24)*('Stock 31.03.17'!$P$5:$BU$53))/1000000</f>
        <v>293.38188808240744</v>
      </c>
      <c r="F24" s="94">
        <f>SUMPRODUCT(1*('Stock 31.03.17'!$M$5:$M$53=F$6)*('Stock 31.03.17'!$P$3:$BU$3=$A24)*('Stock 31.03.17'!$P$5:$BU$53))/1000000</f>
        <v>0</v>
      </c>
      <c r="G24" s="98">
        <f t="shared" si="0"/>
        <v>293.38188808240744</v>
      </c>
    </row>
    <row r="25" spans="1:7" hidden="1" x14ac:dyDescent="0.25">
      <c r="A25" s="96">
        <v>2034</v>
      </c>
      <c r="B25" s="94">
        <f>SUMPRODUCT(1*('Stock 31.03.17'!$M$5:$M$53=B$6)*('Stock 31.03.17'!$P$3:$BU$3=$A25)*('Stock 31.03.17'!$P$5:$BU$53))/1000000</f>
        <v>0</v>
      </c>
      <c r="C25" s="94">
        <f>SUMPRODUCT(1*('Stock 31.03.17'!$M$5:$M$53=C$6)*('Stock 31.03.17'!$P$3:$BU$3=$A25)*('Stock 31.03.17'!$P$5:$BU$53))/1000000</f>
        <v>0</v>
      </c>
      <c r="D25" s="94">
        <f>SUMPRODUCT(1*('Stock 31.03.17'!$M$5:$M$53=D$6)*('Stock 31.03.17'!$P$3:$BU$3=$A25)*('Stock 31.03.17'!$P$5:$BU$53))/1000000</f>
        <v>0</v>
      </c>
      <c r="E25" s="94">
        <f>SUMPRODUCT(1*('Stock 31.03.17'!$M$5:$M$53=E$6)*('Stock 31.03.17'!$P$3:$BU$3=$A25)*('Stock 31.03.17'!$P$5:$BU$53))/1000000</f>
        <v>230.94041776921512</v>
      </c>
      <c r="F25" s="94">
        <f>SUMPRODUCT(1*('Stock 31.03.17'!$M$5:$M$53=F$6)*('Stock 31.03.17'!$P$3:$BU$3=$A25)*('Stock 31.03.17'!$P$5:$BU$53))/1000000</f>
        <v>0</v>
      </c>
      <c r="G25" s="98">
        <f t="shared" si="0"/>
        <v>230.94041776921512</v>
      </c>
    </row>
    <row r="26" spans="1:7" hidden="1" x14ac:dyDescent="0.25">
      <c r="A26" s="96">
        <v>2035</v>
      </c>
      <c r="B26" s="94">
        <f>SUMPRODUCT(1*('Stock 31.03.17'!$M$5:$M$53=B$6)*('Stock 31.03.17'!$P$3:$BU$3=$A26)*('Stock 31.03.17'!$P$5:$BU$53))/1000000</f>
        <v>0</v>
      </c>
      <c r="C26" s="94">
        <f>SUMPRODUCT(1*('Stock 31.03.17'!$M$5:$M$53=C$6)*('Stock 31.03.17'!$P$3:$BU$3=$A26)*('Stock 31.03.17'!$P$5:$BU$53))/1000000</f>
        <v>0</v>
      </c>
      <c r="D26" s="94">
        <f>SUMPRODUCT(1*('Stock 31.03.17'!$M$5:$M$53=D$6)*('Stock 31.03.17'!$P$3:$BU$3=$A26)*('Stock 31.03.17'!$P$5:$BU$53))/1000000</f>
        <v>0</v>
      </c>
      <c r="E26" s="94">
        <f>SUMPRODUCT(1*('Stock 31.03.17'!$M$5:$M$53=E$6)*('Stock 31.03.17'!$P$3:$BU$3=$A26)*('Stock 31.03.17'!$P$5:$BU$53))/1000000</f>
        <v>224.05415089199983</v>
      </c>
      <c r="F26" s="94">
        <f>SUMPRODUCT(1*('Stock 31.03.17'!$M$5:$M$53=F$6)*('Stock 31.03.17'!$P$3:$BU$3=$A26)*('Stock 31.03.17'!$P$5:$BU$53))/1000000</f>
        <v>0</v>
      </c>
      <c r="G26" s="98">
        <f t="shared" si="0"/>
        <v>224.05415089199983</v>
      </c>
    </row>
    <row r="27" spans="1:7" hidden="1" x14ac:dyDescent="0.25">
      <c r="A27" s="96">
        <v>2036</v>
      </c>
      <c r="B27" s="94">
        <f>SUMPRODUCT(1*('Stock 31.03.17'!$M$5:$M$53=B$6)*('Stock 31.03.17'!$P$3:$BU$3=$A27)*('Stock 31.03.17'!$P$5:$BU$53))/1000000</f>
        <v>0</v>
      </c>
      <c r="C27" s="94">
        <f>SUMPRODUCT(1*('Stock 31.03.17'!$M$5:$M$53=C$6)*('Stock 31.03.17'!$P$3:$BU$3=$A27)*('Stock 31.03.17'!$P$5:$BU$53))/1000000</f>
        <v>0</v>
      </c>
      <c r="D27" s="94">
        <f>SUMPRODUCT(1*('Stock 31.03.17'!$M$5:$M$53=D$6)*('Stock 31.03.17'!$P$3:$BU$3=$A27)*('Stock 31.03.17'!$P$5:$BU$53))/1000000</f>
        <v>0</v>
      </c>
      <c r="E27" s="94">
        <f>SUMPRODUCT(1*('Stock 31.03.17'!$M$5:$M$53=E$6)*('Stock 31.03.17'!$P$3:$BU$3=$A27)*('Stock 31.03.17'!$P$5:$BU$53))/1000000</f>
        <v>218.04567729274422</v>
      </c>
      <c r="F27" s="94">
        <f>SUMPRODUCT(1*('Stock 31.03.17'!$M$5:$M$53=F$6)*('Stock 31.03.17'!$P$3:$BU$3=$A27)*('Stock 31.03.17'!$P$5:$BU$53))/1000000</f>
        <v>0</v>
      </c>
      <c r="G27" s="98">
        <f t="shared" si="0"/>
        <v>218.04567729274422</v>
      </c>
    </row>
    <row r="28" spans="1:7" hidden="1" x14ac:dyDescent="0.25">
      <c r="A28" s="96">
        <v>2037</v>
      </c>
      <c r="B28" s="94">
        <f>SUMPRODUCT(1*('Stock 31.03.17'!$M$5:$M$53=B$6)*('Stock 31.03.17'!$P$3:$BU$3=$A28)*('Stock 31.03.17'!$P$5:$BU$53))/1000000</f>
        <v>0</v>
      </c>
      <c r="C28" s="94">
        <f>SUMPRODUCT(1*('Stock 31.03.17'!$M$5:$M$53=C$6)*('Stock 31.03.17'!$P$3:$BU$3=$A28)*('Stock 31.03.17'!$P$5:$BU$53))/1000000</f>
        <v>0</v>
      </c>
      <c r="D28" s="94">
        <f>SUMPRODUCT(1*('Stock 31.03.17'!$M$5:$M$53=D$6)*('Stock 31.03.17'!$P$3:$BU$3=$A28)*('Stock 31.03.17'!$P$5:$BU$53))/1000000</f>
        <v>0</v>
      </c>
      <c r="E28" s="94">
        <f>SUMPRODUCT(1*('Stock 31.03.17'!$M$5:$M$53=E$6)*('Stock 31.03.17'!$P$3:$BU$3=$A28)*('Stock 31.03.17'!$P$5:$BU$53))/1000000</f>
        <v>112.41537735873735</v>
      </c>
      <c r="F28" s="94">
        <f>SUMPRODUCT(1*('Stock 31.03.17'!$M$5:$M$53=F$6)*('Stock 31.03.17'!$P$3:$BU$3=$A28)*('Stock 31.03.17'!$P$5:$BU$53))/1000000</f>
        <v>0</v>
      </c>
      <c r="G28" s="98">
        <f t="shared" si="0"/>
        <v>112.41537735873735</v>
      </c>
    </row>
    <row r="29" spans="1:7" hidden="1" x14ac:dyDescent="0.25">
      <c r="A29" s="96">
        <v>2038</v>
      </c>
      <c r="B29" s="94">
        <f>SUMPRODUCT(1*('Stock 31.03.17'!$M$5:$M$53=B$6)*('Stock 31.03.17'!$P$3:$BU$3=$A29)*('Stock 31.03.17'!$P$5:$BU$53))/1000000</f>
        <v>0</v>
      </c>
      <c r="C29" s="94">
        <f>SUMPRODUCT(1*('Stock 31.03.17'!$M$5:$M$53=C$6)*('Stock 31.03.17'!$P$3:$BU$3=$A29)*('Stock 31.03.17'!$P$5:$BU$53))/1000000</f>
        <v>0</v>
      </c>
      <c r="D29" s="94">
        <f>SUMPRODUCT(1*('Stock 31.03.17'!$M$5:$M$53=D$6)*('Stock 31.03.17'!$P$3:$BU$3=$A29)*('Stock 31.03.17'!$P$5:$BU$53))/1000000</f>
        <v>0</v>
      </c>
      <c r="E29" s="94">
        <f>SUMPRODUCT(1*('Stock 31.03.17'!$M$5:$M$53=E$6)*('Stock 31.03.17'!$P$3:$BU$3=$A29)*('Stock 31.03.17'!$P$5:$BU$53))/1000000</f>
        <v>109.74330171642875</v>
      </c>
      <c r="F29" s="94">
        <f>SUMPRODUCT(1*('Stock 31.03.17'!$M$5:$M$53=F$6)*('Stock 31.03.17'!$P$3:$BU$3=$A29)*('Stock 31.03.17'!$P$5:$BU$53))/1000000</f>
        <v>0</v>
      </c>
      <c r="G29" s="98">
        <f t="shared" si="0"/>
        <v>109.74330171642875</v>
      </c>
    </row>
    <row r="30" spans="1:7" hidden="1" x14ac:dyDescent="0.25">
      <c r="A30" s="96">
        <v>2039</v>
      </c>
      <c r="B30" s="94">
        <f>SUMPRODUCT(1*('Stock 31.03.17'!$M$5:$M$53=B$6)*('Stock 31.03.17'!$P$3:$BU$3=$A30)*('Stock 31.03.17'!$P$5:$BU$53))/1000000</f>
        <v>0</v>
      </c>
      <c r="C30" s="94">
        <f>SUMPRODUCT(1*('Stock 31.03.17'!$M$5:$M$53=C$6)*('Stock 31.03.17'!$P$3:$BU$3=$A30)*('Stock 31.03.17'!$P$5:$BU$53))/1000000</f>
        <v>0</v>
      </c>
      <c r="D30" s="94">
        <f>SUMPRODUCT(1*('Stock 31.03.17'!$M$5:$M$53=D$6)*('Stock 31.03.17'!$P$3:$BU$3=$A30)*('Stock 31.03.17'!$P$5:$BU$53))/1000000</f>
        <v>0</v>
      </c>
      <c r="E30" s="94">
        <f>SUMPRODUCT(1*('Stock 31.03.17'!$M$5:$M$53=E$6)*('Stock 31.03.17'!$P$3:$BU$3=$A30)*('Stock 31.03.17'!$P$5:$BU$53))/1000000</f>
        <v>44.55589925866623</v>
      </c>
      <c r="F30" s="94">
        <f>SUMPRODUCT(1*('Stock 31.03.17'!$M$5:$M$53=F$6)*('Stock 31.03.17'!$P$3:$BU$3=$A30)*('Stock 31.03.17'!$P$5:$BU$53))/1000000</f>
        <v>0</v>
      </c>
      <c r="G30" s="98">
        <f t="shared" si="0"/>
        <v>44.55589925866623</v>
      </c>
    </row>
    <row r="31" spans="1:7" hidden="1" x14ac:dyDescent="0.25">
      <c r="A31" s="96">
        <v>2040</v>
      </c>
      <c r="B31" s="94">
        <f>SUMPRODUCT(1*('Stock 31.03.17'!$M$5:$M$53=B$6)*('Stock 31.03.17'!$P$3:$BU$3=$A31)*('Stock 31.03.17'!$P$5:$BU$53))/1000000</f>
        <v>0</v>
      </c>
      <c r="C31" s="94">
        <f>SUMPRODUCT(1*('Stock 31.03.17'!$M$5:$M$53=C$6)*('Stock 31.03.17'!$P$3:$BU$3=$A31)*('Stock 31.03.17'!$P$5:$BU$53))/1000000</f>
        <v>0</v>
      </c>
      <c r="D31" s="94">
        <f>SUMPRODUCT(1*('Stock 31.03.17'!$M$5:$M$53=D$6)*('Stock 31.03.17'!$P$3:$BU$3=$A31)*('Stock 31.03.17'!$P$5:$BU$53))/1000000</f>
        <v>0</v>
      </c>
      <c r="E31" s="94">
        <f>SUMPRODUCT(1*('Stock 31.03.17'!$M$5:$M$53=E$6)*('Stock 31.03.17'!$P$3:$BU$3=$A31)*('Stock 31.03.17'!$P$5:$BU$53))/1000000</f>
        <v>43.619228673913511</v>
      </c>
      <c r="F31" s="94">
        <f>SUMPRODUCT(1*('Stock 31.03.17'!$M$5:$M$53=F$6)*('Stock 31.03.17'!$P$3:$BU$3=$A31)*('Stock 31.03.17'!$P$5:$BU$53))/1000000</f>
        <v>0</v>
      </c>
      <c r="G31" s="98">
        <f t="shared" si="0"/>
        <v>43.619228673913511</v>
      </c>
    </row>
    <row r="32" spans="1:7" hidden="1" x14ac:dyDescent="0.25">
      <c r="A32" s="96">
        <v>2041</v>
      </c>
      <c r="B32" s="94">
        <f>SUMPRODUCT(1*('Stock 31.03.17'!$M$5:$M$53=B$6)*('Stock 31.03.17'!$P$3:$BU$3=$A32)*('Stock 31.03.17'!$P$5:$BU$53))/1000000</f>
        <v>0</v>
      </c>
      <c r="C32" s="94">
        <f>SUMPRODUCT(1*('Stock 31.03.17'!$M$5:$M$53=C$6)*('Stock 31.03.17'!$P$3:$BU$3=$A32)*('Stock 31.03.17'!$P$5:$BU$53))/1000000</f>
        <v>0</v>
      </c>
      <c r="D32" s="94">
        <f>SUMPRODUCT(1*('Stock 31.03.17'!$M$5:$M$53=D$6)*('Stock 31.03.17'!$P$3:$BU$3=$A32)*('Stock 31.03.17'!$P$5:$BU$53))/1000000</f>
        <v>0</v>
      </c>
      <c r="E32" s="94">
        <f>SUMPRODUCT(1*('Stock 31.03.17'!$M$5:$M$53=E$6)*('Stock 31.03.17'!$P$3:$BU$3=$A32)*('Stock 31.03.17'!$P$5:$BU$53))/1000000</f>
        <v>42.656539461806545</v>
      </c>
      <c r="F32" s="94">
        <f>SUMPRODUCT(1*('Stock 31.03.17'!$M$5:$M$53=F$6)*('Stock 31.03.17'!$P$3:$BU$3=$A32)*('Stock 31.03.17'!$P$5:$BU$53))/1000000</f>
        <v>0</v>
      </c>
      <c r="G32" s="98">
        <f t="shared" si="0"/>
        <v>42.656539461806545</v>
      </c>
    </row>
    <row r="33" spans="1:7" hidden="1" x14ac:dyDescent="0.25">
      <c r="A33" s="96">
        <v>2042</v>
      </c>
      <c r="B33" s="94">
        <f>SUMPRODUCT(1*('Stock 31.03.17'!$M$5:$M$53=B$6)*('Stock 31.03.17'!$P$3:$BU$3=$A33)*('Stock 31.03.17'!$P$5:$BU$53))/1000000</f>
        <v>0</v>
      </c>
      <c r="C33" s="94">
        <f>SUMPRODUCT(1*('Stock 31.03.17'!$M$5:$M$53=C$6)*('Stock 31.03.17'!$P$3:$BU$3=$A33)*('Stock 31.03.17'!$P$5:$BU$53))/1000000</f>
        <v>0</v>
      </c>
      <c r="D33" s="94">
        <f>SUMPRODUCT(1*('Stock 31.03.17'!$M$5:$M$53=D$6)*('Stock 31.03.17'!$P$3:$BU$3=$A33)*('Stock 31.03.17'!$P$5:$BU$53))/1000000</f>
        <v>0</v>
      </c>
      <c r="E33" s="94">
        <f>SUMPRODUCT(1*('Stock 31.03.17'!$M$5:$M$53=E$6)*('Stock 31.03.17'!$P$3:$BU$3=$A33)*('Stock 31.03.17'!$P$5:$BU$53))/1000000</f>
        <v>41.706859563376703</v>
      </c>
      <c r="F33" s="94">
        <f>SUMPRODUCT(1*('Stock 31.03.17'!$M$5:$M$53=F$6)*('Stock 31.03.17'!$P$3:$BU$3=$A33)*('Stock 31.03.17'!$P$5:$BU$53))/1000000</f>
        <v>0</v>
      </c>
      <c r="G33" s="98">
        <f t="shared" si="0"/>
        <v>41.706859563376703</v>
      </c>
    </row>
    <row r="34" spans="1:7" hidden="1" x14ac:dyDescent="0.25">
      <c r="A34" s="96">
        <v>2043</v>
      </c>
      <c r="B34" s="94">
        <f>SUMPRODUCT(1*('Stock 31.03.17'!$M$5:$M$53=B$6)*('Stock 31.03.17'!$P$3:$BU$3=$A34)*('Stock 31.03.17'!$P$5:$BU$53))/1000000</f>
        <v>0</v>
      </c>
      <c r="C34" s="94">
        <f>SUMPRODUCT(1*('Stock 31.03.17'!$M$5:$M$53=C$6)*('Stock 31.03.17'!$P$3:$BU$3=$A34)*('Stock 31.03.17'!$P$5:$BU$53))/1000000</f>
        <v>0</v>
      </c>
      <c r="D34" s="94">
        <f>SUMPRODUCT(1*('Stock 31.03.17'!$M$5:$M$53=D$6)*('Stock 31.03.17'!$P$3:$BU$3=$A34)*('Stock 31.03.17'!$P$5:$BU$53))/1000000</f>
        <v>0</v>
      </c>
      <c r="E34" s="94">
        <f>SUMPRODUCT(1*('Stock 31.03.17'!$M$5:$M$53=E$6)*('Stock 31.03.17'!$P$3:$BU$3=$A34)*('Stock 31.03.17'!$P$5:$BU$53))/1000000</f>
        <v>40.757179664946861</v>
      </c>
      <c r="F34" s="94">
        <f>SUMPRODUCT(1*('Stock 31.03.17'!$M$5:$M$53=F$6)*('Stock 31.03.17'!$P$3:$BU$3=$A34)*('Stock 31.03.17'!$P$5:$BU$53))/1000000</f>
        <v>0</v>
      </c>
      <c r="G34" s="98">
        <f t="shared" si="0"/>
        <v>40.757179664946861</v>
      </c>
    </row>
    <row r="35" spans="1:7" hidden="1" x14ac:dyDescent="0.25">
      <c r="A35" s="96">
        <v>2044</v>
      </c>
      <c r="B35" s="94">
        <f>SUMPRODUCT(1*('Stock 31.03.17'!$M$5:$M$53=B$6)*('Stock 31.03.17'!$P$3:$BU$3=$A35)*('Stock 31.03.17'!$P$5:$BU$53))/1000000</f>
        <v>0</v>
      </c>
      <c r="C35" s="94">
        <f>SUMPRODUCT(1*('Stock 31.03.17'!$M$5:$M$53=C$6)*('Stock 31.03.17'!$P$3:$BU$3=$A35)*('Stock 31.03.17'!$P$5:$BU$53))/1000000</f>
        <v>0</v>
      </c>
      <c r="D35" s="94">
        <f>SUMPRODUCT(1*('Stock 31.03.17'!$M$5:$M$53=D$6)*('Stock 31.03.17'!$P$3:$BU$3=$A35)*('Stock 31.03.17'!$P$5:$BU$53))/1000000</f>
        <v>0</v>
      </c>
      <c r="E35" s="94">
        <f>SUMPRODUCT(1*('Stock 31.03.17'!$M$5:$M$53=E$6)*('Stock 31.03.17'!$P$3:$BU$3=$A35)*('Stock 31.03.17'!$P$5:$BU$53))/1000000</f>
        <v>39.810101629252443</v>
      </c>
      <c r="F35" s="94">
        <f>SUMPRODUCT(1*('Stock 31.03.17'!$M$5:$M$53=F$6)*('Stock 31.03.17'!$P$3:$BU$3=$A35)*('Stock 31.03.17'!$P$5:$BU$53))/1000000</f>
        <v>0</v>
      </c>
      <c r="G35" s="98">
        <f t="shared" si="0"/>
        <v>39.810101629252443</v>
      </c>
    </row>
    <row r="36" spans="1:7" hidden="1" x14ac:dyDescent="0.25">
      <c r="A36" s="96">
        <v>2045</v>
      </c>
      <c r="B36" s="94">
        <f>SUMPRODUCT(1*('Stock 31.03.17'!$M$5:$M$53=B$6)*('Stock 31.03.17'!$P$3:$BU$3=$A36)*('Stock 31.03.17'!$P$5:$BU$53))/1000000</f>
        <v>0</v>
      </c>
      <c r="C36" s="94">
        <f>SUMPRODUCT(1*('Stock 31.03.17'!$M$5:$M$53=C$6)*('Stock 31.03.17'!$P$3:$BU$3=$A36)*('Stock 31.03.17'!$P$5:$BU$53))/1000000</f>
        <v>0</v>
      </c>
      <c r="D36" s="94">
        <f>SUMPRODUCT(1*('Stock 31.03.17'!$M$5:$M$53=D$6)*('Stock 31.03.17'!$P$3:$BU$3=$A36)*('Stock 31.03.17'!$P$5:$BU$53))/1000000</f>
        <v>0</v>
      </c>
      <c r="E36" s="94">
        <f>SUMPRODUCT(1*('Stock 31.03.17'!$M$5:$M$53=E$6)*('Stock 31.03.17'!$P$3:$BU$3=$A36)*('Stock 31.03.17'!$P$5:$BU$53))/1000000</f>
        <v>19.548595619873101</v>
      </c>
      <c r="F36" s="94">
        <f>SUMPRODUCT(1*('Stock 31.03.17'!$M$5:$M$53=F$6)*('Stock 31.03.17'!$P$3:$BU$3=$A36)*('Stock 31.03.17'!$P$5:$BU$53))/1000000</f>
        <v>0</v>
      </c>
      <c r="G36" s="98">
        <f t="shared" si="0"/>
        <v>19.548595619873101</v>
      </c>
    </row>
  </sheetData>
  <mergeCells count="1">
    <mergeCell ref="B4:F5"/>
  </mergeCells>
  <pageMargins left="0.7" right="0.7" top="0.75" bottom="0.75" header="0.3" footer="0.3"/>
  <pageSetup orientation="portrait" r:id="rId1"/>
  <ignoredErrors>
    <ignoredError sqref="B17:F17" 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topLeftCell="A14" workbookViewId="0">
      <selection activeCell="C4" sqref="C4"/>
    </sheetView>
  </sheetViews>
  <sheetFormatPr baseColWidth="10" defaultRowHeight="15" x14ac:dyDescent="0.25"/>
  <cols>
    <col min="1" max="1" width="12.5703125" bestFit="1" customWidth="1"/>
    <col min="2" max="2" width="29.42578125" customWidth="1"/>
    <col min="3" max="3" width="15.28515625" bestFit="1" customWidth="1"/>
    <col min="4" max="4" width="7.85546875" customWidth="1"/>
    <col min="5" max="5" width="21.42578125" bestFit="1" customWidth="1"/>
    <col min="6" max="6" width="23.28515625" bestFit="1" customWidth="1"/>
  </cols>
  <sheetData>
    <row r="1" spans="1:10" ht="21" customHeight="1" thickBot="1" x14ac:dyDescent="0.3">
      <c r="B1" s="75"/>
      <c r="C1" s="76">
        <v>2017</v>
      </c>
    </row>
    <row r="2" spans="1:10" ht="27" customHeight="1" thickBot="1" x14ac:dyDescent="0.3">
      <c r="C2" s="77" t="s">
        <v>118</v>
      </c>
      <c r="D2" s="78"/>
      <c r="E2" s="89"/>
      <c r="F2" s="88"/>
    </row>
    <row r="3" spans="1:10" ht="60" customHeight="1" x14ac:dyDescent="0.25">
      <c r="A3" s="131" t="s">
        <v>119</v>
      </c>
      <c r="B3" s="79" t="s">
        <v>120</v>
      </c>
      <c r="C3" s="80">
        <f>+(SUMPRODUCT(1*('Stock 31.03.17'!$BX$1:$ABW$1=$C$1)*('Stock 31.03.17'!$BX$2:$ABW$2&lt;=3)*('Stock 31.03.17'!$BX$54:$ABW$54))+3902060440.72163)/1000000</f>
        <v>5390.8489323737576</v>
      </c>
      <c r="E3" s="134" t="s">
        <v>121</v>
      </c>
      <c r="F3" s="135"/>
      <c r="G3" s="135"/>
      <c r="H3" s="135"/>
      <c r="I3" s="135"/>
      <c r="J3" s="136"/>
    </row>
    <row r="4" spans="1:10" ht="60" customHeight="1" x14ac:dyDescent="0.25">
      <c r="A4" s="132"/>
      <c r="B4" s="81" t="s">
        <v>122</v>
      </c>
      <c r="C4" s="82">
        <v>44633.34</v>
      </c>
      <c r="E4" s="137"/>
      <c r="F4" s="138"/>
      <c r="G4" s="138"/>
      <c r="H4" s="138"/>
      <c r="I4" s="138"/>
      <c r="J4" s="139"/>
    </row>
    <row r="5" spans="1:10" ht="60" customHeight="1" thickBot="1" x14ac:dyDescent="0.3">
      <c r="A5" s="133"/>
      <c r="B5" s="83" t="s">
        <v>123</v>
      </c>
      <c r="C5" s="84">
        <f>+C3/C4</f>
        <v>0.12078076461169517</v>
      </c>
      <c r="D5" s="85"/>
      <c r="E5" s="140"/>
      <c r="F5" s="141"/>
      <c r="G5" s="141"/>
      <c r="H5" s="141"/>
      <c r="I5" s="141"/>
      <c r="J5" s="142"/>
    </row>
    <row r="6" spans="1:10" ht="60" customHeight="1" x14ac:dyDescent="0.25">
      <c r="A6" s="131" t="s">
        <v>124</v>
      </c>
      <c r="B6" s="79" t="s">
        <v>125</v>
      </c>
      <c r="C6" s="80">
        <f>(SUMPRODUCT(1*('Stock 31.03.17'!$BX$1:$ABW$1=$C$1)*('Stock 31.03.17'!$BX$2:$ABW$2&gt;3)*('Stock 31.03.17'!$G$6:$G$52='Stock 31.03.17'!$G$6)*('Stock 31.03.17'!$BX$6:$ABW$52))+SUMPRODUCT(1*('Stock 31.03.17'!$BX$1:$ABW$1=C1+1)*('Stock 31.03.17'!$BX$2:$ABW$2&lt;=3)*('Stock 31.03.17'!$G$6:$G$52='Stock 31.03.17'!$G$6)*('Stock 31.03.17'!$BX$6:$ABW$52)))/1000000</f>
        <v>4069.9017417984464</v>
      </c>
      <c r="E6" s="134" t="s">
        <v>126</v>
      </c>
      <c r="F6" s="135"/>
      <c r="G6" s="135"/>
      <c r="H6" s="135"/>
      <c r="I6" s="135"/>
      <c r="J6" s="136"/>
    </row>
    <row r="7" spans="1:10" ht="60" customHeight="1" x14ac:dyDescent="0.25">
      <c r="A7" s="132"/>
      <c r="B7" s="81" t="s">
        <v>127</v>
      </c>
      <c r="C7" s="82">
        <v>15526.48</v>
      </c>
      <c r="E7" s="137"/>
      <c r="F7" s="138"/>
      <c r="G7" s="138"/>
      <c r="H7" s="138"/>
      <c r="I7" s="138"/>
      <c r="J7" s="139"/>
    </row>
    <row r="8" spans="1:10" ht="60" customHeight="1" thickBot="1" x14ac:dyDescent="0.3">
      <c r="A8" s="132"/>
      <c r="B8" s="83" t="s">
        <v>128</v>
      </c>
      <c r="C8" s="84">
        <f>+C6/C7</f>
        <v>0.2621264924051328</v>
      </c>
      <c r="D8" s="85"/>
      <c r="E8" s="140"/>
      <c r="F8" s="141"/>
      <c r="G8" s="141"/>
      <c r="H8" s="141"/>
      <c r="I8" s="141"/>
      <c r="J8" s="142"/>
    </row>
    <row r="9" spans="1:10" ht="60.75" customHeight="1" x14ac:dyDescent="0.25">
      <c r="A9" s="132"/>
      <c r="B9" s="79" t="s">
        <v>129</v>
      </c>
      <c r="C9" s="80">
        <v>3000.8948011726557</v>
      </c>
      <c r="E9" s="134" t="s">
        <v>130</v>
      </c>
      <c r="F9" s="135"/>
      <c r="G9" s="135"/>
      <c r="H9" s="135"/>
      <c r="I9" s="135"/>
      <c r="J9" s="136"/>
    </row>
    <row r="10" spans="1:10" ht="60" customHeight="1" x14ac:dyDescent="0.25">
      <c r="A10" s="132"/>
      <c r="B10" s="81" t="s">
        <v>131</v>
      </c>
      <c r="C10" s="82">
        <v>53859.579577999997</v>
      </c>
      <c r="E10" s="137"/>
      <c r="F10" s="138"/>
      <c r="G10" s="138"/>
      <c r="H10" s="138"/>
      <c r="I10" s="138"/>
      <c r="J10" s="139"/>
    </row>
    <row r="11" spans="1:10" ht="60" customHeight="1" thickBot="1" x14ac:dyDescent="0.3">
      <c r="A11" s="132"/>
      <c r="B11" s="83" t="s">
        <v>132</v>
      </c>
      <c r="C11" s="84">
        <f>+C9/C10</f>
        <v>5.5717011248235401E-2</v>
      </c>
      <c r="D11" s="85"/>
      <c r="E11" s="140"/>
      <c r="F11" s="141"/>
      <c r="G11" s="141"/>
      <c r="H11" s="141"/>
      <c r="I11" s="141"/>
      <c r="J11" s="142"/>
    </row>
    <row r="12" spans="1:10" ht="60" customHeight="1" x14ac:dyDescent="0.25">
      <c r="A12" s="132"/>
      <c r="B12" s="79" t="s">
        <v>133</v>
      </c>
      <c r="C12" s="80">
        <f>+SUMPRODUCT(1*('Stock 31.03.17'!G5:G52&lt;&gt;'Stock 31.03.17'!G6)*('Stock 31.03.17'!G5:G52&lt;&gt;'Stock 31.03.17'!G47)*('Stock 31.03.17'!C5:C52))</f>
        <v>614.02762242382892</v>
      </c>
      <c r="E12" s="143" t="s">
        <v>134</v>
      </c>
      <c r="F12" s="135"/>
      <c r="G12" s="135"/>
      <c r="H12" s="135"/>
      <c r="I12" s="135"/>
      <c r="J12" s="136"/>
    </row>
    <row r="13" spans="1:10" ht="60" customHeight="1" x14ac:dyDescent="0.25">
      <c r="A13" s="132"/>
      <c r="B13" s="81" t="s">
        <v>135</v>
      </c>
      <c r="C13" s="86">
        <f>+$C$10</f>
        <v>53859.579577999997</v>
      </c>
      <c r="E13" s="137"/>
      <c r="F13" s="138"/>
      <c r="G13" s="138"/>
      <c r="H13" s="138"/>
      <c r="I13" s="138"/>
      <c r="J13" s="139"/>
    </row>
    <row r="14" spans="1:10" ht="60" customHeight="1" thickBot="1" x14ac:dyDescent="0.3">
      <c r="A14" s="132"/>
      <c r="B14" s="83" t="s">
        <v>136</v>
      </c>
      <c r="C14" s="84">
        <f>+C12/C13</f>
        <v>1.1400527579956092E-2</v>
      </c>
      <c r="D14" s="85"/>
      <c r="E14" s="140"/>
      <c r="F14" s="141"/>
      <c r="G14" s="141"/>
      <c r="H14" s="141"/>
      <c r="I14" s="141"/>
      <c r="J14" s="142"/>
    </row>
    <row r="15" spans="1:10" ht="63.75" customHeight="1" x14ac:dyDescent="0.25">
      <c r="A15" s="132"/>
      <c r="B15" s="79" t="s">
        <v>137</v>
      </c>
      <c r="C15" s="80">
        <v>3572.7707194003497</v>
      </c>
      <c r="E15" s="144" t="s">
        <v>138</v>
      </c>
      <c r="F15" s="145"/>
      <c r="G15" s="145"/>
      <c r="H15" s="145"/>
      <c r="I15" s="145"/>
      <c r="J15" s="146"/>
    </row>
    <row r="16" spans="1:10" ht="50.25" customHeight="1" x14ac:dyDescent="0.25">
      <c r="A16" s="132"/>
      <c r="B16" s="81" t="s">
        <v>139</v>
      </c>
      <c r="C16" s="82">
        <v>15274.679999999997</v>
      </c>
      <c r="E16" s="147"/>
      <c r="F16" s="148"/>
      <c r="G16" s="148"/>
      <c r="H16" s="148"/>
      <c r="I16" s="148"/>
      <c r="J16" s="149"/>
    </row>
    <row r="17" spans="1:10" ht="46.5" customHeight="1" thickBot="1" x14ac:dyDescent="0.3">
      <c r="A17" s="133"/>
      <c r="B17" s="83" t="s">
        <v>128</v>
      </c>
      <c r="C17" s="84">
        <f>+C15/C16</f>
        <v>0.23390151017241281</v>
      </c>
      <c r="D17" s="85"/>
      <c r="E17" s="150"/>
      <c r="F17" s="151"/>
      <c r="G17" s="151"/>
      <c r="H17" s="151"/>
      <c r="I17" s="151"/>
      <c r="J17" s="152"/>
    </row>
    <row r="18" spans="1:10" x14ac:dyDescent="0.25">
      <c r="A18" s="87"/>
    </row>
  </sheetData>
  <mergeCells count="7">
    <mergeCell ref="A3:A5"/>
    <mergeCell ref="E3:J5"/>
    <mergeCell ref="A6:A17"/>
    <mergeCell ref="E6:J8"/>
    <mergeCell ref="E9:J11"/>
    <mergeCell ref="E12:J14"/>
    <mergeCell ref="E15:J17"/>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39E34-F8AD-44D8-9052-0D75C99C6D14}">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53" t="s">
        <v>159</v>
      </c>
      <c r="C2" s="153"/>
      <c r="D2" s="153"/>
      <c r="E2" s="153"/>
      <c r="F2" s="153"/>
      <c r="G2" s="153"/>
      <c r="H2" s="153"/>
      <c r="I2" s="153"/>
      <c r="J2" s="153"/>
      <c r="K2" s="153"/>
      <c r="L2" s="153"/>
      <c r="M2" s="153"/>
      <c r="N2" s="153"/>
      <c r="O2" s="153"/>
      <c r="P2" s="153"/>
      <c r="Q2" s="153"/>
      <c r="R2" s="153"/>
      <c r="S2" s="153"/>
      <c r="T2" s="153"/>
      <c r="U2" s="153"/>
    </row>
    <row r="3" spans="2:21" ht="15.75" x14ac:dyDescent="0.25">
      <c r="B3" s="154" t="s">
        <v>160</v>
      </c>
    </row>
    <row r="4" spans="2:21" ht="9" customHeight="1" thickBot="1" x14ac:dyDescent="0.3">
      <c r="B4" s="155"/>
    </row>
    <row r="5" spans="2:21" x14ac:dyDescent="0.25">
      <c r="B5" s="156" t="s">
        <v>161</v>
      </c>
      <c r="C5" s="157" t="s">
        <v>162</v>
      </c>
      <c r="D5" s="158" t="s">
        <v>163</v>
      </c>
      <c r="E5" s="157" t="s">
        <v>164</v>
      </c>
      <c r="F5" s="157" t="s">
        <v>165</v>
      </c>
      <c r="G5" s="157" t="s">
        <v>142</v>
      </c>
      <c r="H5" s="158" t="s">
        <v>166</v>
      </c>
      <c r="I5" s="158" t="s">
        <v>167</v>
      </c>
      <c r="J5" s="158" t="s">
        <v>168</v>
      </c>
      <c r="K5" s="158"/>
      <c r="L5" s="158"/>
      <c r="M5" s="159"/>
      <c r="N5" s="160"/>
    </row>
    <row r="6" spans="2:21" ht="15" customHeight="1" x14ac:dyDescent="0.25">
      <c r="B6" s="161"/>
      <c r="C6" s="162"/>
      <c r="D6" s="163"/>
      <c r="E6" s="162"/>
      <c r="F6" s="162"/>
      <c r="G6" s="162"/>
      <c r="H6" s="164"/>
      <c r="I6" s="163"/>
      <c r="J6" s="165" t="s">
        <v>169</v>
      </c>
      <c r="K6" s="165" t="s">
        <v>170</v>
      </c>
      <c r="L6" s="165" t="s">
        <v>145</v>
      </c>
      <c r="M6" s="165" t="s">
        <v>171</v>
      </c>
      <c r="N6" s="166" t="s">
        <v>172</v>
      </c>
    </row>
    <row r="7" spans="2:21" x14ac:dyDescent="0.25">
      <c r="B7" s="161"/>
      <c r="C7" s="162"/>
      <c r="D7" s="167"/>
      <c r="E7" s="162"/>
      <c r="F7" s="162"/>
      <c r="G7" s="162"/>
      <c r="H7" s="168"/>
      <c r="I7" s="167"/>
      <c r="J7" s="167"/>
      <c r="K7" s="167"/>
      <c r="L7" s="167"/>
      <c r="M7" s="167"/>
      <c r="N7" s="169"/>
    </row>
    <row r="8" spans="2:21" x14ac:dyDescent="0.25">
      <c r="B8" s="170" t="s">
        <v>173</v>
      </c>
      <c r="C8" s="171"/>
      <c r="D8" s="172"/>
      <c r="E8" s="173"/>
      <c r="F8" s="173"/>
      <c r="G8" s="174"/>
      <c r="H8" s="174"/>
      <c r="I8" s="174"/>
      <c r="J8" s="173"/>
      <c r="K8" s="173"/>
      <c r="L8" s="173"/>
      <c r="M8" s="173"/>
      <c r="N8" s="175"/>
    </row>
    <row r="9" spans="2:21" ht="15.75" thickBot="1" x14ac:dyDescent="0.3">
      <c r="B9" s="176"/>
      <c r="C9" s="177"/>
      <c r="D9" s="178"/>
      <c r="E9" s="179"/>
      <c r="F9" s="180"/>
      <c r="G9" s="180"/>
      <c r="H9" s="180"/>
      <c r="I9" s="180"/>
      <c r="J9" s="179"/>
      <c r="K9" s="179"/>
      <c r="L9" s="179"/>
      <c r="M9" s="181"/>
      <c r="N9" s="182"/>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Stock 31.03.17</vt:lpstr>
      <vt:lpstr>Vencimiento por Servicio</vt:lpstr>
      <vt:lpstr>Vencimiento por Acreedor</vt:lpstr>
      <vt:lpstr>RATIOS-COVENANTS 2017</vt:lpstr>
      <vt:lpstr>Avales</vt:lpstr>
      <vt:lpstr>'Stock 31.03.17'!Área_de_impresión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Dámaris</dc:creator>
  <cp:lastModifiedBy>Alvaro Chaves</cp:lastModifiedBy>
  <cp:lastPrinted>2017-05-23T17:21:23Z</cp:lastPrinted>
  <dcterms:created xsi:type="dcterms:W3CDTF">2017-04-28T16:20:21Z</dcterms:created>
  <dcterms:modified xsi:type="dcterms:W3CDTF">2023-11-06T12:44:20Z</dcterms:modified>
</cp:coreProperties>
</file>