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89BD7CC7-2B2B-4EDE-A1AD-7D962D263CEE}" xr6:coauthVersionLast="47" xr6:coauthVersionMax="47" xr10:uidLastSave="{00000000-0000-0000-0000-000000000000}"/>
  <bookViews>
    <workbookView xWindow="-120" yWindow="-120" windowWidth="20640" windowHeight="11160" xr2:uid="{00000000-000D-0000-FFFF-FFFF00000000}"/>
  </bookViews>
  <sheets>
    <sheet name="Stock 31-12-18" sheetId="7" r:id="rId1"/>
    <sheet name="Gráficos" sheetId="6" r:id="rId2"/>
    <sheet name="Base_Graficos" sheetId="5" state="hidden" r:id="rId3"/>
    <sheet name="Ratios 2018" sheetId="4" r:id="rId4"/>
    <sheet name="Avales" sheetId="8" r:id="rId5"/>
  </sheets>
  <externalReferences>
    <externalReference r:id="rId6"/>
    <externalReference r:id="rId7"/>
    <externalReference r:id="rId8"/>
  </externalReferences>
  <definedNames>
    <definedName name="\a" localSheetId="3">#REF!</definedName>
    <definedName name="\a">#REF!</definedName>
    <definedName name="\b" localSheetId="3">#REF!</definedName>
    <definedName name="\b">#REF!</definedName>
    <definedName name="\c" localSheetId="3">#REF!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F" localSheetId="0">#REF!</definedName>
    <definedName name="_F">#REF!</definedName>
    <definedName name="_Fill" localSheetId="0" hidden="1">#REF!</definedName>
    <definedName name="_Fill" hidden="1">#REF!</definedName>
    <definedName name="_xlnm._FilterDatabase" localSheetId="0" hidden="1">'Stock 31-12-18'!$A$1:$M$56</definedName>
    <definedName name="_Key1" hidden="1">#REF!</definedName>
    <definedName name="_Order1" hidden="1">255</definedName>
    <definedName name="_Parse_In" localSheetId="0" hidden="1">#REF!</definedName>
    <definedName name="_Parse_In" hidden="1">#REF!</definedName>
    <definedName name="_Parse_Out" localSheetId="0" hidden="1">#REF!</definedName>
    <definedName name="_Parse_Out" hidden="1">#REF!</definedName>
    <definedName name="_R" localSheetId="0">#REF!</definedName>
    <definedName name="_R">#REF!</definedName>
    <definedName name="_Sort" hidden="1">#REF!</definedName>
    <definedName name="A">#REF!</definedName>
    <definedName name="ACREEDOR">#REF!</definedName>
    <definedName name="ACREEDOR_31_12_18">'Stock 31-12-18'!$N$5:$N$56</definedName>
    <definedName name="ACwvu.PLA1." localSheetId="0" hidden="1">'[1]COP FED'!#REF!</definedName>
    <definedName name="ACwvu.PLA1." hidden="1">'[1]COP FED'!#REF!</definedName>
    <definedName name="ACwvu.PLA2." hidden="1">'[1]COP FED'!$A$1:$N$49</definedName>
    <definedName name="AÑOS">#REF!</definedName>
    <definedName name="AÑOS_31_12_18">'Stock 31-12-18'!$BQ$1:$YR$1</definedName>
    <definedName name="_xlnm.Extract" localSheetId="0">#REF!</definedName>
    <definedName name="_xlnm.Extract">#REF!</definedName>
    <definedName name="_xlnm.Print_Area" localSheetId="0">'Stock 31-12-18'!$A$1:$CT$56</definedName>
    <definedName name="_xlnm.Print_Area">'[1]Fto. a partir del impuesto'!$D$7:$D$50</definedName>
    <definedName name="B" localSheetId="0">#REF!</definedName>
    <definedName name="B">#REF!</definedName>
    <definedName name="Base_datos_IM" localSheetId="0">#REF!</definedName>
    <definedName name="Base_datos_IM">#REF!</definedName>
    <definedName name="_xlnm.Database" localSheetId="0">#REF!</definedName>
    <definedName name="_xlnm.Database">#REF!</definedName>
    <definedName name="BORRAR">#REF!</definedName>
    <definedName name="C_">#REF!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hart">CHOOSE(Gráficos!$L$5,GRAF_POR_MONEDA,GRAF_POR_SS,GRAF_POR_ACREEDOR)</definedName>
    <definedName name="chart2">CHOOSE(Gráficos!$L$24,GRAF_COMP_MONEDA,GRAF_COMP_TASA)</definedName>
    <definedName name="Comisiones" localSheetId="0">#REF!</definedName>
    <definedName name="Comisiones">#REF!</definedName>
    <definedName name="COPA">#N/A</definedName>
    <definedName name="COPARTICIPACION_FEDERAL__LEY_N__23548">[1]C!$B$13:$N$13</definedName>
    <definedName name="CotizDolar" localSheetId="0">[3]Datos!#REF!</definedName>
    <definedName name="CotizDolar">[3]Datos!#REF!</definedName>
    <definedName name="_xlnm.Criteria" localSheetId="0">#REF!</definedName>
    <definedName name="_xlnm.Criteria">#REF!</definedName>
    <definedName name="Criterios_IM" localSheetId="0">#REF!</definedName>
    <definedName name="Criterios_IM">#REF!</definedName>
    <definedName name="D" localSheetId="0">#REF!</definedName>
    <definedName name="D">#REF!</definedName>
    <definedName name="E">#REF!</definedName>
    <definedName name="EXCEDENTE_DEL_10__SEGUN_EL_TOPE_ASIGNADO_A__BUENOS_AIRES__LEY_N__23621">[1]C!$B$18:$N$18</definedName>
    <definedName name="Extracción_IM" localSheetId="0">#REF!</definedName>
    <definedName name="Extracción_IM">#REF!</definedName>
    <definedName name="fdafafafafaf" localSheetId="0">#REF!</definedName>
    <definedName name="fdafafafafaf">#REF!</definedName>
    <definedName name="Fecha_primer_pago" localSheetId="0">'[2]IPV-BAPRO'!#REF!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 localSheetId="0">#REF!</definedName>
    <definedName name="G">#REF!</definedName>
    <definedName name="GARANTIA">#REF!</definedName>
    <definedName name="GARANTIA_31_12_18">'Stock 31-12-18'!$G$5:$G$56</definedName>
    <definedName name="GRAF_COMP_MONEDA">Base_Graficos!$M$94:$U$106</definedName>
    <definedName name="GRAF_COMP_TASA">Base_Graficos!$M$107:$U$122</definedName>
    <definedName name="GRAF_POR_ACREEDOR">Base_Graficos!$M$62:$U$91</definedName>
    <definedName name="GRAF_POR_MONEDA">Base_Graficos!$M$33:$U$61</definedName>
    <definedName name="GRAF_POR_SS">Base_Graficos!$M$1:$U$32</definedName>
    <definedName name="H" localSheetId="0">#REF!</definedName>
    <definedName name="H">#REF!</definedName>
    <definedName name="I" localSheetId="0">#REF!</definedName>
    <definedName name="I">#REF!</definedName>
    <definedName name="IMPRIMIR" localSheetId="0">#REF!</definedName>
    <definedName name="IMPRIMIR">#REF!</definedName>
    <definedName name="J">#REF!</definedName>
    <definedName name="K">#REF!</definedName>
    <definedName name="L_">#REF!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MATRIZ_SS">#REF!</definedName>
    <definedName name="MATRIZ_SS_31_12_18">'Stock 31-12-18'!$BQ$5:$YR$56</definedName>
    <definedName name="MESES">#REF!</definedName>
    <definedName name="MESES_31_12_18">'Stock 31-12-18'!$BQ$2:$YR$2</definedName>
    <definedName name="MONEDA">#REF!</definedName>
    <definedName name="MONEDA_31_12_18">'Stock 31-12-18'!$F$5:$F$56</definedName>
    <definedName name="N" localSheetId="0">#REF!</definedName>
    <definedName name="N">#REF!</definedName>
    <definedName name="nu" hidden="1">'[1]COP FED'!#REF!</definedName>
    <definedName name="O" localSheetId="0">#REF!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 localSheetId="0">#REF!</definedName>
    <definedName name="P">#REF!</definedName>
    <definedName name="pagos_por_año" localSheetId="0">'[2]IPV-BAPRO'!#REF!</definedName>
    <definedName name="pagos_por_año">'[2]IPV-BAPRO'!#REF!</definedName>
    <definedName name="Plazo_en_años" localSheetId="0">'[2]IPV-BAPRO'!#REF!</definedName>
    <definedName name="Plazo_en_años">'[2]IPV-BAPRO'!#REF!</definedName>
    <definedName name="Prliq">[3]Datos!#REF!</definedName>
    <definedName name="ProdEstimada">[3]Datos!#REF!</definedName>
    <definedName name="prueba" localSheetId="0">#REF!</definedName>
    <definedName name="prueba">#REF!</definedName>
    <definedName name="Q" localSheetId="0">#REF!</definedName>
    <definedName name="Q">#REF!</definedName>
    <definedName name="Rwvu.PLA2." localSheetId="0" hidden="1">'[1]COP FED'!#REF!</definedName>
    <definedName name="Rwvu.PLA2." hidden="1">'[1]COP FED'!#REF!</definedName>
    <definedName name="S" localSheetId="0">#REF!</definedName>
    <definedName name="S">#REF!</definedName>
    <definedName name="SEGURIDAD_SOCIAL___BS._PERS._NO_INCORP._AL_PROCESO_ECONOMICO__LEY_N__23966__ART._30">[1]C!$B$22:$N$22</definedName>
    <definedName name="SEGURIDAD_SOCIAL___IVA__LEY_N__23966_ART._5_PTO._2">[1]C!$B$21:$N$21</definedName>
    <definedName name="SERVICIO">#REF!</definedName>
    <definedName name="SERVICIO_31_12_18">'Stock 31-12-18'!$BQ$4:$YR$4</definedName>
    <definedName name="STOCK">#REF!</definedName>
    <definedName name="STOCK_31_12_18">'Stock 31-12-18'!$C$5:$C$56</definedName>
    <definedName name="SUMA_FIJA_FINANCIADA_CON__LA_COPARTICIPACION_FEDERAL_DE_NACION__LEY_N__23621_ART._1">[1]C!$B$19:$N$19</definedName>
    <definedName name="Swvu.PLA1." localSheetId="0" hidden="1">'[1]COP FED'!#REF!</definedName>
    <definedName name="Swvu.PLA1." hidden="1">'[1]COP FED'!#REF!</definedName>
    <definedName name="Swvu.PLA2." hidden="1">'[1]COP FED'!$A$1:$N$49</definedName>
    <definedName name="T" localSheetId="0">#REF!</definedName>
    <definedName name="T">#REF!</definedName>
    <definedName name="TASA">#REF!</definedName>
    <definedName name="TASA_31_12_18">'Stock 31-12-18'!$P$5:$P$56</definedName>
    <definedName name="tasa_interes_anual">'[2]IPV-BAPRO'!#REF!</definedName>
    <definedName name="_xlnm.Print_Titles">'[1]Fto. a partir del impuesto'!$A$1:$A$65536</definedName>
    <definedName name="TOTAL">[1]C!$B$32:$N$32</definedName>
    <definedName name="TOTAL_SS">#REF!</definedName>
    <definedName name="TOTAL_SS_31_12_18">'Stock 31-12-18'!$BQ$58:$YR$58</definedName>
    <definedName name="TRANSFERENCIA_DE_SERVICIOS__LEY_N__24049_Y_COMPLEMENTARIAS">[1]C!$B$14:$N$14</definedName>
    <definedName name="U" localSheetId="0">#REF!</definedName>
    <definedName name="U">#REF!</definedName>
    <definedName name="V" localSheetId="0">#REF!</definedName>
    <definedName name="V">#REF!</definedName>
    <definedName name="W" localSheetId="0">#REF!</definedName>
    <definedName name="W">#REF!</definedName>
    <definedName name="WTI" localSheetId="0">[3]Datos!#REF!</definedName>
    <definedName name="WTI">[3]Datos!#REF!</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 localSheetId="0">#REF!</definedName>
    <definedName name="X">#REF!</definedName>
    <definedName name="Y" localSheetId="0">#REF!</definedName>
    <definedName name="Y">#REF!</definedName>
    <definedName name="Z" localSheetId="0">#REF!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 l="1"/>
  <c r="C96" i="5" l="1"/>
  <c r="B96" i="5"/>
  <c r="B74" i="5"/>
  <c r="C74" i="5"/>
  <c r="D74" i="5"/>
  <c r="E74" i="5"/>
  <c r="F74" i="5"/>
  <c r="B75" i="5"/>
  <c r="C75" i="5"/>
  <c r="D75" i="5"/>
  <c r="E75" i="5"/>
  <c r="F75" i="5"/>
  <c r="B76"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E85" i="5"/>
  <c r="F85" i="5"/>
  <c r="B86" i="5"/>
  <c r="C86" i="5"/>
  <c r="D86" i="5"/>
  <c r="E86" i="5"/>
  <c r="F86" i="5"/>
  <c r="B87" i="5"/>
  <c r="C87" i="5"/>
  <c r="D87" i="5"/>
  <c r="E87" i="5"/>
  <c r="F87" i="5"/>
  <c r="F73" i="5"/>
  <c r="E73" i="5"/>
  <c r="D73" i="5"/>
  <c r="C73" i="5"/>
  <c r="B73"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E62" i="5"/>
  <c r="F62" i="5"/>
  <c r="C62" i="5"/>
  <c r="D62" i="5"/>
  <c r="B62" i="5"/>
  <c r="B45" i="5"/>
  <c r="C45" i="5"/>
  <c r="D45" i="5"/>
  <c r="B46" i="5"/>
  <c r="C46" i="5"/>
  <c r="D46" i="5"/>
  <c r="B47" i="5"/>
  <c r="C47" i="5"/>
  <c r="D47" i="5"/>
  <c r="B48" i="5"/>
  <c r="C48" i="5"/>
  <c r="D48" i="5"/>
  <c r="B49" i="5"/>
  <c r="C49" i="5"/>
  <c r="D49" i="5"/>
  <c r="B50" i="5"/>
  <c r="C50" i="5"/>
  <c r="D50" i="5"/>
  <c r="B51" i="5"/>
  <c r="C51" i="5"/>
  <c r="D51" i="5"/>
  <c r="B52" i="5"/>
  <c r="C52" i="5"/>
  <c r="D52" i="5"/>
  <c r="B53" i="5"/>
  <c r="C53" i="5"/>
  <c r="D53" i="5"/>
  <c r="B54" i="5"/>
  <c r="C54" i="5"/>
  <c r="D54" i="5"/>
  <c r="B55" i="5"/>
  <c r="C55" i="5"/>
  <c r="D55" i="5"/>
  <c r="B56" i="5"/>
  <c r="C56" i="5"/>
  <c r="D56" i="5"/>
  <c r="B57" i="5"/>
  <c r="C57" i="5"/>
  <c r="D57" i="5"/>
  <c r="B58" i="5"/>
  <c r="C58" i="5"/>
  <c r="D58" i="5"/>
  <c r="D44" i="5"/>
  <c r="C44" i="5"/>
  <c r="B44" i="5"/>
  <c r="B34" i="5"/>
  <c r="C34" i="5"/>
  <c r="D34" i="5"/>
  <c r="B35" i="5"/>
  <c r="C35" i="5"/>
  <c r="D35" i="5"/>
  <c r="B36" i="5"/>
  <c r="C36" i="5"/>
  <c r="D36" i="5"/>
  <c r="B37" i="5"/>
  <c r="C37" i="5"/>
  <c r="D37" i="5"/>
  <c r="B38" i="5"/>
  <c r="C38" i="5"/>
  <c r="D38" i="5"/>
  <c r="B39" i="5"/>
  <c r="C39" i="5"/>
  <c r="D39" i="5"/>
  <c r="B40" i="5"/>
  <c r="C40" i="5"/>
  <c r="D40" i="5"/>
  <c r="B41" i="5"/>
  <c r="C41" i="5"/>
  <c r="D41" i="5"/>
  <c r="B42" i="5"/>
  <c r="C42" i="5"/>
  <c r="D42" i="5"/>
  <c r="C33" i="5"/>
  <c r="D33" i="5"/>
  <c r="B3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C13" i="5"/>
  <c r="B13" i="5"/>
  <c r="B3" i="5"/>
  <c r="C3" i="5"/>
  <c r="B4" i="5"/>
  <c r="C4" i="5"/>
  <c r="B5" i="5"/>
  <c r="C5" i="5"/>
  <c r="B6" i="5"/>
  <c r="C6" i="5"/>
  <c r="B7" i="5"/>
  <c r="C7" i="5"/>
  <c r="B8" i="5"/>
  <c r="C8" i="5"/>
  <c r="B9" i="5"/>
  <c r="C9" i="5"/>
  <c r="B10" i="5"/>
  <c r="C10" i="5"/>
  <c r="B11" i="5"/>
  <c r="C11" i="5"/>
  <c r="C2" i="5"/>
  <c r="B2" i="5"/>
  <c r="F15" i="4"/>
  <c r="F17" i="4" s="1"/>
  <c r="F13" i="4"/>
  <c r="E41" i="5" l="1"/>
  <c r="E37" i="5"/>
  <c r="D24" i="5"/>
  <c r="D22" i="5"/>
  <c r="D20" i="5"/>
  <c r="D18" i="5"/>
  <c r="D16" i="5"/>
  <c r="D14" i="5"/>
  <c r="E40" i="5"/>
  <c r="E36" i="5"/>
  <c r="E58" i="5"/>
  <c r="E54" i="5"/>
  <c r="E50" i="5"/>
  <c r="E46" i="5"/>
  <c r="E55" i="5"/>
  <c r="E51" i="5"/>
  <c r="E47" i="5"/>
  <c r="D26" i="5"/>
  <c r="D2" i="5"/>
  <c r="D13" i="5"/>
  <c r="E39" i="5"/>
  <c r="E35" i="5"/>
  <c r="E44" i="5"/>
  <c r="E57" i="5"/>
  <c r="E53" i="5"/>
  <c r="E49" i="5"/>
  <c r="G87" i="5"/>
  <c r="G83" i="5"/>
  <c r="G79" i="5"/>
  <c r="G75" i="5"/>
  <c r="G86" i="5"/>
  <c r="G82" i="5"/>
  <c r="G78" i="5"/>
  <c r="G74" i="5"/>
  <c r="G85" i="5"/>
  <c r="G81" i="5"/>
  <c r="G77" i="5"/>
  <c r="D27" i="5"/>
  <c r="D25" i="5"/>
  <c r="D23" i="5"/>
  <c r="D21" i="5"/>
  <c r="D19" i="5"/>
  <c r="D17" i="5"/>
  <c r="D15" i="5"/>
  <c r="E42" i="5"/>
  <c r="E38" i="5"/>
  <c r="E34" i="5"/>
  <c r="E56" i="5"/>
  <c r="E52" i="5"/>
  <c r="E48" i="5"/>
  <c r="E45" i="5"/>
  <c r="G73" i="5"/>
  <c r="G84" i="5"/>
  <c r="G80" i="5"/>
  <c r="G76" i="5"/>
  <c r="B43" i="5"/>
  <c r="F12" i="4" l="1"/>
  <c r="F14" i="4" s="1"/>
  <c r="D8" i="4"/>
  <c r="C8" i="4"/>
  <c r="F6" i="4"/>
  <c r="F8" i="4" s="1"/>
  <c r="C47" i="7" l="1"/>
  <c r="C24" i="7"/>
  <c r="BN3" i="7"/>
  <c r="BL3" i="7"/>
  <c r="BJ3" i="7"/>
  <c r="BH3" i="7"/>
  <c r="BF3" i="7"/>
  <c r="BD3" i="7"/>
  <c r="BB3" i="7"/>
  <c r="AZ3" i="7"/>
  <c r="AX3" i="7"/>
  <c r="AV3" i="7"/>
  <c r="AT3" i="7"/>
  <c r="AR3" i="7"/>
  <c r="AP3" i="7"/>
  <c r="AN3" i="7"/>
  <c r="AL3" i="7"/>
  <c r="AJ3" i="7"/>
  <c r="AH3" i="7"/>
  <c r="AF3" i="7"/>
  <c r="AD3" i="7"/>
  <c r="AB3" i="7"/>
  <c r="Z3" i="7"/>
  <c r="X3" i="7"/>
  <c r="V3" i="7"/>
  <c r="T3" i="7"/>
  <c r="R3" i="7"/>
  <c r="E2" i="7"/>
  <c r="C49" i="7" l="1"/>
  <c r="E12" i="7"/>
  <c r="C32" i="7"/>
  <c r="E16" i="7"/>
  <c r="C45" i="7"/>
  <c r="E20" i="7"/>
  <c r="C36" i="7"/>
  <c r="E8" i="7"/>
  <c r="C39" i="7"/>
  <c r="E13" i="7"/>
  <c r="E21" i="7"/>
  <c r="C33" i="7"/>
  <c r="C40" i="7"/>
  <c r="C46" i="7"/>
  <c r="E7" i="7"/>
  <c r="E11" i="7"/>
  <c r="E15" i="7"/>
  <c r="E19" i="7"/>
  <c r="E23" i="7"/>
  <c r="C29" i="7"/>
  <c r="C35" i="7"/>
  <c r="C38" i="7"/>
  <c r="C44" i="7"/>
  <c r="E9" i="7"/>
  <c r="E17" i="7"/>
  <c r="E26" i="7"/>
  <c r="C37" i="7"/>
  <c r="E50" i="7"/>
  <c r="E10" i="7"/>
  <c r="E14" i="7"/>
  <c r="E18" i="7"/>
  <c r="E22" i="7"/>
  <c r="E27" i="7"/>
  <c r="C34" i="7"/>
  <c r="C42" i="7"/>
  <c r="C41" i="7"/>
  <c r="C51" i="7"/>
  <c r="H60" i="7"/>
  <c r="H59" i="7"/>
  <c r="E25" i="7"/>
  <c r="C5" i="7"/>
  <c r="E6" i="7"/>
  <c r="E31" i="7"/>
  <c r="E28" i="7"/>
  <c r="E43" i="7"/>
  <c r="C28" i="7" l="1"/>
  <c r="D96" i="5"/>
  <c r="H61" i="7"/>
  <c r="H62" i="7" s="1"/>
  <c r="C48" i="7"/>
  <c r="C43" i="7"/>
  <c r="C31" i="7"/>
  <c r="E24" i="7"/>
  <c r="E5" i="7"/>
  <c r="E30" i="7"/>
  <c r="E48" i="7"/>
  <c r="C30" i="7" l="1"/>
  <c r="C100" i="5" s="1"/>
  <c r="B100" i="5"/>
  <c r="E100" i="5"/>
  <c r="D100" i="5"/>
  <c r="C63" i="7"/>
  <c r="D5" i="7" s="1"/>
  <c r="E58" i="7"/>
  <c r="D99" i="5" l="1"/>
  <c r="B99" i="5"/>
  <c r="E99" i="5"/>
  <c r="F100" i="5"/>
  <c r="C99" i="5"/>
  <c r="D30" i="7"/>
  <c r="D24" i="7"/>
  <c r="I61" i="7"/>
  <c r="I60" i="7"/>
  <c r="I59" i="7"/>
  <c r="D28" i="7"/>
  <c r="D48" i="7"/>
  <c r="E13" i="4"/>
  <c r="E11" i="4"/>
  <c r="E14" i="4" l="1"/>
  <c r="E96" i="5" l="1"/>
  <c r="D95" i="5"/>
  <c r="C95" i="5"/>
  <c r="B95" i="5"/>
  <c r="BR58" i="7" l="1"/>
  <c r="BQ58" i="7"/>
  <c r="BT58" i="7" l="1"/>
  <c r="BS58" i="7"/>
  <c r="BV58" i="7" l="1"/>
  <c r="BU58" i="7"/>
  <c r="BW58" i="7" l="1"/>
  <c r="BX58" i="7"/>
  <c r="BZ58" i="7" l="1"/>
  <c r="BY58" i="7"/>
  <c r="CB58" i="7" l="1"/>
  <c r="CA58" i="7"/>
  <c r="CC58" i="7" l="1"/>
  <c r="CD58" i="7"/>
  <c r="CE58" i="7" l="1"/>
  <c r="CF58" i="7"/>
  <c r="CG58" i="7" l="1"/>
  <c r="CH58" i="7"/>
  <c r="CI58" i="7" l="1"/>
  <c r="CJ58" i="7"/>
  <c r="CK58" i="7" l="1"/>
  <c r="CL58" i="7"/>
  <c r="CM58" i="7" l="1"/>
  <c r="CN58" i="7"/>
  <c r="CO58" i="7" l="1"/>
  <c r="CP58" i="7"/>
  <c r="CR58" i="7" l="1"/>
  <c r="CQ58" i="7"/>
  <c r="CS58" i="7" l="1"/>
  <c r="CT58" i="7"/>
  <c r="CU58" i="7" l="1"/>
  <c r="CV58" i="7"/>
  <c r="CX58" i="7" l="1"/>
  <c r="CW58" i="7"/>
  <c r="CZ58" i="7" l="1"/>
  <c r="CY58" i="7"/>
  <c r="DA58" i="7" l="1"/>
  <c r="DB58" i="7"/>
  <c r="DC58" i="7" l="1"/>
  <c r="DD58" i="7"/>
  <c r="DE58" i="7" l="1"/>
  <c r="DF58" i="7"/>
  <c r="DH58" i="7" l="1"/>
  <c r="DG58" i="7"/>
  <c r="DJ58" i="7" l="1"/>
  <c r="DI58" i="7"/>
  <c r="DK58" i="7" l="1"/>
  <c r="DL58" i="7"/>
  <c r="DN58" i="7" l="1"/>
  <c r="DM58" i="7"/>
  <c r="DO58" i="7" l="1"/>
  <c r="DP58" i="7"/>
  <c r="DQ58" i="7" l="1"/>
  <c r="DR58" i="7"/>
  <c r="DS58" i="7" l="1"/>
  <c r="DT58" i="7"/>
  <c r="DU58" i="7" l="1"/>
  <c r="DV58" i="7"/>
  <c r="DW58" i="7" l="1"/>
  <c r="DX58" i="7"/>
  <c r="DY58" i="7" l="1"/>
  <c r="DZ58" i="7"/>
  <c r="EA58" i="7" l="1"/>
  <c r="EB58" i="7"/>
  <c r="EC58" i="7" l="1"/>
  <c r="ED58" i="7"/>
  <c r="EE58" i="7" l="1"/>
  <c r="EF58" i="7"/>
  <c r="EH58" i="7" l="1"/>
  <c r="EG58" i="7"/>
  <c r="EJ58" i="7" l="1"/>
  <c r="EI58" i="7"/>
  <c r="EL58" i="7" l="1"/>
  <c r="EK58" i="7"/>
  <c r="EN58" i="7" l="1"/>
  <c r="EM58" i="7"/>
  <c r="EO58" i="7" l="1"/>
  <c r="EP58" i="7"/>
  <c r="EQ58" i="7" l="1"/>
  <c r="ER58" i="7"/>
  <c r="ES58" i="7" l="1"/>
  <c r="ET58" i="7"/>
  <c r="EU58" i="7" l="1"/>
  <c r="EV58" i="7"/>
  <c r="EW58" i="7" l="1"/>
  <c r="EX58" i="7"/>
  <c r="EY58" i="7" l="1"/>
  <c r="EZ58" i="7"/>
  <c r="FB58" i="7" l="1"/>
  <c r="FA58" i="7"/>
  <c r="FC58" i="7" l="1"/>
  <c r="FD58" i="7"/>
  <c r="FF58" i="7" l="1"/>
  <c r="FE58" i="7"/>
  <c r="FH58" i="7" l="1"/>
  <c r="FG58" i="7"/>
  <c r="FJ58" i="7" l="1"/>
  <c r="FI58" i="7"/>
  <c r="FL58" i="7" l="1"/>
  <c r="FK58" i="7"/>
  <c r="FN58" i="7" l="1"/>
  <c r="FM58" i="7"/>
  <c r="FP58" i="7" l="1"/>
  <c r="FO58" i="7"/>
  <c r="FQ58" i="7" l="1"/>
  <c r="FR58" i="7"/>
  <c r="FS58" i="7" l="1"/>
  <c r="FT58" i="7"/>
  <c r="FV58" i="7" l="1"/>
  <c r="FU58" i="7"/>
  <c r="FX58" i="7" l="1"/>
  <c r="FW58" i="7"/>
  <c r="FY58" i="7" l="1"/>
  <c r="FZ58" i="7"/>
  <c r="GA58" i="7" l="1"/>
  <c r="GB58" i="7"/>
  <c r="GC58" i="7" l="1"/>
  <c r="GD58" i="7"/>
  <c r="GE58" i="7" l="1"/>
  <c r="GF58" i="7"/>
  <c r="GG58" i="7" l="1"/>
  <c r="GH58" i="7"/>
  <c r="GI58" i="7" l="1"/>
  <c r="GJ58" i="7"/>
  <c r="GL58" i="7" l="1"/>
  <c r="GK58" i="7"/>
  <c r="GN58" i="7" l="1"/>
  <c r="GM58" i="7"/>
  <c r="GO58" i="7" l="1"/>
  <c r="GP58" i="7"/>
  <c r="GR58" i="7" l="1"/>
  <c r="GQ58" i="7"/>
  <c r="GT58" i="7" l="1"/>
  <c r="GS58" i="7"/>
  <c r="GU58" i="7" l="1"/>
  <c r="GV58" i="7"/>
  <c r="GW58" i="7" l="1"/>
  <c r="GX58" i="7"/>
  <c r="GY58" i="7" l="1"/>
  <c r="GZ58" i="7"/>
  <c r="HA58" i="7" l="1"/>
  <c r="HB58" i="7"/>
  <c r="HD58" i="7" l="1"/>
  <c r="HC58" i="7"/>
  <c r="HE58" i="7" l="1"/>
  <c r="HF58" i="7"/>
  <c r="HG58" i="7" l="1"/>
  <c r="HH58" i="7"/>
  <c r="HI58" i="7" l="1"/>
  <c r="HJ58" i="7"/>
  <c r="HL58" i="7" l="1"/>
  <c r="HK58" i="7"/>
  <c r="HM58" i="7" l="1"/>
  <c r="HN58" i="7"/>
  <c r="HP58" i="7" l="1"/>
  <c r="HO58" i="7"/>
  <c r="HQ58" i="7" l="1"/>
  <c r="HR58" i="7"/>
  <c r="HT58" i="7" l="1"/>
  <c r="HS58" i="7"/>
  <c r="HU58" i="7" l="1"/>
  <c r="HV58" i="7"/>
  <c r="HX58" i="7" l="1"/>
  <c r="HW58" i="7"/>
  <c r="HY58" i="7" l="1"/>
  <c r="HZ58" i="7"/>
  <c r="IA58" i="7" l="1"/>
  <c r="IB58" i="7"/>
  <c r="IC58" i="7" l="1"/>
  <c r="ID58" i="7"/>
  <c r="IF58" i="7" l="1"/>
  <c r="IE58" i="7"/>
  <c r="IH58" i="7" l="1"/>
  <c r="IG58" i="7"/>
  <c r="II58" i="7" l="1"/>
  <c r="IJ58" i="7"/>
  <c r="IL58" i="7" l="1"/>
  <c r="IK58" i="7"/>
  <c r="IM58" i="7" l="1"/>
  <c r="IN58" i="7"/>
  <c r="IO58" i="7" l="1"/>
  <c r="IP58" i="7"/>
  <c r="IQ58" i="7" l="1"/>
  <c r="IR58" i="7"/>
  <c r="IS58" i="7" l="1"/>
  <c r="IT58" i="7"/>
  <c r="IU58" i="7" l="1"/>
  <c r="IV58" i="7"/>
  <c r="IX58" i="7" l="1"/>
  <c r="IW58" i="7"/>
  <c r="IY58" i="7" l="1"/>
  <c r="IZ58" i="7"/>
  <c r="JA58" i="7" l="1"/>
  <c r="JB58" i="7"/>
  <c r="JC58" i="7" l="1"/>
  <c r="JD58" i="7"/>
  <c r="JF58" i="7" l="1"/>
  <c r="JE58" i="7"/>
  <c r="JH58" i="7" l="1"/>
  <c r="JG58" i="7"/>
  <c r="JI58" i="7" l="1"/>
  <c r="JJ58" i="7"/>
  <c r="JK58" i="7" l="1"/>
  <c r="JL58" i="7"/>
  <c r="JN58" i="7" l="1"/>
  <c r="JM58" i="7"/>
  <c r="JO58" i="7" l="1"/>
  <c r="JP58" i="7"/>
  <c r="JR58" i="7" l="1"/>
  <c r="JQ58" i="7"/>
  <c r="JS58" i="7" l="1"/>
  <c r="JT58" i="7"/>
  <c r="JU58" i="7" l="1"/>
  <c r="JV58" i="7"/>
  <c r="JW58" i="7" l="1"/>
  <c r="JX58" i="7"/>
  <c r="JY58" i="7" l="1"/>
  <c r="JZ58" i="7"/>
  <c r="KB58" i="7" l="1"/>
  <c r="KA58" i="7"/>
  <c r="KD58" i="7" l="1"/>
  <c r="KC58" i="7"/>
  <c r="KE58" i="7" l="1"/>
  <c r="KF58" i="7"/>
  <c r="KG58" i="7" l="1"/>
  <c r="KH58" i="7"/>
  <c r="KI58" i="7" l="1"/>
  <c r="KJ58" i="7"/>
  <c r="KK58" i="7" l="1"/>
  <c r="KL58" i="7"/>
  <c r="KN58" i="7" l="1"/>
  <c r="KM58" i="7"/>
  <c r="KO58" i="7" l="1"/>
  <c r="KP58" i="7"/>
  <c r="KR58" i="7" l="1"/>
  <c r="KQ58" i="7"/>
  <c r="KS58" i="7" l="1"/>
  <c r="KT58" i="7"/>
  <c r="KV58" i="7" l="1"/>
  <c r="KU58" i="7"/>
  <c r="KX58" i="7" l="1"/>
  <c r="KW58" i="7"/>
  <c r="KY58" i="7" l="1"/>
  <c r="KZ58" i="7"/>
  <c r="LB58" i="7" l="1"/>
  <c r="LA58" i="7"/>
  <c r="LC58" i="7" l="1"/>
  <c r="LD58" i="7"/>
  <c r="LF58" i="7" l="1"/>
  <c r="LE58" i="7"/>
  <c r="LG58" i="7" l="1"/>
  <c r="LH58" i="7"/>
  <c r="LI58" i="7" l="1"/>
  <c r="LJ58" i="7"/>
  <c r="LL58" i="7" l="1"/>
  <c r="LK58" i="7"/>
  <c r="LM58" i="7" l="1"/>
  <c r="LN58" i="7"/>
  <c r="LO58" i="7" l="1"/>
  <c r="LP58" i="7"/>
  <c r="LQ58" i="7" l="1"/>
  <c r="LR58" i="7"/>
  <c r="LT58" i="7" l="1"/>
  <c r="LS58" i="7"/>
  <c r="LU58" i="7" l="1"/>
  <c r="LV58" i="7"/>
  <c r="LW58" i="7" l="1"/>
  <c r="LX58" i="7"/>
  <c r="LY58" i="7" l="1"/>
  <c r="LZ58" i="7"/>
  <c r="MA58" i="7" l="1"/>
  <c r="MB58" i="7"/>
  <c r="MC58" i="7" l="1"/>
  <c r="MD58" i="7"/>
  <c r="ME58" i="7" l="1"/>
  <c r="MF58" i="7"/>
  <c r="MG58" i="7" l="1"/>
  <c r="MH58" i="7"/>
  <c r="MJ58" i="7" l="1"/>
  <c r="MI58" i="7"/>
  <c r="MK58" i="7" l="1"/>
  <c r="ML58" i="7"/>
  <c r="MN58" i="7" l="1"/>
  <c r="MM58" i="7"/>
  <c r="MP58" i="7" l="1"/>
  <c r="MO58" i="7"/>
  <c r="MR58" i="7" l="1"/>
  <c r="MQ58" i="7"/>
  <c r="MT58" i="7" l="1"/>
  <c r="MS58" i="7"/>
  <c r="MU58" i="7" l="1"/>
  <c r="MV58" i="7"/>
  <c r="MW58" i="7" l="1"/>
  <c r="MX58" i="7"/>
  <c r="MZ58" i="7" l="1"/>
  <c r="MY58" i="7"/>
  <c r="NA58" i="7" l="1"/>
  <c r="NB58" i="7"/>
  <c r="ND58" i="7" l="1"/>
  <c r="NC58" i="7"/>
  <c r="NF58" i="7" l="1"/>
  <c r="NE58" i="7"/>
  <c r="NG58" i="7" l="1"/>
  <c r="NH58" i="7"/>
  <c r="NJ58" i="7" l="1"/>
  <c r="NI58" i="7"/>
  <c r="NK58" i="7" l="1"/>
  <c r="NL58" i="7"/>
  <c r="NM58" i="7" l="1"/>
  <c r="NN58" i="7"/>
  <c r="NP58" i="7" l="1"/>
  <c r="NO58" i="7"/>
  <c r="NQ58" i="7" l="1"/>
  <c r="NR58" i="7"/>
  <c r="NS58" i="7" l="1"/>
  <c r="NT58" i="7"/>
  <c r="NU58" i="7" l="1"/>
  <c r="NV58" i="7"/>
  <c r="NW58" i="7" l="1"/>
  <c r="NX58" i="7"/>
  <c r="NY58" i="7" l="1"/>
  <c r="NZ58" i="7"/>
  <c r="OA58" i="7" l="1"/>
  <c r="OB58" i="7"/>
  <c r="OD58" i="7" l="1"/>
  <c r="OC58" i="7"/>
  <c r="OF58" i="7" l="1"/>
  <c r="OE58" i="7"/>
  <c r="OG58" i="7" l="1"/>
  <c r="OH58" i="7"/>
  <c r="OJ58" i="7" l="1"/>
  <c r="OI58" i="7"/>
  <c r="OL58" i="7" l="1"/>
  <c r="OK58" i="7"/>
  <c r="OM58" i="7" l="1"/>
  <c r="ON58" i="7"/>
  <c r="OO58" i="7" l="1"/>
  <c r="OP58" i="7"/>
  <c r="OR58" i="7" l="1"/>
  <c r="OQ58" i="7"/>
  <c r="OT58" i="7" l="1"/>
  <c r="OS58" i="7"/>
  <c r="OV58" i="7" l="1"/>
  <c r="OU58" i="7"/>
  <c r="OW58" i="7" l="1"/>
  <c r="OX58" i="7"/>
  <c r="OY58" i="7" l="1"/>
  <c r="OZ58" i="7"/>
  <c r="PB58" i="7" l="1"/>
  <c r="PA58" i="7"/>
  <c r="PC58" i="7" l="1"/>
  <c r="PD58" i="7"/>
  <c r="PE58" i="7" l="1"/>
  <c r="PF58" i="7"/>
  <c r="PG58" i="7" l="1"/>
  <c r="PH58" i="7"/>
  <c r="PJ58" i="7" l="1"/>
  <c r="PI58" i="7"/>
  <c r="PK58" i="7" l="1"/>
  <c r="PL58" i="7"/>
  <c r="PN58" i="7" l="1"/>
  <c r="PM58" i="7"/>
  <c r="PP58" i="7" l="1"/>
  <c r="PO58" i="7"/>
  <c r="PR58" i="7" l="1"/>
  <c r="PQ58" i="7"/>
  <c r="PT58" i="7" l="1"/>
  <c r="PS58" i="7"/>
  <c r="PV58" i="7" l="1"/>
  <c r="PU58" i="7"/>
  <c r="PX58" i="7" l="1"/>
  <c r="PW58" i="7"/>
  <c r="PZ58" i="7" l="1"/>
  <c r="PY58" i="7"/>
  <c r="QB58" i="7" l="1"/>
  <c r="QA58" i="7"/>
  <c r="QD58" i="7" l="1"/>
  <c r="QC58" i="7"/>
  <c r="QF58" i="7" l="1"/>
  <c r="QE58" i="7"/>
  <c r="QH58" i="7" l="1"/>
  <c r="QG58" i="7"/>
  <c r="QJ58" i="7" l="1"/>
  <c r="QI58" i="7"/>
  <c r="QK58" i="7" l="1"/>
  <c r="QL58" i="7"/>
  <c r="QM58" i="7" l="1"/>
  <c r="QN58" i="7"/>
  <c r="QP58" i="7" l="1"/>
  <c r="QO58" i="7"/>
  <c r="QQ58" i="7" l="1"/>
  <c r="QR58" i="7"/>
  <c r="QT58" i="7" l="1"/>
  <c r="QS58" i="7"/>
  <c r="QV58" i="7" l="1"/>
  <c r="QU58" i="7"/>
  <c r="QW58" i="7" l="1"/>
  <c r="QX58" i="7"/>
  <c r="QY58" i="7" l="1"/>
  <c r="QZ58" i="7"/>
  <c r="RB58" i="7" l="1"/>
  <c r="RA58" i="7"/>
  <c r="RC58" i="7" l="1"/>
  <c r="RD58" i="7"/>
  <c r="RF58" i="7" l="1"/>
  <c r="RE58" i="7"/>
  <c r="RG58" i="7" l="1"/>
  <c r="RH58" i="7"/>
  <c r="RI58" i="7" l="1"/>
  <c r="RJ58" i="7"/>
  <c r="RL58" i="7" l="1"/>
  <c r="RK58" i="7"/>
  <c r="RN58" i="7" l="1"/>
  <c r="RM58" i="7"/>
  <c r="RP58" i="7" l="1"/>
  <c r="RO58" i="7"/>
  <c r="RQ58" i="7" l="1"/>
  <c r="RR58" i="7"/>
  <c r="RT58" i="7" l="1"/>
  <c r="RS58" i="7"/>
  <c r="RV58" i="7" l="1"/>
  <c r="RU58" i="7"/>
  <c r="RX58" i="7" l="1"/>
  <c r="RW58" i="7"/>
  <c r="RY58" i="7" l="1"/>
  <c r="RZ58" i="7"/>
  <c r="SA58" i="7" l="1"/>
  <c r="SB58" i="7"/>
  <c r="SD58" i="7" l="1"/>
  <c r="SC58" i="7"/>
  <c r="SE58" i="7" l="1"/>
  <c r="SF58" i="7"/>
  <c r="SG58" i="7" l="1"/>
  <c r="SH58" i="7"/>
  <c r="SJ58" i="7" l="1"/>
  <c r="SI58" i="7"/>
  <c r="SL58" i="7" l="1"/>
  <c r="SK58" i="7"/>
  <c r="SM58" i="7" l="1"/>
  <c r="SN58" i="7"/>
  <c r="SP58" i="7" l="1"/>
  <c r="SO58" i="7"/>
  <c r="SQ58" i="7" l="1"/>
  <c r="SR58" i="7"/>
  <c r="ST58" i="7" l="1"/>
  <c r="SS58" i="7"/>
  <c r="SU58" i="7" l="1"/>
  <c r="SV58" i="7"/>
  <c r="SW58" i="7" l="1"/>
  <c r="SX58" i="7"/>
  <c r="SY58" i="7" l="1"/>
  <c r="SZ58" i="7"/>
  <c r="TB58" i="7" l="1"/>
  <c r="TA58" i="7"/>
  <c r="TD58" i="7" l="1"/>
  <c r="TC58" i="7"/>
  <c r="TF58" i="7" l="1"/>
  <c r="TE58" i="7"/>
  <c r="TH58" i="7" l="1"/>
  <c r="TG58" i="7"/>
  <c r="TJ58" i="7" l="1"/>
  <c r="TI58" i="7"/>
  <c r="TL58" i="7" l="1"/>
  <c r="TK58" i="7"/>
  <c r="TM58" i="7" l="1"/>
  <c r="TN58" i="7"/>
  <c r="TO58" i="7" l="1"/>
  <c r="TP58" i="7"/>
  <c r="TR58" i="7" l="1"/>
  <c r="TQ58" i="7"/>
  <c r="TT58" i="7" l="1"/>
  <c r="TS58" i="7"/>
  <c r="TV58" i="7" l="1"/>
  <c r="TU58" i="7"/>
  <c r="TW58" i="7" l="1"/>
  <c r="TX58" i="7"/>
  <c r="TZ58" i="7" l="1"/>
  <c r="TY58" i="7"/>
  <c r="UA58" i="7" l="1"/>
  <c r="UB58" i="7"/>
  <c r="UD58" i="7" l="1"/>
  <c r="UC58" i="7"/>
  <c r="UE58" i="7" l="1"/>
  <c r="UF58" i="7"/>
  <c r="UG58" i="7" l="1"/>
  <c r="UH58" i="7"/>
  <c r="UJ58" i="7" l="1"/>
  <c r="UI58" i="7"/>
  <c r="UK58" i="7" l="1"/>
  <c r="UL58" i="7"/>
  <c r="UM58" i="7" l="1"/>
  <c r="UN58" i="7"/>
  <c r="UO58" i="7" l="1"/>
  <c r="UP58" i="7"/>
  <c r="UQ58" i="7" l="1"/>
  <c r="UR58" i="7"/>
  <c r="US58" i="7" l="1"/>
  <c r="UT58" i="7"/>
  <c r="UU58" i="7" l="1"/>
  <c r="UV58" i="7"/>
  <c r="UX58" i="7" l="1"/>
  <c r="UW58" i="7"/>
  <c r="UZ58" i="7" l="1"/>
  <c r="UY58" i="7"/>
  <c r="VA58" i="7" l="1"/>
  <c r="VB58" i="7"/>
  <c r="VD58" i="7" l="1"/>
  <c r="VC58" i="7"/>
  <c r="VF58" i="7" l="1"/>
  <c r="VE58" i="7"/>
  <c r="VG58" i="7" l="1"/>
  <c r="VH58" i="7"/>
  <c r="VJ58" i="7" l="1"/>
  <c r="VI58" i="7"/>
  <c r="VK58" i="7" l="1"/>
  <c r="VL58" i="7"/>
  <c r="VM58" i="7" l="1"/>
  <c r="VN58" i="7"/>
  <c r="VO58" i="7" l="1"/>
  <c r="VP58" i="7"/>
  <c r="VR58" i="7" l="1"/>
  <c r="VQ58" i="7"/>
  <c r="VS58" i="7" l="1"/>
  <c r="VT58" i="7"/>
  <c r="VV58" i="7" l="1"/>
  <c r="VU58" i="7"/>
  <c r="VW58" i="7" l="1"/>
  <c r="VX58" i="7"/>
  <c r="VY58" i="7" l="1"/>
  <c r="VZ58" i="7"/>
  <c r="WA58" i="7" l="1"/>
  <c r="WB58" i="7"/>
  <c r="WD58" i="7" l="1"/>
  <c r="WC58" i="7"/>
  <c r="WE58" i="7" l="1"/>
  <c r="WF58" i="7"/>
  <c r="WG58" i="7" l="1"/>
  <c r="WH58" i="7"/>
  <c r="WI58" i="7" l="1"/>
  <c r="WJ58" i="7"/>
  <c r="WL58" i="7" l="1"/>
  <c r="WK58" i="7"/>
  <c r="WN58" i="7" l="1"/>
  <c r="WM58" i="7"/>
  <c r="WP58" i="7" l="1"/>
  <c r="WO58" i="7"/>
  <c r="WQ58" i="7" l="1"/>
  <c r="WR58" i="7"/>
  <c r="WS58" i="7" l="1"/>
  <c r="WT58" i="7"/>
  <c r="WV58" i="7" l="1"/>
  <c r="WU58" i="7"/>
  <c r="WX58" i="7" l="1"/>
  <c r="WW58" i="7"/>
  <c r="WY58" i="7" l="1"/>
  <c r="WZ58" i="7"/>
  <c r="XA58" i="7" l="1"/>
  <c r="XB58" i="7"/>
  <c r="XD58" i="7" l="1"/>
  <c r="XC58" i="7"/>
  <c r="XE58" i="7" l="1"/>
  <c r="XF58" i="7"/>
  <c r="XG58" i="7" l="1"/>
  <c r="XH58" i="7"/>
  <c r="XI58" i="7" l="1"/>
  <c r="XJ58" i="7"/>
  <c r="XK58" i="7" l="1"/>
  <c r="XL58" i="7"/>
  <c r="XN58" i="7" l="1"/>
  <c r="XM58" i="7"/>
  <c r="XO58" i="7" l="1"/>
  <c r="XP58" i="7"/>
  <c r="XQ58" i="7" l="1"/>
  <c r="XR58" i="7"/>
  <c r="XS58" i="7" l="1"/>
  <c r="XT58" i="7"/>
  <c r="XU58" i="7" l="1"/>
  <c r="XV58" i="7"/>
  <c r="XX58" i="7" l="1"/>
  <c r="XW58" i="7"/>
  <c r="E5" i="4"/>
  <c r="D4" i="5"/>
  <c r="D8" i="5"/>
  <c r="G68" i="5"/>
  <c r="E17" i="4"/>
  <c r="E8" i="4"/>
  <c r="XZ58" i="7" l="1"/>
  <c r="XY58" i="7"/>
  <c r="F72" i="5"/>
  <c r="D5" i="5"/>
  <c r="G70" i="5"/>
  <c r="G67" i="5"/>
  <c r="D11" i="5"/>
  <c r="D6" i="5"/>
  <c r="G62" i="5"/>
  <c r="D7" i="5"/>
  <c r="G64" i="5"/>
  <c r="C43" i="5"/>
  <c r="G65" i="5"/>
  <c r="D72" i="5"/>
  <c r="C72" i="5"/>
  <c r="D3" i="5"/>
  <c r="B72" i="5"/>
  <c r="D9" i="5"/>
  <c r="G66" i="5"/>
  <c r="D43" i="5"/>
  <c r="G63" i="5"/>
  <c r="E72" i="5"/>
  <c r="E33" i="5"/>
  <c r="D10" i="5"/>
  <c r="G69" i="5"/>
  <c r="G71" i="5"/>
  <c r="C12" i="5"/>
  <c r="B12" i="5"/>
  <c r="YB58" i="7" l="1"/>
  <c r="YA58" i="7"/>
  <c r="E43" i="5"/>
  <c r="G72" i="5"/>
  <c r="D12" i="5"/>
  <c r="YD58" i="7" l="1"/>
  <c r="YC58" i="7"/>
  <c r="YF58" i="7" l="1"/>
  <c r="YE58" i="7"/>
  <c r="YH58" i="7" l="1"/>
  <c r="YG58" i="7"/>
  <c r="YI58" i="7" l="1"/>
  <c r="YJ58" i="7"/>
  <c r="YL58" i="7" l="1"/>
  <c r="YK58" i="7"/>
  <c r="YN58" i="7" l="1"/>
  <c r="YM58" i="7"/>
  <c r="YP58" i="7" l="1"/>
  <c r="YO58" i="7"/>
  <c r="YQ58" i="7" l="1"/>
  <c r="YR58" i="7"/>
  <c r="AO61" i="7" l="1"/>
  <c r="BA61" i="7"/>
  <c r="BI61" i="7"/>
  <c r="AM61" i="7"/>
  <c r="W61" i="7"/>
  <c r="Y61" i="7"/>
  <c r="AE61" i="7"/>
  <c r="AG61" i="7"/>
  <c r="AQ61" i="7"/>
  <c r="U61" i="7"/>
  <c r="AW61" i="7"/>
  <c r="BK61" i="7"/>
  <c r="BM61" i="7"/>
  <c r="AK61" i="7"/>
  <c r="AI61" i="7"/>
  <c r="BC61" i="7"/>
  <c r="AY61" i="7"/>
  <c r="AU61" i="7"/>
  <c r="AC61" i="7"/>
  <c r="Q61" i="7"/>
  <c r="AA61" i="7"/>
  <c r="BE61" i="7"/>
  <c r="BG61" i="7"/>
  <c r="S61" i="7"/>
  <c r="AS61" i="7"/>
  <c r="BG60" i="7"/>
  <c r="AW60" i="7"/>
  <c r="BC60" i="7"/>
  <c r="Q60" i="7"/>
  <c r="AY60" i="7"/>
  <c r="BM60" i="7"/>
  <c r="AQ60" i="7"/>
  <c r="BI60" i="7"/>
  <c r="U60" i="7"/>
  <c r="AU60" i="7"/>
  <c r="S60" i="7"/>
  <c r="BE60" i="7"/>
  <c r="AG60" i="7"/>
  <c r="AI60" i="7"/>
  <c r="AM60" i="7"/>
  <c r="W60" i="7"/>
  <c r="BK60" i="7"/>
  <c r="AE60" i="7"/>
  <c r="Y60" i="7"/>
  <c r="AC60" i="7"/>
  <c r="AS60" i="7"/>
  <c r="AK60" i="7"/>
  <c r="AO60" i="7"/>
  <c r="BA60" i="7"/>
  <c r="AA60" i="7"/>
  <c r="R44" i="7"/>
  <c r="AG50" i="7"/>
  <c r="AV27" i="7"/>
  <c r="BL6" i="7"/>
  <c r="BK12" i="7"/>
  <c r="AQ17" i="7"/>
  <c r="AT38" i="7"/>
  <c r="BF9" i="7"/>
  <c r="BB33" i="7"/>
  <c r="AF32" i="7"/>
  <c r="W44" i="7"/>
  <c r="T50" i="7"/>
  <c r="BD39" i="7"/>
  <c r="BD10" i="7"/>
  <c r="BJ55" i="7"/>
  <c r="X47" i="7"/>
  <c r="W12" i="7"/>
  <c r="AZ41" i="7"/>
  <c r="BL11" i="7"/>
  <c r="AY35" i="7"/>
  <c r="AQ8" i="7"/>
  <c r="AA7" i="7"/>
  <c r="Z37" i="7"/>
  <c r="AZ18" i="7"/>
  <c r="AT23" i="7"/>
  <c r="AA36" i="7"/>
  <c r="BH44" i="7"/>
  <c r="AO27" i="7"/>
  <c r="V9" i="7"/>
  <c r="R36" i="7"/>
  <c r="AO25" i="7"/>
  <c r="AA12" i="7"/>
  <c r="AB11" i="7"/>
  <c r="AC38" i="7"/>
  <c r="BN14" i="7"/>
  <c r="Q7" i="7"/>
  <c r="AT42" i="7"/>
  <c r="U6" i="7"/>
  <c r="BK8" i="7"/>
  <c r="BF40" i="7"/>
  <c r="AA20" i="7"/>
  <c r="AF17" i="7"/>
  <c r="R10" i="7"/>
  <c r="U35" i="7"/>
  <c r="AU33" i="7"/>
  <c r="AW41" i="7"/>
  <c r="AR42" i="7"/>
  <c r="AJ16" i="7"/>
  <c r="S49" i="7"/>
  <c r="AZ44" i="7"/>
  <c r="U23" i="7"/>
  <c r="AU52" i="7"/>
  <c r="Q56" i="7"/>
  <c r="AM33" i="7"/>
  <c r="AG45" i="7"/>
  <c r="AG29" i="7"/>
  <c r="AF36" i="7"/>
  <c r="Y35" i="7"/>
  <c r="AL56" i="7"/>
  <c r="AF56" i="7"/>
  <c r="AC37" i="7"/>
  <c r="BI45" i="7"/>
  <c r="AD33" i="7"/>
  <c r="BA26" i="7"/>
  <c r="BN47" i="7"/>
  <c r="S25" i="7"/>
  <c r="AD39" i="7"/>
  <c r="AV40" i="7"/>
  <c r="V50" i="7"/>
  <c r="BG12" i="7"/>
  <c r="AP39" i="7"/>
  <c r="T20" i="7"/>
  <c r="BN20" i="7"/>
  <c r="R46" i="7"/>
  <c r="W21" i="7"/>
  <c r="BH52" i="7"/>
  <c r="BD12" i="7"/>
  <c r="AK23" i="7"/>
  <c r="AG20" i="7"/>
  <c r="AO47" i="7"/>
  <c r="AK37" i="7"/>
  <c r="AU32" i="7"/>
  <c r="AM35" i="7"/>
  <c r="AG46" i="7"/>
  <c r="AI22" i="7"/>
  <c r="BD46" i="7"/>
  <c r="R12" i="7"/>
  <c r="X18" i="7"/>
  <c r="AQ55" i="7"/>
  <c r="BH9" i="7"/>
  <c r="Q26" i="7"/>
  <c r="AP40" i="7"/>
  <c r="BF32" i="7"/>
  <c r="AD9" i="7"/>
  <c r="AZ56" i="7"/>
  <c r="BM10" i="7"/>
  <c r="BD23" i="7"/>
  <c r="U25" i="7"/>
  <c r="AO6" i="7"/>
  <c r="BE34" i="7"/>
  <c r="BJ56" i="7"/>
  <c r="AB51" i="7"/>
  <c r="AC34" i="7"/>
  <c r="BH11" i="7"/>
  <c r="AZ15" i="7"/>
  <c r="BI44" i="7"/>
  <c r="AG32" i="7"/>
  <c r="AJ45" i="7"/>
  <c r="BF34" i="7"/>
  <c r="AL17" i="7"/>
  <c r="W27" i="7"/>
  <c r="AQ51" i="7"/>
  <c r="AH12" i="7"/>
  <c r="Q9" i="7"/>
  <c r="BI32" i="7"/>
  <c r="BG14" i="7"/>
  <c r="Y8" i="7"/>
  <c r="BF39" i="7"/>
  <c r="BI29" i="7"/>
  <c r="AW8" i="7"/>
  <c r="Y33" i="7"/>
  <c r="BB18" i="7"/>
  <c r="AL9" i="7"/>
  <c r="BM15" i="7"/>
  <c r="AK42" i="7"/>
  <c r="BK9" i="7"/>
  <c r="AR8" i="7"/>
  <c r="AO46" i="7"/>
  <c r="AH53" i="7"/>
  <c r="AC23" i="7"/>
  <c r="AZ8" i="7"/>
  <c r="BE37" i="7"/>
  <c r="AQ32" i="7"/>
  <c r="AX23" i="7"/>
  <c r="V12" i="7"/>
  <c r="AH13" i="7"/>
  <c r="BG10" i="7"/>
  <c r="W38" i="7"/>
  <c r="AY53" i="7"/>
  <c r="AR38" i="7"/>
  <c r="AR26" i="7"/>
  <c r="BF35" i="7"/>
  <c r="W13" i="7"/>
  <c r="AP38" i="7"/>
  <c r="W49" i="7"/>
  <c r="S15" i="7"/>
  <c r="AQ22" i="7"/>
  <c r="BK23" i="7"/>
  <c r="AS39" i="7"/>
  <c r="AI46" i="7"/>
  <c r="S18" i="7"/>
  <c r="AL22" i="7"/>
  <c r="BM55" i="7"/>
  <c r="Y26" i="7"/>
  <c r="AO52" i="7"/>
  <c r="Q15" i="7"/>
  <c r="BD52" i="7"/>
  <c r="AP42" i="7"/>
  <c r="BI38" i="7"/>
  <c r="BC12" i="7"/>
  <c r="AI33" i="7"/>
  <c r="AX51" i="7"/>
  <c r="AJ19" i="7"/>
  <c r="AQ44" i="7"/>
  <c r="BN37" i="7"/>
  <c r="S35" i="7"/>
  <c r="AA33" i="7"/>
  <c r="BC21" i="7"/>
  <c r="W22" i="7"/>
  <c r="BJ17" i="7"/>
  <c r="BG21" i="7"/>
  <c r="BC19" i="7"/>
  <c r="X55" i="7"/>
  <c r="BC56" i="7"/>
  <c r="V27" i="7"/>
  <c r="AF55" i="7"/>
  <c r="AS36" i="7"/>
  <c r="AX34" i="7"/>
  <c r="BC33" i="7"/>
  <c r="V42" i="7"/>
  <c r="AE33" i="7"/>
  <c r="AM55" i="7"/>
  <c r="BD32" i="7"/>
  <c r="AB34" i="7"/>
  <c r="AS27" i="7"/>
  <c r="AO49" i="7"/>
  <c r="BL26" i="7"/>
  <c r="AL23" i="7"/>
  <c r="AX16" i="7"/>
  <c r="AN40" i="7"/>
  <c r="AW18" i="7"/>
  <c r="AP51" i="7"/>
  <c r="T15" i="7"/>
  <c r="BD49" i="7"/>
  <c r="BD13" i="7"/>
  <c r="AJ13" i="7"/>
  <c r="BK25" i="7"/>
  <c r="AL29" i="7"/>
  <c r="U33" i="7"/>
  <c r="AU49" i="7"/>
  <c r="BC41" i="7"/>
  <c r="AF10" i="7"/>
  <c r="BG19" i="7"/>
  <c r="AL25" i="7"/>
  <c r="V45" i="7"/>
  <c r="Z52" i="7"/>
  <c r="AN49" i="7"/>
  <c r="BB27" i="7"/>
  <c r="AM25" i="7"/>
  <c r="T52" i="7"/>
  <c r="AP11" i="7"/>
  <c r="AE35" i="7"/>
  <c r="AB46" i="7"/>
  <c r="BN50" i="7"/>
  <c r="AZ42" i="7"/>
  <c r="AZ20" i="7"/>
  <c r="BK14" i="7"/>
  <c r="BF19" i="7"/>
  <c r="Z42" i="7"/>
  <c r="BM25" i="7"/>
  <c r="AW23" i="7"/>
  <c r="BI50" i="7"/>
  <c r="AZ40" i="7"/>
  <c r="BK11" i="7"/>
  <c r="AH27" i="7"/>
  <c r="BK32" i="7"/>
  <c r="BF49" i="7"/>
  <c r="BA45" i="7"/>
  <c r="AS33" i="7"/>
  <c r="Q8" i="7"/>
  <c r="AK14" i="7"/>
  <c r="AW22" i="7"/>
  <c r="AP41" i="7"/>
  <c r="BL40" i="7"/>
  <c r="AE7" i="7"/>
  <c r="AF8" i="7"/>
  <c r="BI47" i="7"/>
  <c r="BA47" i="7"/>
  <c r="AK36" i="7"/>
  <c r="AS40" i="7"/>
  <c r="AL41" i="7"/>
  <c r="BA10" i="7"/>
  <c r="BJ37" i="7"/>
  <c r="BC11" i="7"/>
  <c r="AP23" i="7"/>
  <c r="BN41" i="7"/>
  <c r="Q41" i="7"/>
  <c r="T18" i="7"/>
  <c r="AI55" i="7"/>
  <c r="AU12" i="7"/>
  <c r="AQ49" i="7"/>
  <c r="AQ19" i="7"/>
  <c r="BD11" i="7"/>
  <c r="AK18" i="7"/>
  <c r="U47" i="7"/>
  <c r="T36" i="7"/>
  <c r="AX32" i="7"/>
  <c r="BG45" i="7"/>
  <c r="AB22" i="7"/>
  <c r="AS19" i="7"/>
  <c r="AJ47" i="7"/>
  <c r="AK26" i="7"/>
  <c r="U20" i="7"/>
  <c r="AM49" i="7"/>
  <c r="BM27" i="7"/>
  <c r="AA54" i="7"/>
  <c r="BM50" i="7"/>
  <c r="AC35" i="7"/>
  <c r="BM34" i="7"/>
  <c r="BA53" i="7"/>
  <c r="AA45" i="7"/>
  <c r="AC26" i="7"/>
  <c r="W55" i="7"/>
  <c r="BH34" i="7"/>
  <c r="U7" i="7"/>
  <c r="AC41" i="7"/>
  <c r="AV17" i="7"/>
  <c r="AM36" i="7"/>
  <c r="AG51" i="7"/>
  <c r="AQ53" i="7"/>
  <c r="AD56" i="7"/>
  <c r="BB14" i="7"/>
  <c r="BK36" i="7"/>
  <c r="AD11" i="7"/>
  <c r="AI56" i="7"/>
  <c r="AO14" i="7"/>
  <c r="BE35" i="7"/>
  <c r="Z51" i="7"/>
  <c r="AH37" i="7"/>
  <c r="AX19" i="7"/>
  <c r="BF53" i="7"/>
  <c r="BC53" i="7"/>
  <c r="AD19" i="7"/>
  <c r="AE20" i="7"/>
  <c r="Y56" i="7"/>
  <c r="T38" i="7"/>
  <c r="AU34" i="7"/>
  <c r="AH51" i="7"/>
  <c r="AM51" i="7"/>
  <c r="AC14" i="7"/>
  <c r="AD42" i="7"/>
  <c r="AO11" i="7"/>
  <c r="V53" i="7"/>
  <c r="AC36" i="7"/>
  <c r="AW26" i="7"/>
  <c r="BF25" i="7"/>
  <c r="AX10" i="7"/>
  <c r="AU15" i="7"/>
  <c r="AK41" i="7"/>
  <c r="V41" i="7"/>
  <c r="BH37" i="7"/>
  <c r="AX44" i="7"/>
  <c r="AK10" i="7"/>
  <c r="BK10" i="7"/>
  <c r="AJ14" i="7"/>
  <c r="BD27" i="7"/>
  <c r="T53" i="7"/>
  <c r="BA20" i="7"/>
  <c r="AA46" i="7"/>
  <c r="AP55" i="7"/>
  <c r="AA23" i="7"/>
  <c r="Y38" i="7"/>
  <c r="Y39" i="7"/>
  <c r="AR53" i="7"/>
  <c r="BG46" i="7"/>
  <c r="AM6" i="7"/>
  <c r="AT16" i="7"/>
  <c r="BC14" i="7"/>
  <c r="BB10" i="7"/>
  <c r="BJ29" i="7"/>
  <c r="BA42" i="7"/>
  <c r="T49" i="7"/>
  <c r="AG9" i="7"/>
  <c r="AL45" i="7"/>
  <c r="AI13" i="7"/>
  <c r="AT8" i="7"/>
  <c r="AA34" i="7"/>
  <c r="BB15" i="7"/>
  <c r="BH26" i="7"/>
  <c r="BA37" i="7"/>
  <c r="AE6" i="7"/>
  <c r="AH26" i="7"/>
  <c r="W7" i="7"/>
  <c r="AJ10" i="7"/>
  <c r="AA37" i="7"/>
  <c r="AT10" i="7"/>
  <c r="AG53" i="7"/>
  <c r="AD32" i="7"/>
  <c r="Y45" i="7"/>
  <c r="AM14" i="7"/>
  <c r="BL12" i="7"/>
  <c r="BK52" i="7"/>
  <c r="AY9" i="7"/>
  <c r="BE53" i="7"/>
  <c r="AE50" i="7"/>
  <c r="AJ50" i="7"/>
  <c r="AQ36" i="7"/>
  <c r="AG21" i="7"/>
  <c r="BG11" i="7"/>
  <c r="BJ54" i="7"/>
  <c r="AF25" i="7"/>
  <c r="AB17" i="7"/>
  <c r="AL53" i="7"/>
  <c r="BA51" i="7"/>
  <c r="AX36" i="7"/>
  <c r="R39" i="7"/>
  <c r="AC44" i="7"/>
  <c r="AO10" i="7"/>
  <c r="AI19" i="7"/>
  <c r="BN10" i="7"/>
  <c r="AF20" i="7"/>
  <c r="BC10" i="7"/>
  <c r="V37" i="7"/>
  <c r="AB32" i="7"/>
  <c r="AI51" i="7"/>
  <c r="Q42" i="7"/>
  <c r="AC13" i="7"/>
  <c r="Z40" i="7"/>
  <c r="U41" i="7"/>
  <c r="AS6" i="7"/>
  <c r="BF21" i="7"/>
  <c r="AW19" i="7"/>
  <c r="AE36" i="7"/>
  <c r="AY22" i="7"/>
  <c r="AC51" i="7"/>
  <c r="BN7" i="7"/>
  <c r="S29" i="7"/>
  <c r="BN34" i="7"/>
  <c r="AU16" i="7"/>
  <c r="AP37" i="7"/>
  <c r="AA47" i="7"/>
  <c r="BC39" i="7"/>
  <c r="U22" i="7"/>
  <c r="AV51" i="7"/>
  <c r="AC49" i="7"/>
  <c r="BN12" i="7"/>
  <c r="AL33" i="7"/>
  <c r="U26" i="7"/>
  <c r="AG55" i="7"/>
  <c r="AW44" i="7"/>
  <c r="AX40" i="7"/>
  <c r="AQ14" i="7"/>
  <c r="Q34" i="7"/>
  <c r="W33" i="7"/>
  <c r="AC39" i="7"/>
  <c r="BK26" i="7"/>
  <c r="AE15" i="7"/>
  <c r="BK41" i="7"/>
  <c r="AT11" i="7"/>
  <c r="AT21" i="7"/>
  <c r="Q55" i="7"/>
  <c r="AC50" i="7"/>
  <c r="S14" i="7"/>
  <c r="AI21" i="7"/>
  <c r="T42" i="7"/>
  <c r="AV19" i="7"/>
  <c r="AD18" i="7"/>
  <c r="AE37" i="7"/>
  <c r="BC40" i="7"/>
  <c r="BL51" i="7"/>
  <c r="AX47" i="7"/>
  <c r="BJ25" i="7"/>
  <c r="AX6" i="7"/>
  <c r="BH27" i="7"/>
  <c r="BG37" i="7"/>
  <c r="T37" i="7"/>
  <c r="AQ23" i="7"/>
  <c r="AR20" i="7"/>
  <c r="BN11" i="7"/>
  <c r="R53" i="7"/>
  <c r="AR41" i="7"/>
  <c r="BF6" i="7"/>
  <c r="T12" i="7"/>
  <c r="AR33" i="7"/>
  <c r="BJ7" i="7"/>
  <c r="AY49" i="7"/>
  <c r="AI49" i="7"/>
  <c r="AO32" i="7"/>
  <c r="BI15" i="7"/>
  <c r="AT49" i="7"/>
  <c r="AV21" i="7"/>
  <c r="BL22" i="7"/>
  <c r="U52" i="7"/>
  <c r="AY7" i="7"/>
  <c r="BD47" i="7"/>
  <c r="BI9" i="7"/>
  <c r="Z41" i="7"/>
  <c r="BL9" i="7"/>
  <c r="BF15" i="7"/>
  <c r="Q35" i="7"/>
  <c r="AZ26" i="7"/>
  <c r="Y34" i="7"/>
  <c r="R56" i="7"/>
  <c r="BG54" i="7"/>
  <c r="BM52" i="7"/>
  <c r="AA42" i="7"/>
  <c r="BI10" i="7"/>
  <c r="BK56" i="7"/>
  <c r="X35" i="7"/>
  <c r="AI6" i="7"/>
  <c r="AE51" i="7"/>
  <c r="T22" i="7"/>
  <c r="BM38" i="7"/>
  <c r="S38" i="7"/>
  <c r="AA40" i="7"/>
  <c r="BH40" i="7"/>
  <c r="AG13" i="7"/>
  <c r="AD37" i="7"/>
  <c r="BJ26" i="7"/>
  <c r="AW21" i="7"/>
  <c r="BJ12" i="7"/>
  <c r="AE9" i="7"/>
  <c r="AQ37" i="7"/>
  <c r="AY56" i="7"/>
  <c r="AJ9" i="7"/>
  <c r="AU23" i="7"/>
  <c r="AT25" i="7"/>
  <c r="BB11" i="7"/>
  <c r="X44" i="7"/>
  <c r="BM42" i="7"/>
  <c r="BL25" i="7"/>
  <c r="AV25" i="7"/>
  <c r="AK21" i="7"/>
  <c r="U50" i="7"/>
  <c r="BA39" i="7"/>
  <c r="AR54" i="7"/>
  <c r="AF19" i="7"/>
  <c r="AB50" i="7"/>
  <c r="W47" i="7"/>
  <c r="AI40" i="7"/>
  <c r="AE18" i="7"/>
  <c r="BK51" i="7"/>
  <c r="BI52" i="7"/>
  <c r="AU9" i="7"/>
  <c r="AW50" i="7"/>
  <c r="AP22" i="7"/>
  <c r="Q6" i="7"/>
  <c r="AV13" i="7"/>
  <c r="BE10" i="7"/>
  <c r="AO51" i="7"/>
  <c r="AJ41" i="7"/>
  <c r="AD12" i="7"/>
  <c r="AJ11" i="7"/>
  <c r="AV9" i="7"/>
  <c r="BL46" i="7"/>
  <c r="AY10" i="7"/>
  <c r="BL55" i="7"/>
  <c r="AC33" i="7"/>
  <c r="AK55" i="7"/>
  <c r="BE56" i="7"/>
  <c r="R35" i="7"/>
  <c r="AB26" i="7"/>
  <c r="BJ18" i="7"/>
  <c r="AX17" i="7"/>
  <c r="BM17" i="7"/>
  <c r="X42" i="7"/>
  <c r="BA11" i="7"/>
  <c r="AT52" i="7"/>
  <c r="AR37" i="7"/>
  <c r="AC46" i="7"/>
  <c r="BH29" i="7"/>
  <c r="W56" i="7"/>
  <c r="AW7" i="7"/>
  <c r="AI36" i="7"/>
  <c r="BN25" i="7"/>
  <c r="BH14" i="7"/>
  <c r="AM47" i="7"/>
  <c r="BG39" i="7"/>
  <c r="AD55" i="7"/>
  <c r="BM41" i="7"/>
  <c r="AN15" i="7"/>
  <c r="BK29" i="7"/>
  <c r="BI39" i="7"/>
  <c r="AL54" i="7"/>
  <c r="BG49" i="7"/>
  <c r="AR51" i="7"/>
  <c r="AN36" i="7"/>
  <c r="AA14" i="7"/>
  <c r="AA56" i="7"/>
  <c r="AJ8" i="7"/>
  <c r="AM53" i="7"/>
  <c r="AX54" i="7"/>
  <c r="BN29" i="7"/>
  <c r="BN23" i="7"/>
  <c r="AR56" i="7"/>
  <c r="BN54" i="7"/>
  <c r="AC12" i="7"/>
  <c r="AY54" i="7"/>
  <c r="Y20" i="7"/>
  <c r="AC8" i="7"/>
  <c r="R54" i="7"/>
  <c r="AW45" i="7"/>
  <c r="BI21" i="7"/>
  <c r="AI29" i="7"/>
  <c r="AB37" i="7"/>
  <c r="AR12" i="7"/>
  <c r="AG19" i="7"/>
  <c r="W16" i="7"/>
  <c r="BA7" i="7"/>
  <c r="BJ33" i="7"/>
  <c r="BB47" i="7"/>
  <c r="AU11" i="7"/>
  <c r="BK20" i="7"/>
  <c r="BE46" i="7"/>
  <c r="Z56" i="7"/>
  <c r="AW14" i="7"/>
  <c r="AM12" i="7"/>
  <c r="T17" i="7"/>
  <c r="Z12" i="7"/>
  <c r="Q11" i="7"/>
  <c r="AW12" i="7"/>
  <c r="AI53" i="7"/>
  <c r="W6" i="7"/>
  <c r="AS12" i="7"/>
  <c r="AP27" i="7"/>
  <c r="AT17" i="7"/>
  <c r="X15" i="7"/>
  <c r="AE46" i="7"/>
  <c r="AG22" i="7"/>
  <c r="R52" i="7"/>
  <c r="AN22" i="7"/>
  <c r="T7" i="7"/>
  <c r="AS42" i="7"/>
  <c r="BA9" i="7"/>
  <c r="AN7" i="7"/>
  <c r="BH42" i="7"/>
  <c r="AQ54" i="7"/>
  <c r="AO8" i="7"/>
  <c r="AN53" i="7"/>
  <c r="V54" i="7"/>
  <c r="AF6" i="7"/>
  <c r="AU45" i="7"/>
  <c r="AA13" i="7"/>
  <c r="AZ13" i="7"/>
  <c r="AO56" i="7"/>
  <c r="T56" i="7"/>
  <c r="Q32" i="7"/>
  <c r="AZ12" i="7"/>
  <c r="AX18" i="7"/>
  <c r="AX38" i="7"/>
  <c r="BC37" i="7"/>
  <c r="AI38" i="7"/>
  <c r="AT55" i="7"/>
  <c r="AT36" i="7"/>
  <c r="BC6" i="7"/>
  <c r="AV35" i="7"/>
  <c r="AG42" i="7"/>
  <c r="AW51" i="7"/>
  <c r="Z15" i="7"/>
  <c r="BI35" i="7"/>
  <c r="AQ34" i="7"/>
  <c r="AN18" i="7"/>
  <c r="AU41" i="7"/>
  <c r="BM29" i="7"/>
  <c r="V8" i="7"/>
  <c r="BF12" i="7"/>
  <c r="BB55" i="7"/>
  <c r="U16" i="7"/>
  <c r="AY6" i="7"/>
  <c r="AM46" i="7"/>
  <c r="AB36" i="7"/>
  <c r="AZ55" i="7"/>
  <c r="AH19" i="7"/>
  <c r="BE25" i="7"/>
  <c r="BB13" i="7"/>
  <c r="W14" i="7"/>
  <c r="AY19" i="7"/>
  <c r="BL39" i="7"/>
  <c r="BF51" i="7"/>
  <c r="AF53" i="7"/>
  <c r="AM29" i="7"/>
  <c r="AJ6" i="7"/>
  <c r="AY38" i="7"/>
  <c r="AV8" i="7"/>
  <c r="U17" i="7"/>
  <c r="T41" i="7"/>
  <c r="BM40" i="7"/>
  <c r="AV38" i="7"/>
  <c r="BE29" i="7"/>
  <c r="AS16" i="7"/>
  <c r="AM50" i="7"/>
  <c r="BB34" i="7"/>
  <c r="BJ40" i="7"/>
  <c r="AU54" i="7"/>
  <c r="Z26" i="7"/>
  <c r="AB38" i="7"/>
  <c r="AB6" i="7"/>
  <c r="X33" i="7"/>
  <c r="X22" i="7"/>
  <c r="AP10" i="7"/>
  <c r="BK33" i="7"/>
  <c r="AK34" i="7"/>
  <c r="BH36" i="7"/>
  <c r="AD36" i="7"/>
  <c r="AX8" i="7"/>
  <c r="BG13" i="7"/>
  <c r="AL19" i="7"/>
  <c r="AS56" i="7"/>
  <c r="BD42" i="7"/>
  <c r="AK6" i="7"/>
  <c r="BL29" i="7"/>
  <c r="W53" i="7"/>
  <c r="BM51" i="7"/>
  <c r="AH33" i="7"/>
  <c r="AB55" i="7"/>
  <c r="V40" i="7"/>
  <c r="AC29" i="7"/>
  <c r="BB16" i="7"/>
  <c r="AZ27" i="7"/>
  <c r="AK51" i="7"/>
  <c r="BB17" i="7"/>
  <c r="T8" i="7"/>
  <c r="Y27" i="7"/>
  <c r="U55" i="7"/>
  <c r="BI33" i="7"/>
  <c r="U34" i="7"/>
  <c r="AR40" i="7"/>
  <c r="BI56" i="7"/>
  <c r="BJ32" i="7"/>
  <c r="X50" i="7"/>
  <c r="Q46" i="7"/>
  <c r="AP56" i="7"/>
  <c r="AE42" i="7"/>
  <c r="T10" i="7"/>
  <c r="Y10" i="7"/>
  <c r="AP53" i="7"/>
  <c r="R38" i="7"/>
  <c r="S27" i="7"/>
  <c r="R55" i="7"/>
  <c r="AH6" i="7"/>
  <c r="AV36" i="7"/>
  <c r="BB7" i="7"/>
  <c r="U45" i="7"/>
  <c r="AW29" i="7"/>
  <c r="AJ17" i="7"/>
  <c r="Q12" i="7"/>
  <c r="R23" i="7"/>
  <c r="BJ22" i="7"/>
  <c r="V16" i="7"/>
  <c r="X38" i="7"/>
  <c r="AN52" i="7"/>
  <c r="AE27" i="7"/>
  <c r="AM21" i="7"/>
  <c r="BL44" i="7"/>
  <c r="BL7" i="7"/>
  <c r="BC55" i="7"/>
  <c r="BE15" i="7"/>
  <c r="U9" i="7"/>
  <c r="W9" i="7"/>
  <c r="X37" i="7"/>
  <c r="V29" i="7"/>
  <c r="AN39" i="7"/>
  <c r="Z13" i="7"/>
  <c r="BN35" i="7"/>
  <c r="AW6" i="7"/>
  <c r="AW15" i="7"/>
  <c r="BK39" i="7"/>
  <c r="W23" i="7"/>
  <c r="BM20" i="7"/>
  <c r="AJ18" i="7"/>
  <c r="BA54" i="7"/>
  <c r="BA41" i="7"/>
  <c r="BE49" i="7"/>
  <c r="AN45" i="7"/>
  <c r="AF51" i="7"/>
  <c r="AY33" i="7"/>
  <c r="BG27" i="7"/>
  <c r="BN17" i="7"/>
  <c r="W35" i="7"/>
  <c r="BK21" i="7"/>
  <c r="AV12" i="7"/>
  <c r="AS18" i="7"/>
  <c r="BE52" i="7"/>
  <c r="X19" i="7"/>
  <c r="AP32" i="7"/>
  <c r="BN15" i="7"/>
  <c r="Z14" i="7"/>
  <c r="AP35" i="7"/>
  <c r="Z19" i="7"/>
  <c r="AE52" i="7"/>
  <c r="AF44" i="7"/>
  <c r="AL44" i="7"/>
  <c r="AK12" i="7"/>
  <c r="BF29" i="7"/>
  <c r="BD34" i="7"/>
  <c r="AJ33" i="7"/>
  <c r="AK52" i="7"/>
  <c r="AZ39" i="7"/>
  <c r="BA36" i="7"/>
  <c r="AB20" i="7"/>
  <c r="BF14" i="7"/>
  <c r="AP9" i="7"/>
  <c r="AH52" i="7"/>
  <c r="S56" i="7"/>
  <c r="BB26" i="7"/>
  <c r="AX15" i="7"/>
  <c r="BJ38" i="7"/>
  <c r="AL13" i="7"/>
  <c r="BI7" i="7"/>
  <c r="BN53" i="7"/>
  <c r="U39" i="7"/>
  <c r="AU26" i="7"/>
  <c r="AB33" i="7"/>
  <c r="AP8" i="7"/>
  <c r="AE14" i="7"/>
  <c r="AL21" i="7"/>
  <c r="AI41" i="7"/>
  <c r="AJ23" i="7"/>
  <c r="AO18" i="7"/>
  <c r="Z47" i="7"/>
  <c r="AJ15" i="7"/>
  <c r="AM56" i="7"/>
  <c r="BB20" i="7"/>
  <c r="S39" i="7"/>
  <c r="AL15" i="7"/>
  <c r="BG33" i="7"/>
  <c r="AR46" i="7"/>
  <c r="AM19" i="7"/>
  <c r="BI53" i="7"/>
  <c r="AN27" i="7"/>
  <c r="BH46" i="7"/>
  <c r="AV39" i="7"/>
  <c r="AW11" i="7"/>
  <c r="V46" i="7"/>
  <c r="AD49" i="7"/>
  <c r="AY52" i="7"/>
  <c r="AF23" i="7"/>
  <c r="BC22" i="7"/>
  <c r="AA26" i="7"/>
  <c r="AU47" i="7"/>
  <c r="BH35" i="7"/>
  <c r="AA29" i="7"/>
  <c r="AR7" i="7"/>
  <c r="AU21" i="7"/>
  <c r="AN20" i="7"/>
  <c r="AL14" i="7"/>
  <c r="BF37" i="7"/>
  <c r="AP44" i="7"/>
  <c r="AG40" i="7"/>
  <c r="Z44" i="7"/>
  <c r="BA13" i="7"/>
  <c r="BM22" i="7"/>
  <c r="AT37" i="7"/>
  <c r="BI19" i="7"/>
  <c r="AS25" i="7"/>
  <c r="V23" i="7"/>
  <c r="Z38" i="7"/>
  <c r="AD52" i="7"/>
  <c r="BE14" i="7"/>
  <c r="AY42" i="7"/>
  <c r="AK22" i="7"/>
  <c r="AQ45" i="7"/>
  <c r="Y14" i="7"/>
  <c r="X45" i="7"/>
  <c r="BG26" i="7"/>
  <c r="BC52" i="7"/>
  <c r="AB45" i="7"/>
  <c r="AX22" i="7"/>
  <c r="BF38" i="7"/>
  <c r="AF9" i="7"/>
  <c r="AR39" i="7"/>
  <c r="BN32" i="7"/>
  <c r="AG52" i="7"/>
  <c r="U53" i="7"/>
  <c r="AU46" i="7"/>
  <c r="Z50" i="7"/>
  <c r="BC7" i="7"/>
  <c r="Y54" i="7"/>
  <c r="U54" i="7"/>
  <c r="AH9" i="7"/>
  <c r="AO19" i="7"/>
  <c r="BA38" i="7"/>
  <c r="AV56" i="7"/>
  <c r="Z27" i="7"/>
  <c r="AG56" i="7"/>
  <c r="AS8" i="7"/>
  <c r="AV55" i="7"/>
  <c r="AO16" i="7"/>
  <c r="AM7" i="7"/>
  <c r="Y49" i="7"/>
  <c r="AG35" i="7"/>
  <c r="T6" i="7"/>
  <c r="V26" i="7"/>
  <c r="R13" i="7"/>
  <c r="AI18" i="7"/>
  <c r="BD41" i="7"/>
  <c r="AX14" i="7"/>
  <c r="AJ26" i="7"/>
  <c r="AH41" i="7"/>
  <c r="AD21" i="7"/>
  <c r="AQ39" i="7"/>
  <c r="BG56" i="7"/>
  <c r="AY44" i="7"/>
  <c r="X36" i="7"/>
  <c r="V51" i="7"/>
  <c r="AJ42" i="7"/>
  <c r="AB14" i="7"/>
  <c r="BF11" i="7"/>
  <c r="AZ34" i="7"/>
  <c r="AE39" i="7"/>
  <c r="AN10" i="7"/>
  <c r="AH10" i="7"/>
  <c r="BK27" i="7"/>
  <c r="BM46" i="7"/>
  <c r="BM56" i="7"/>
  <c r="BC17" i="7"/>
  <c r="AD13" i="7"/>
  <c r="X23" i="7"/>
  <c r="BE41" i="7"/>
  <c r="BH53" i="7"/>
  <c r="T46" i="7"/>
  <c r="AQ46" i="7"/>
  <c r="AX35" i="7"/>
  <c r="BH10" i="7"/>
  <c r="AE21" i="7"/>
  <c r="AS15" i="7"/>
  <c r="R25" i="7"/>
  <c r="AG54" i="7"/>
  <c r="T19" i="7"/>
  <c r="AY51" i="7"/>
  <c r="BF27" i="7"/>
  <c r="AL50" i="7"/>
  <c r="BL27" i="7"/>
  <c r="BL23" i="7"/>
  <c r="BF50" i="7"/>
  <c r="AN38" i="7"/>
  <c r="AK35" i="7"/>
  <c r="AY34" i="7"/>
  <c r="BA46" i="7"/>
  <c r="AO29" i="7"/>
  <c r="AE54" i="7"/>
  <c r="S33" i="7"/>
  <c r="AL11" i="7"/>
  <c r="BF10" i="7"/>
  <c r="X51" i="7"/>
  <c r="AF49" i="7"/>
  <c r="AM13" i="7"/>
  <c r="Y22" i="7"/>
  <c r="AF40" i="7"/>
  <c r="BN6" i="7"/>
  <c r="AV45" i="7"/>
  <c r="AU18" i="7"/>
  <c r="BC15" i="7"/>
  <c r="AK39" i="7"/>
  <c r="X14" i="7"/>
  <c r="BJ35" i="7"/>
  <c r="AS7" i="7"/>
  <c r="BC38" i="7"/>
  <c r="W45" i="7"/>
  <c r="AW40" i="7"/>
  <c r="BB54" i="7"/>
  <c r="BJ14" i="7"/>
  <c r="AH29" i="7"/>
  <c r="Q14" i="7"/>
  <c r="BK38" i="7"/>
  <c r="AZ21" i="7"/>
  <c r="AI39" i="7"/>
  <c r="AJ52" i="7"/>
  <c r="BM7" i="7"/>
  <c r="AD26" i="7"/>
  <c r="AA35" i="7"/>
  <c r="AH38" i="7"/>
  <c r="AK54" i="7"/>
  <c r="AF34" i="7"/>
  <c r="AH8" i="7"/>
  <c r="AK27" i="7"/>
  <c r="AN34" i="7"/>
  <c r="BH50" i="7"/>
  <c r="AC21" i="7"/>
  <c r="AO55" i="7"/>
  <c r="AH17" i="7"/>
  <c r="AQ21" i="7"/>
  <c r="AZ16" i="7"/>
  <c r="T23" i="7"/>
  <c r="BD44" i="7"/>
  <c r="R26" i="7"/>
  <c r="X10" i="7"/>
  <c r="AB49" i="7"/>
  <c r="AU29" i="7"/>
  <c r="AZ38" i="7"/>
  <c r="AC52" i="7"/>
  <c r="AD46" i="7"/>
  <c r="T45" i="7"/>
  <c r="AN44" i="7"/>
  <c r="BI34" i="7"/>
  <c r="BB40" i="7"/>
  <c r="BK55" i="7"/>
  <c r="AR27" i="7"/>
  <c r="Q16" i="7"/>
  <c r="AN9" i="7"/>
  <c r="AI52" i="7"/>
  <c r="BH33" i="7"/>
  <c r="AD8" i="7"/>
  <c r="AS45" i="7"/>
  <c r="AZ14" i="7"/>
  <c r="R22" i="7"/>
  <c r="BE38" i="7"/>
  <c r="Z25" i="7"/>
  <c r="AX20" i="7"/>
  <c r="AB19" i="7"/>
  <c r="AR9" i="7"/>
  <c r="AS22" i="7"/>
  <c r="BK22" i="7"/>
  <c r="AL18" i="7"/>
  <c r="AF35" i="7"/>
  <c r="BE23" i="7"/>
  <c r="AR17" i="7"/>
  <c r="AX52" i="7"/>
  <c r="BL47" i="7"/>
  <c r="V36" i="7"/>
  <c r="AI8" i="7"/>
  <c r="BM39" i="7"/>
  <c r="AX39" i="7"/>
  <c r="BA52" i="7"/>
  <c r="AX25" i="7"/>
  <c r="BC13" i="7"/>
  <c r="R50" i="7"/>
  <c r="V14" i="7"/>
  <c r="AJ40" i="7"/>
  <c r="BH23" i="7"/>
  <c r="AN12" i="7"/>
  <c r="AQ35" i="7"/>
  <c r="AU40" i="7"/>
  <c r="AV16" i="7"/>
  <c r="AJ35" i="7"/>
  <c r="BK13" i="7"/>
  <c r="W20" i="7"/>
  <c r="S45" i="7"/>
  <c r="BD50" i="7"/>
  <c r="AH56" i="7"/>
  <c r="AQ20" i="7"/>
  <c r="AD50" i="7"/>
  <c r="U38" i="7"/>
  <c r="BN19" i="7"/>
  <c r="BN38" i="7"/>
  <c r="BF56" i="7"/>
  <c r="AF29" i="7"/>
  <c r="AS47" i="7"/>
  <c r="R34" i="7"/>
  <c r="AB16" i="7"/>
  <c r="R29" i="7"/>
  <c r="W40" i="7"/>
  <c r="AC53" i="7"/>
  <c r="Y6" i="7"/>
  <c r="Y11" i="7"/>
  <c r="AS38" i="7"/>
  <c r="R8" i="7"/>
  <c r="AB29" i="7"/>
  <c r="AN41" i="7"/>
  <c r="X52" i="7"/>
  <c r="AA25" i="7"/>
  <c r="V44" i="7"/>
  <c r="V52" i="7"/>
  <c r="BI13" i="7"/>
  <c r="AN32" i="7"/>
  <c r="V7" i="7"/>
  <c r="X13" i="7"/>
  <c r="AW10" i="7"/>
  <c r="Z7" i="7"/>
  <c r="AE17" i="7"/>
  <c r="R11" i="7"/>
  <c r="Y25" i="7"/>
  <c r="AO26" i="7"/>
  <c r="Q40" i="7"/>
  <c r="AE49" i="7"/>
  <c r="AI50" i="7"/>
  <c r="BB51" i="7"/>
  <c r="AK16" i="7"/>
  <c r="X29" i="7"/>
  <c r="AT34" i="7"/>
  <c r="AB9" i="7"/>
  <c r="BF23" i="7"/>
  <c r="BK17" i="7"/>
  <c r="BM35" i="7"/>
  <c r="AN16" i="7"/>
  <c r="BI36" i="7"/>
  <c r="AF37" i="7"/>
  <c r="BI6" i="7"/>
  <c r="AY16" i="7"/>
  <c r="AN50" i="7"/>
  <c r="AP6" i="7"/>
  <c r="BA6" i="7"/>
  <c r="AJ36" i="7"/>
  <c r="S47" i="7"/>
  <c r="R32" i="7"/>
  <c r="V56" i="7"/>
  <c r="AA22" i="7"/>
  <c r="AK45" i="7"/>
  <c r="BD36" i="7"/>
  <c r="S19" i="7"/>
  <c r="AV53" i="7"/>
  <c r="BN49" i="7"/>
  <c r="BN16" i="7"/>
  <c r="AV14" i="7"/>
  <c r="AT15" i="7"/>
  <c r="BF18" i="7"/>
  <c r="AI26" i="7"/>
  <c r="AF47" i="7"/>
  <c r="S55" i="7"/>
  <c r="BL38" i="7"/>
  <c r="AN54" i="7"/>
  <c r="Z36" i="7"/>
  <c r="AI10" i="7"/>
  <c r="AW39" i="7"/>
  <c r="AC15" i="7"/>
  <c r="AE10" i="7"/>
  <c r="AQ18" i="7"/>
  <c r="S51" i="7"/>
  <c r="V10" i="7"/>
  <c r="AH42" i="7"/>
  <c r="BM23" i="7"/>
  <c r="BD29" i="7"/>
  <c r="AB56" i="7"/>
  <c r="AQ56" i="7"/>
  <c r="BK6" i="7"/>
  <c r="Z45" i="7"/>
  <c r="BC26" i="7"/>
  <c r="Y23" i="7"/>
  <c r="AR23" i="7"/>
  <c r="AV41" i="7"/>
  <c r="Q17" i="7"/>
  <c r="Q23" i="7"/>
  <c r="V49" i="7"/>
  <c r="S54" i="7"/>
  <c r="Z34" i="7"/>
  <c r="BD16" i="7"/>
  <c r="BC29" i="7"/>
  <c r="Z29" i="7"/>
  <c r="BJ19" i="7"/>
  <c r="AO34" i="7"/>
  <c r="AW17" i="7"/>
  <c r="BF20" i="7"/>
  <c r="S9" i="7"/>
  <c r="AM22" i="7"/>
  <c r="AO17" i="7"/>
  <c r="T11" i="7"/>
  <c r="BB44" i="7"/>
  <c r="BB38" i="7"/>
  <c r="AP46" i="7"/>
  <c r="AW13" i="7"/>
  <c r="U40" i="7"/>
  <c r="Z46" i="7"/>
  <c r="AS46" i="7"/>
  <c r="AO36" i="7"/>
  <c r="AN56" i="7"/>
  <c r="BF17" i="7"/>
  <c r="AV33" i="7"/>
  <c r="AW34" i="7"/>
  <c r="AU38" i="7"/>
  <c r="BD15" i="7"/>
  <c r="Y42" i="7"/>
  <c r="AP16" i="7"/>
  <c r="S22" i="7"/>
  <c r="BN55" i="7"/>
  <c r="U18" i="7"/>
  <c r="AV52" i="7"/>
  <c r="AZ54" i="7"/>
  <c r="AU44" i="7"/>
  <c r="AS34" i="7"/>
  <c r="BD35" i="7"/>
  <c r="BG18" i="7"/>
  <c r="AL35" i="7"/>
  <c r="AM44" i="7"/>
  <c r="Y52" i="7"/>
  <c r="BK45" i="7"/>
  <c r="BG44" i="7"/>
  <c r="S53" i="7"/>
  <c r="BL54" i="7"/>
  <c r="AS32" i="7"/>
  <c r="AY55" i="7"/>
  <c r="AZ46" i="7"/>
  <c r="BI16" i="7"/>
  <c r="Z23" i="7"/>
  <c r="BK35" i="7"/>
  <c r="AS26" i="7"/>
  <c r="BN26" i="7"/>
  <c r="BG38" i="7"/>
  <c r="AL55" i="7"/>
  <c r="AS29" i="7"/>
  <c r="AT54" i="7"/>
  <c r="AG47" i="7"/>
  <c r="AO42" i="7"/>
  <c r="AY36" i="7"/>
  <c r="AK17" i="7"/>
  <c r="BB25" i="7"/>
  <c r="BL20" i="7"/>
  <c r="AC20" i="7"/>
  <c r="BD9" i="7"/>
  <c r="AI35" i="7"/>
  <c r="AQ42" i="7"/>
  <c r="AJ38" i="7"/>
  <c r="AS44" i="7"/>
  <c r="Z22" i="7"/>
  <c r="AY23" i="7"/>
  <c r="U8" i="7"/>
  <c r="BB21" i="7"/>
  <c r="AZ51" i="7"/>
  <c r="BG40" i="7"/>
  <c r="AZ50" i="7"/>
  <c r="Z33" i="7"/>
  <c r="AS11" i="7"/>
  <c r="AD25" i="7"/>
  <c r="BD51" i="7"/>
  <c r="BG52" i="7"/>
  <c r="Z6" i="7"/>
  <c r="BB9" i="7"/>
  <c r="AQ9" i="7"/>
  <c r="AZ53" i="7"/>
  <c r="AV49" i="7"/>
  <c r="BH55" i="7"/>
  <c r="AR32" i="7"/>
  <c r="AM41" i="7"/>
  <c r="AQ27" i="7"/>
  <c r="R19" i="7"/>
  <c r="BL16" i="7"/>
  <c r="BN52" i="7"/>
  <c r="BI22" i="7"/>
  <c r="AC18" i="7"/>
  <c r="BL32" i="7"/>
  <c r="BJ52" i="7"/>
  <c r="BM33" i="7"/>
  <c r="Q25" i="7"/>
  <c r="AQ11" i="7"/>
  <c r="BC51" i="7"/>
  <c r="BI26" i="7"/>
  <c r="S17" i="7"/>
  <c r="AY15" i="7"/>
  <c r="BJ47" i="7"/>
  <c r="R49" i="7"/>
  <c r="AG38" i="7"/>
  <c r="AX56" i="7"/>
  <c r="AL26" i="7"/>
  <c r="AR36" i="7"/>
  <c r="AD45" i="7"/>
  <c r="X25" i="7"/>
  <c r="T51" i="7"/>
  <c r="BN8" i="7"/>
  <c r="BE39" i="7"/>
  <c r="AP29" i="7"/>
  <c r="V22" i="7"/>
  <c r="W34" i="7"/>
  <c r="AW55" i="7"/>
  <c r="AX42" i="7"/>
  <c r="BN22" i="7"/>
  <c r="BN40" i="7"/>
  <c r="BC46" i="7"/>
  <c r="AZ32" i="7"/>
  <c r="BF41" i="7"/>
  <c r="BE40" i="7"/>
  <c r="AX41" i="7"/>
  <c r="AG34" i="7"/>
  <c r="S10" i="7"/>
  <c r="AL34" i="7"/>
  <c r="AQ6" i="7"/>
  <c r="AS41" i="7"/>
  <c r="Q53" i="7"/>
  <c r="AK15" i="7"/>
  <c r="AH54" i="7"/>
  <c r="AA44" i="7"/>
  <c r="BJ51" i="7"/>
  <c r="BH8" i="7"/>
  <c r="W36" i="7"/>
  <c r="AN51" i="7"/>
  <c r="AJ22" i="7"/>
  <c r="T27" i="7"/>
  <c r="AH15" i="7"/>
  <c r="AY46" i="7"/>
  <c r="BB50" i="7"/>
  <c r="V55" i="7"/>
  <c r="AE16" i="7"/>
  <c r="AM40" i="7"/>
  <c r="BC25" i="7"/>
  <c r="BA34" i="7"/>
  <c r="BC42" i="7"/>
  <c r="AA15" i="7"/>
  <c r="AA49" i="7"/>
  <c r="BA44" i="7"/>
  <c r="AB54" i="7"/>
  <c r="V39" i="7"/>
  <c r="V18" i="7"/>
  <c r="AA17" i="7"/>
  <c r="BC50" i="7"/>
  <c r="U21" i="7"/>
  <c r="U10" i="7"/>
  <c r="AB35" i="7"/>
  <c r="BI51" i="7"/>
  <c r="AH44" i="7"/>
  <c r="X32" i="7"/>
  <c r="AN26" i="7"/>
  <c r="U29" i="7"/>
  <c r="S6" i="7"/>
  <c r="AM26" i="7"/>
  <c r="AH34" i="7"/>
  <c r="AC7" i="7"/>
  <c r="AV47" i="7"/>
  <c r="BE21" i="7"/>
  <c r="AF12" i="7"/>
  <c r="BJ13" i="7"/>
  <c r="AE38" i="7"/>
  <c r="T44" i="7"/>
  <c r="AK56" i="7"/>
  <c r="BI42" i="7"/>
  <c r="AD47" i="7"/>
  <c r="BL42" i="7"/>
  <c r="BC16" i="7"/>
  <c r="AU6" i="7"/>
  <c r="AG23" i="7"/>
  <c r="AF26" i="7"/>
  <c r="AI16" i="7"/>
  <c r="AH45" i="7"/>
  <c r="AD51" i="7"/>
  <c r="AM11" i="7"/>
  <c r="BD40" i="7"/>
  <c r="AE29" i="7"/>
  <c r="Z16" i="7"/>
  <c r="BA8" i="7"/>
  <c r="AP14" i="7"/>
  <c r="BG42" i="7"/>
  <c r="BG15" i="7"/>
  <c r="AX9" i="7"/>
  <c r="AN19" i="7"/>
  <c r="V19" i="7"/>
  <c r="AB13" i="7"/>
  <c r="AR18" i="7"/>
  <c r="BF13" i="7"/>
  <c r="AA21" i="7"/>
  <c r="BN51" i="7"/>
  <c r="AP12" i="7"/>
  <c r="BD6" i="7"/>
  <c r="AG41" i="7"/>
  <c r="X12" i="7"/>
  <c r="V32" i="7"/>
  <c r="S36" i="7"/>
  <c r="AA38" i="7"/>
  <c r="AG16" i="7"/>
  <c r="AA39" i="7"/>
  <c r="V47" i="7"/>
  <c r="AY18" i="7"/>
  <c r="T25" i="7"/>
  <c r="BB19" i="7"/>
  <c r="AC45" i="7"/>
  <c r="AG33" i="7"/>
  <c r="AB21" i="7"/>
  <c r="BN13" i="7"/>
  <c r="BF42" i="7"/>
  <c r="BA55" i="7"/>
  <c r="BL8" i="7"/>
  <c r="AE53" i="7"/>
  <c r="Y55" i="7"/>
  <c r="AJ39" i="7"/>
  <c r="BJ6" i="7"/>
  <c r="S46" i="7"/>
  <c r="BJ16" i="7"/>
  <c r="AW32" i="7"/>
  <c r="AM54" i="7"/>
  <c r="AA52" i="7"/>
  <c r="Y16" i="7"/>
  <c r="AY11" i="7"/>
  <c r="AW54" i="7"/>
  <c r="AG27" i="7"/>
  <c r="W41" i="7"/>
  <c r="AI23" i="7"/>
  <c r="AJ54" i="7"/>
  <c r="AR50" i="7"/>
  <c r="AY12" i="7"/>
  <c r="BH25" i="7"/>
  <c r="BM12" i="7"/>
  <c r="AB42" i="7"/>
  <c r="BD14" i="7"/>
  <c r="S40" i="7"/>
  <c r="AQ40" i="7"/>
  <c r="BE33" i="7"/>
  <c r="BM44" i="7"/>
  <c r="BM11" i="7"/>
  <c r="AU36" i="7"/>
  <c r="BD19" i="7"/>
  <c r="AF54" i="7"/>
  <c r="AW9" i="7"/>
  <c r="Y41" i="7"/>
  <c r="AF11" i="7"/>
  <c r="Q50" i="7"/>
  <c r="R47" i="7"/>
  <c r="Z55" i="7"/>
  <c r="BI14" i="7"/>
  <c r="AF15" i="7"/>
  <c r="AC47" i="7"/>
  <c r="BD22" i="7"/>
  <c r="BM26" i="7"/>
  <c r="BM14" i="7"/>
  <c r="S23" i="7"/>
  <c r="AO22" i="7"/>
  <c r="BA33" i="7"/>
  <c r="AU27" i="7"/>
  <c r="Z10" i="7"/>
  <c r="BA50" i="7"/>
  <c r="AI25" i="7"/>
  <c r="AG8" i="7"/>
  <c r="AP20" i="7"/>
  <c r="AN42" i="7"/>
  <c r="BE32" i="7"/>
  <c r="AB25" i="7"/>
  <c r="BN39" i="7"/>
  <c r="Q21" i="7"/>
  <c r="AB15" i="7"/>
  <c r="BL18" i="7"/>
  <c r="BE13" i="7"/>
  <c r="X40" i="7"/>
  <c r="AL42" i="7"/>
  <c r="AH32" i="7"/>
  <c r="BF36" i="7"/>
  <c r="W39" i="7"/>
  <c r="AC19" i="7"/>
  <c r="AT20" i="7"/>
  <c r="BH32" i="7"/>
  <c r="R14" i="7"/>
  <c r="BE27" i="7"/>
  <c r="BI25" i="7"/>
  <c r="AL10" i="7"/>
  <c r="V20" i="7"/>
  <c r="BE11" i="7"/>
  <c r="AM38" i="7"/>
  <c r="AL46" i="7"/>
  <c r="BI54" i="7"/>
  <c r="AB53" i="7"/>
  <c r="BA22" i="7"/>
  <c r="AV6" i="7"/>
  <c r="AW56" i="7"/>
  <c r="AO21" i="7"/>
  <c r="Q36" i="7"/>
  <c r="AI42" i="7"/>
  <c r="T9" i="7"/>
  <c r="AL37" i="7"/>
  <c r="AA10" i="7"/>
  <c r="Y50" i="7"/>
  <c r="AQ41" i="7"/>
  <c r="BN44" i="7"/>
  <c r="AF18" i="7"/>
  <c r="AA6" i="7"/>
  <c r="AS54" i="7"/>
  <c r="W29" i="7"/>
  <c r="BH41" i="7"/>
  <c r="AA19" i="7"/>
  <c r="BM21" i="7"/>
  <c r="AR6" i="7"/>
  <c r="AQ47" i="7"/>
  <c r="AR47" i="7"/>
  <c r="AA41" i="7"/>
  <c r="BL36" i="7"/>
  <c r="AM16" i="7"/>
  <c r="BD26" i="7"/>
  <c r="AZ33" i="7"/>
  <c r="BN42" i="7"/>
  <c r="V13" i="7"/>
  <c r="AG36" i="7"/>
  <c r="AW35" i="7"/>
  <c r="V33" i="7"/>
  <c r="BM18" i="7"/>
  <c r="W15" i="7"/>
  <c r="AS20" i="7"/>
  <c r="AY20" i="7"/>
  <c r="AB8" i="7"/>
  <c r="AH49" i="7"/>
  <c r="BA12" i="7"/>
  <c r="AF41" i="7"/>
  <c r="AK47" i="7"/>
  <c r="AW20" i="7"/>
  <c r="X56" i="7"/>
  <c r="AK32" i="7"/>
  <c r="R42" i="7"/>
  <c r="AR52" i="7"/>
  <c r="BJ44" i="7"/>
  <c r="AP21" i="7"/>
  <c r="AU25" i="7"/>
  <c r="R21" i="7"/>
  <c r="AT35" i="7"/>
  <c r="AK53" i="7"/>
  <c r="AA27" i="7"/>
  <c r="BB53" i="7"/>
  <c r="R41" i="7"/>
  <c r="AK7" i="7"/>
  <c r="BI23" i="7"/>
  <c r="BG55" i="7"/>
  <c r="AW53" i="7"/>
  <c r="AH39" i="7"/>
  <c r="AJ53" i="7"/>
  <c r="AS53" i="7"/>
  <c r="R9" i="7"/>
  <c r="AK8" i="7"/>
  <c r="AT14" i="7"/>
  <c r="AT19" i="7"/>
  <c r="BB49" i="7"/>
  <c r="BA35" i="7"/>
  <c r="BJ9" i="7"/>
  <c r="AA8" i="7"/>
  <c r="Q37" i="7"/>
  <c r="AR45" i="7"/>
  <c r="BC45" i="7"/>
  <c r="AW49" i="7"/>
  <c r="X26" i="7"/>
  <c r="BK16" i="7"/>
  <c r="AT50" i="7"/>
  <c r="AX33" i="7"/>
  <c r="BC36" i="7"/>
  <c r="V35" i="7"/>
  <c r="AX21" i="7"/>
  <c r="AD35" i="7"/>
  <c r="AR25" i="7"/>
  <c r="Y9" i="7"/>
  <c r="BE51" i="7"/>
  <c r="BL33" i="7"/>
  <c r="AF33" i="7"/>
  <c r="BI46" i="7"/>
  <c r="AM37" i="7"/>
  <c r="AT9" i="7"/>
  <c r="BK54" i="7"/>
  <c r="T33" i="7"/>
  <c r="AD17" i="7"/>
  <c r="W25" i="7"/>
  <c r="BB42" i="7"/>
  <c r="BM49" i="7"/>
  <c r="AD53" i="7"/>
  <c r="V38" i="7"/>
  <c r="BA19" i="7"/>
  <c r="AM27" i="7"/>
  <c r="AY25" i="7"/>
  <c r="AC54" i="7"/>
  <c r="AG11" i="7"/>
  <c r="AO53" i="7"/>
  <c r="BE8" i="7"/>
  <c r="AX37" i="7"/>
  <c r="Y37" i="7"/>
  <c r="BJ20" i="7"/>
  <c r="T55" i="7"/>
  <c r="AT26" i="7"/>
  <c r="AM15" i="7"/>
  <c r="BN36" i="7"/>
  <c r="AV26" i="7"/>
  <c r="U49" i="7"/>
  <c r="AU37" i="7"/>
  <c r="BA25" i="7"/>
  <c r="BB32" i="7"/>
  <c r="AZ37" i="7"/>
  <c r="AI14" i="7"/>
  <c r="AU20" i="7"/>
  <c r="BE54" i="7"/>
  <c r="BD33" i="7"/>
  <c r="BH20" i="7"/>
  <c r="AZ49" i="7"/>
  <c r="BL15" i="7"/>
  <c r="BH39" i="7"/>
  <c r="AK46" i="7"/>
  <c r="Q27" i="7"/>
  <c r="T34" i="7"/>
  <c r="BE45" i="7"/>
  <c r="BC32" i="7"/>
  <c r="AL52" i="7"/>
  <c r="BA18" i="7"/>
  <c r="BM36" i="7"/>
  <c r="BE42" i="7"/>
  <c r="U15" i="7"/>
  <c r="AV10" i="7"/>
  <c r="AN23" i="7"/>
  <c r="R40" i="7"/>
  <c r="AD6" i="7"/>
  <c r="BJ49" i="7"/>
  <c r="AY40" i="7"/>
  <c r="AW27" i="7"/>
  <c r="AK29" i="7"/>
  <c r="AP25" i="7"/>
  <c r="AK40" i="7"/>
  <c r="AS23" i="7"/>
  <c r="AK38" i="7"/>
  <c r="BD38" i="7"/>
  <c r="AE25" i="7"/>
  <c r="BG32" i="7"/>
  <c r="Y18" i="7"/>
  <c r="AY29" i="7"/>
  <c r="U46" i="7"/>
  <c r="S44" i="7"/>
  <c r="AI17" i="7"/>
  <c r="BH51" i="7"/>
  <c r="AQ29" i="7"/>
  <c r="AZ11" i="7"/>
  <c r="AU22" i="7"/>
  <c r="AB52" i="7"/>
  <c r="AY27" i="7"/>
  <c r="U37" i="7"/>
  <c r="AR14" i="7"/>
  <c r="AR21" i="7"/>
  <c r="AZ47" i="7"/>
  <c r="AZ25" i="7"/>
  <c r="Q54" i="7"/>
  <c r="AE41" i="7"/>
  <c r="BL10" i="7"/>
  <c r="AP19" i="7"/>
  <c r="AN17" i="7"/>
  <c r="AK11" i="7"/>
  <c r="BL52" i="7"/>
  <c r="AM10" i="7"/>
  <c r="AE34" i="7"/>
  <c r="AC25" i="7"/>
  <c r="AK50" i="7"/>
  <c r="AD23" i="7"/>
  <c r="AO23" i="7"/>
  <c r="BE26" i="7"/>
  <c r="AS17" i="7"/>
  <c r="Q10" i="7"/>
  <c r="BE44" i="7"/>
  <c r="AY39" i="7"/>
  <c r="BF22" i="7"/>
  <c r="AP13" i="7"/>
  <c r="AT56" i="7"/>
  <c r="AE47" i="7"/>
  <c r="AQ50" i="7"/>
  <c r="AM45" i="7"/>
  <c r="AI27" i="7"/>
  <c r="AX29" i="7"/>
  <c r="AG18" i="7"/>
  <c r="BC54" i="7"/>
  <c r="AP54" i="7"/>
  <c r="BB29" i="7"/>
  <c r="AL6" i="7"/>
  <c r="AY17" i="7"/>
  <c r="AJ25" i="7"/>
  <c r="BE20" i="7"/>
  <c r="AF21" i="7"/>
  <c r="BC34" i="7"/>
  <c r="AR44" i="7"/>
  <c r="AJ29" i="7"/>
  <c r="AX46" i="7"/>
  <c r="AG6" i="7"/>
  <c r="BF47" i="7"/>
  <c r="BA29" i="7"/>
  <c r="BB39" i="7"/>
  <c r="AH21" i="7"/>
  <c r="BH18" i="7"/>
  <c r="W19" i="7"/>
  <c r="AR11" i="7"/>
  <c r="Y15" i="7"/>
  <c r="X9" i="7"/>
  <c r="AX7" i="7"/>
  <c r="BC44" i="7"/>
  <c r="AW46" i="7"/>
  <c r="AT53" i="7"/>
  <c r="BB12" i="7"/>
  <c r="AC42" i="7"/>
  <c r="AG44" i="7"/>
  <c r="AN46" i="7"/>
  <c r="Z20" i="7"/>
  <c r="BL41" i="7"/>
  <c r="AM17" i="7"/>
  <c r="BH13" i="7"/>
  <c r="BE55" i="7"/>
  <c r="Y19" i="7"/>
  <c r="AT41" i="7"/>
  <c r="AN29" i="7"/>
  <c r="AU53" i="7"/>
  <c r="AG15" i="7"/>
  <c r="AZ29" i="7"/>
  <c r="Q13" i="7"/>
  <c r="Q22" i="7"/>
  <c r="BG20" i="7"/>
  <c r="S8" i="7"/>
  <c r="S41" i="7"/>
  <c r="AU19" i="7"/>
  <c r="AX45" i="7"/>
  <c r="BH56" i="7"/>
  <c r="AP33" i="7"/>
  <c r="AI15" i="7"/>
  <c r="AO39" i="7"/>
  <c r="BD21" i="7"/>
  <c r="BK19" i="7"/>
  <c r="W54" i="7"/>
  <c r="BA56" i="7"/>
  <c r="AK19" i="7"/>
  <c r="AU56" i="7"/>
  <c r="W18" i="7"/>
  <c r="BB52" i="7"/>
  <c r="AU7" i="7"/>
  <c r="AF52" i="7"/>
  <c r="AZ7" i="7"/>
  <c r="AU50" i="7"/>
  <c r="AG7" i="7"/>
  <c r="AL51" i="7"/>
  <c r="AA11" i="7"/>
  <c r="AL38" i="7"/>
  <c r="AV34" i="7"/>
  <c r="AJ51" i="7"/>
  <c r="AH11" i="7"/>
  <c r="AF16" i="7"/>
  <c r="AF38" i="7"/>
  <c r="AN33" i="7"/>
  <c r="AX55" i="7"/>
  <c r="T26" i="7"/>
  <c r="BM13" i="7"/>
  <c r="BE16" i="7"/>
  <c r="BI55" i="7"/>
  <c r="W52" i="7"/>
  <c r="BF55" i="7"/>
  <c r="BA16" i="7"/>
  <c r="AD34" i="7"/>
  <c r="AY14" i="7"/>
  <c r="AY47" i="7"/>
  <c r="BA23" i="7"/>
  <c r="AW52" i="7"/>
  <c r="BJ23" i="7"/>
  <c r="AC56" i="7"/>
  <c r="AB41" i="7"/>
  <c r="Q49" i="7"/>
  <c r="V17" i="7"/>
  <c r="BH12" i="7"/>
  <c r="BM45" i="7"/>
  <c r="R16" i="7"/>
  <c r="BG16" i="7"/>
  <c r="Y47" i="7"/>
  <c r="BE9" i="7"/>
  <c r="AW38" i="7"/>
  <c r="AO40" i="7"/>
  <c r="X21" i="7"/>
  <c r="AE8" i="7"/>
  <c r="AZ52" i="7"/>
  <c r="AI11" i="7"/>
  <c r="BG9" i="7"/>
  <c r="V11" i="7"/>
  <c r="X39" i="7"/>
  <c r="AS13" i="7"/>
  <c r="S26" i="7"/>
  <c r="AY13" i="7"/>
  <c r="Z21" i="7"/>
  <c r="BE50" i="7"/>
  <c r="V6" i="7"/>
  <c r="BI17" i="7"/>
  <c r="AA18" i="7"/>
  <c r="X34" i="7"/>
  <c r="BA15" i="7"/>
  <c r="AO13" i="7"/>
  <c r="AY8" i="7"/>
  <c r="AF14" i="7"/>
  <c r="AQ33" i="7"/>
  <c r="AO7" i="7"/>
  <c r="AX27" i="7"/>
  <c r="BB46" i="7"/>
  <c r="U11" i="7"/>
  <c r="T14" i="7"/>
  <c r="BF16" i="7"/>
  <c r="BG50" i="7"/>
  <c r="AN8" i="7"/>
  <c r="X20" i="7"/>
  <c r="Q52" i="7"/>
  <c r="BH15" i="7"/>
  <c r="BB6" i="7"/>
  <c r="AZ17" i="7"/>
  <c r="AV42" i="7"/>
  <c r="AG49" i="7"/>
  <c r="AA50" i="7"/>
  <c r="R37" i="7"/>
  <c r="Q33" i="7"/>
  <c r="BJ27" i="7"/>
  <c r="Y29" i="7"/>
  <c r="V34" i="7"/>
  <c r="AQ16" i="7"/>
  <c r="BJ41" i="7"/>
  <c r="AY41" i="7"/>
  <c r="BI8" i="7"/>
  <c r="AH40" i="7"/>
  <c r="AF22" i="7"/>
  <c r="AM9" i="7"/>
  <c r="AK13" i="7"/>
  <c r="AN6" i="7"/>
  <c r="BB36" i="7"/>
  <c r="BG7" i="7"/>
  <c r="AO37" i="7"/>
  <c r="BL50" i="7"/>
  <c r="BB41" i="7"/>
  <c r="U51" i="7"/>
  <c r="AS14" i="7"/>
  <c r="AR22" i="7"/>
  <c r="BN27" i="7"/>
  <c r="BC47" i="7"/>
  <c r="Y7" i="7"/>
  <c r="AY50" i="7"/>
  <c r="Y51" i="7"/>
  <c r="BG22" i="7"/>
  <c r="AH46" i="7"/>
  <c r="BI40" i="7"/>
  <c r="Q47" i="7"/>
  <c r="R17" i="7"/>
  <c r="AS21" i="7"/>
  <c r="BG25" i="7"/>
  <c r="AP49" i="7"/>
  <c r="AG25" i="7"/>
  <c r="BJ50" i="7"/>
  <c r="BM16" i="7"/>
  <c r="AE56" i="7"/>
  <c r="BD17" i="7"/>
  <c r="AU42" i="7"/>
  <c r="BG6" i="7"/>
  <c r="AG17" i="7"/>
  <c r="AY37" i="7"/>
  <c r="BI20" i="7"/>
  <c r="AB27" i="7"/>
  <c r="AT32" i="7"/>
  <c r="BK42" i="7"/>
  <c r="AE22" i="7"/>
  <c r="AX12" i="7"/>
  <c r="AE40" i="7"/>
  <c r="S50" i="7"/>
  <c r="Y12" i="7"/>
  <c r="Q20" i="7"/>
  <c r="AN21" i="7"/>
  <c r="Z17" i="7"/>
  <c r="AS52" i="7"/>
  <c r="S34" i="7"/>
  <c r="BH6" i="7"/>
  <c r="BI41" i="7"/>
  <c r="AC55" i="7"/>
  <c r="Z32" i="7"/>
  <c r="BE6" i="7"/>
  <c r="AQ10" i="7"/>
  <c r="AD27" i="7"/>
  <c r="X16" i="7"/>
  <c r="V21" i="7"/>
  <c r="BM9" i="7"/>
  <c r="R18" i="7"/>
  <c r="AL47" i="7"/>
  <c r="AJ7" i="7"/>
  <c r="AP15" i="7"/>
  <c r="BH38" i="7"/>
  <c r="BN46" i="7"/>
  <c r="BM6" i="7"/>
  <c r="W37" i="7"/>
  <c r="S11" i="7"/>
  <c r="AE11" i="7"/>
  <c r="BD55" i="7"/>
  <c r="BJ45" i="7"/>
  <c r="BL35" i="7"/>
  <c r="AN37" i="7"/>
  <c r="AB47" i="7"/>
  <c r="U56" i="7"/>
  <c r="AA53" i="7"/>
  <c r="U27" i="7"/>
  <c r="AI37" i="7"/>
  <c r="BF8" i="7"/>
  <c r="S20" i="7"/>
  <c r="AW42" i="7"/>
  <c r="S32" i="7"/>
  <c r="AS35" i="7"/>
  <c r="BC27" i="7"/>
  <c r="AP26" i="7"/>
  <c r="BJ53" i="7"/>
  <c r="Z8" i="7"/>
  <c r="R7" i="7"/>
  <c r="U14" i="7"/>
  <c r="AA16" i="7"/>
  <c r="AF50" i="7"/>
  <c r="AE32" i="7"/>
  <c r="W42" i="7"/>
  <c r="BJ21" i="7"/>
  <c r="BC8" i="7"/>
  <c r="BB8" i="7"/>
  <c r="AJ32" i="7"/>
  <c r="S13" i="7"/>
  <c r="AR19" i="7"/>
  <c r="BH16" i="7"/>
  <c r="AT51" i="7"/>
  <c r="AO35" i="7"/>
  <c r="AV7" i="7"/>
  <c r="Y44" i="7"/>
  <c r="AN55" i="7"/>
  <c r="BL17" i="7"/>
  <c r="W11" i="7"/>
  <c r="Q39" i="7"/>
  <c r="T21" i="7"/>
  <c r="BE36" i="7"/>
  <c r="AV20" i="7"/>
  <c r="BE19" i="7"/>
  <c r="AW36" i="7"/>
  <c r="AV22" i="7"/>
  <c r="AV29" i="7"/>
  <c r="T54" i="7"/>
  <c r="BK15" i="7"/>
  <c r="AG39" i="7"/>
  <c r="AY21" i="7"/>
  <c r="BE47" i="7"/>
  <c r="AT27" i="7"/>
  <c r="AU35" i="7"/>
  <c r="AS51" i="7"/>
  <c r="BL37" i="7"/>
  <c r="AP17" i="7"/>
  <c r="AC10" i="7"/>
  <c r="AU8" i="7"/>
  <c r="AA55" i="7"/>
  <c r="BG47" i="7"/>
  <c r="AX50" i="7"/>
  <c r="BG8" i="7"/>
  <c r="AQ38" i="7"/>
  <c r="AZ9" i="7"/>
  <c r="AT46" i="7"/>
  <c r="BL19" i="7"/>
  <c r="BF26" i="7"/>
  <c r="AU14" i="7"/>
  <c r="AW37" i="7"/>
  <c r="Q45" i="7"/>
  <c r="W8" i="7"/>
  <c r="AP18" i="7"/>
  <c r="R27" i="7"/>
  <c r="U32" i="7"/>
  <c r="AD38" i="7"/>
  <c r="AI7" i="7"/>
  <c r="BC20" i="7"/>
  <c r="AK25" i="7"/>
  <c r="BB37" i="7"/>
  <c r="AF13" i="7"/>
  <c r="AN47" i="7"/>
  <c r="BD8" i="7"/>
  <c r="AP36" i="7"/>
  <c r="AB23" i="7"/>
  <c r="Z18" i="7"/>
  <c r="AM52" i="7"/>
  <c r="BE17" i="7"/>
  <c r="AA51" i="7"/>
  <c r="AS50" i="7"/>
  <c r="BJ15" i="7"/>
  <c r="AZ36" i="7"/>
  <c r="AF45" i="7"/>
  <c r="AZ35" i="7"/>
  <c r="AN13" i="7"/>
  <c r="BD37" i="7"/>
  <c r="BM37" i="7"/>
  <c r="BB45" i="7"/>
  <c r="AF39" i="7"/>
  <c r="U12" i="7"/>
  <c r="Y13" i="7"/>
  <c r="AQ26" i="7"/>
  <c r="BG35" i="7"/>
  <c r="BM19" i="7"/>
  <c r="AQ25" i="7"/>
  <c r="AJ46" i="7"/>
  <c r="BJ39" i="7"/>
  <c r="BG17" i="7"/>
  <c r="Y17" i="7"/>
  <c r="AH35" i="7"/>
  <c r="AC32" i="7"/>
  <c r="AM23" i="7"/>
  <c r="BB56" i="7"/>
  <c r="BJ42" i="7"/>
  <c r="BH49" i="7"/>
  <c r="BA27" i="7"/>
  <c r="Z54" i="7"/>
  <c r="AG14" i="7"/>
  <c r="BI12" i="7"/>
  <c r="BK46" i="7"/>
  <c r="W10" i="7"/>
  <c r="AT12" i="7"/>
  <c r="S42" i="7"/>
  <c r="BD20" i="7"/>
  <c r="BF45" i="7"/>
  <c r="Y32" i="7"/>
  <c r="AJ37" i="7"/>
  <c r="AL12" i="7"/>
  <c r="AX13" i="7"/>
  <c r="BK50" i="7"/>
  <c r="AJ34" i="7"/>
  <c r="BD25" i="7"/>
  <c r="BE12" i="7"/>
  <c r="AH20" i="7"/>
  <c r="BA17" i="7"/>
  <c r="AM34" i="7"/>
  <c r="AS55" i="7"/>
  <c r="AR13" i="7"/>
  <c r="BK18" i="7"/>
  <c r="AM32" i="7"/>
  <c r="BM53" i="7"/>
  <c r="AZ10" i="7"/>
  <c r="AD29" i="7"/>
  <c r="BD53" i="7"/>
  <c r="AI47" i="7"/>
  <c r="AG10" i="7"/>
  <c r="AB44" i="7"/>
  <c r="AI20" i="7"/>
  <c r="AV15" i="7"/>
  <c r="AM39" i="7"/>
  <c r="AK9" i="7"/>
  <c r="AC6" i="7"/>
  <c r="AO20" i="7"/>
  <c r="BL56" i="7"/>
  <c r="AP34" i="7"/>
  <c r="W50" i="7"/>
  <c r="AX49" i="7"/>
  <c r="BL13" i="7"/>
  <c r="U13" i="7"/>
  <c r="BN21" i="7"/>
  <c r="AB7" i="7"/>
  <c r="AH14" i="7"/>
  <c r="AI32" i="7"/>
  <c r="AZ6" i="7"/>
  <c r="X49" i="7"/>
  <c r="BH54" i="7"/>
  <c r="AV23" i="7"/>
  <c r="AT33" i="7"/>
  <c r="AG37" i="7"/>
  <c r="AM42" i="7"/>
  <c r="BF54" i="7"/>
  <c r="BN33" i="7"/>
  <c r="AU55" i="7"/>
  <c r="U42" i="7"/>
  <c r="AC27" i="7"/>
  <c r="AQ52" i="7"/>
  <c r="V25" i="7"/>
  <c r="AD14" i="7"/>
  <c r="AB12" i="7"/>
  <c r="AV32" i="7"/>
  <c r="X27" i="7"/>
  <c r="AH50" i="7"/>
  <c r="AX53" i="7"/>
  <c r="AO38" i="7"/>
  <c r="AL16" i="7"/>
  <c r="AX26" i="7"/>
  <c r="BI18" i="7"/>
  <c r="X46" i="7"/>
  <c r="Z9" i="7"/>
  <c r="AP52" i="7"/>
  <c r="AZ22" i="7"/>
  <c r="BJ11" i="7"/>
  <c r="AQ15" i="7"/>
  <c r="AW25" i="7"/>
  <c r="AZ23" i="7"/>
  <c r="BL53" i="7"/>
  <c r="AD15" i="7"/>
  <c r="Q19" i="7"/>
  <c r="AD41" i="7"/>
  <c r="AE26" i="7"/>
  <c r="AR34" i="7"/>
  <c r="W17" i="7"/>
  <c r="BA21" i="7"/>
  <c r="AN11" i="7"/>
  <c r="AT13" i="7"/>
  <c r="BN9" i="7"/>
  <c r="AQ7" i="7"/>
  <c r="T13" i="7"/>
  <c r="AV54" i="7"/>
  <c r="BD45" i="7"/>
  <c r="AH36" i="7"/>
  <c r="T35" i="7"/>
  <c r="AO44" i="7"/>
  <c r="BK49" i="7"/>
  <c r="AK20" i="7"/>
  <c r="Z35" i="7"/>
  <c r="AU51" i="7"/>
  <c r="AR16" i="7"/>
  <c r="R15" i="7"/>
  <c r="BD18" i="7"/>
  <c r="T32" i="7"/>
  <c r="BL45" i="7"/>
  <c r="BC35" i="7"/>
  <c r="AN35" i="7"/>
  <c r="AD20" i="7"/>
  <c r="Z39" i="7"/>
  <c r="BG41" i="7"/>
  <c r="X11" i="7"/>
  <c r="AD54" i="7"/>
  <c r="S7" i="7"/>
  <c r="AD40" i="7"/>
  <c r="T39" i="7"/>
  <c r="BD56" i="7"/>
  <c r="AL20" i="7"/>
  <c r="BM47" i="7"/>
  <c r="AR55" i="7"/>
  <c r="AI9" i="7"/>
  <c r="AI45" i="7"/>
  <c r="AO45" i="7"/>
  <c r="W46" i="7"/>
  <c r="AP47" i="7"/>
  <c r="BD7" i="7"/>
  <c r="AD22" i="7"/>
  <c r="BK34" i="7"/>
  <c r="BJ36" i="7"/>
  <c r="BG36" i="7"/>
  <c r="AJ21" i="7"/>
  <c r="BE22" i="7"/>
  <c r="AI34" i="7"/>
  <c r="AQ13" i="7"/>
  <c r="AE13" i="7"/>
  <c r="AB40" i="7"/>
  <c r="AN14" i="7"/>
  <c r="AU39" i="7"/>
  <c r="Z53" i="7"/>
  <c r="BJ10" i="7"/>
  <c r="Q51" i="7"/>
  <c r="BM8" i="7"/>
  <c r="AO54" i="7"/>
  <c r="Y46" i="7"/>
  <c r="BG34" i="7"/>
  <c r="T47" i="7"/>
  <c r="AJ27" i="7"/>
  <c r="BA14" i="7"/>
  <c r="BC49" i="7"/>
  <c r="Y36" i="7"/>
  <c r="S21" i="7"/>
  <c r="R33" i="7"/>
  <c r="AR49" i="7"/>
  <c r="AH55" i="7"/>
  <c r="BH47" i="7"/>
  <c r="AS49" i="7"/>
  <c r="S37" i="7"/>
  <c r="X8" i="7"/>
  <c r="Z49" i="7"/>
  <c r="BG29" i="7"/>
  <c r="AP7" i="7"/>
  <c r="BA32" i="7"/>
  <c r="V15" i="7"/>
  <c r="Z11" i="7"/>
  <c r="AH22" i="7"/>
  <c r="BJ34" i="7"/>
  <c r="BL14" i="7"/>
  <c r="BH19" i="7"/>
  <c r="AE45" i="7"/>
  <c r="BF7" i="7"/>
  <c r="BK7" i="7"/>
  <c r="AX11" i="7"/>
  <c r="BB22" i="7"/>
  <c r="AN25" i="7"/>
  <c r="AL49" i="7"/>
  <c r="BK40" i="7"/>
  <c r="BF46" i="7"/>
  <c r="BH17" i="7"/>
  <c r="AC17" i="7"/>
  <c r="W51" i="7"/>
  <c r="BK44" i="7"/>
  <c r="AL36" i="7"/>
  <c r="AF42" i="7"/>
  <c r="AM18" i="7"/>
  <c r="AV11" i="7"/>
  <c r="BJ8" i="7"/>
  <c r="AE19" i="7"/>
  <c r="AW33" i="7"/>
  <c r="AV44" i="7"/>
  <c r="AU10" i="7"/>
  <c r="AJ44" i="7"/>
  <c r="AT22" i="7"/>
  <c r="W32" i="7"/>
  <c r="AV18" i="7"/>
  <c r="AC16" i="7"/>
  <c r="X54" i="7"/>
  <c r="AL27" i="7"/>
  <c r="Q44" i="7"/>
  <c r="AY45" i="7"/>
  <c r="X6" i="7"/>
  <c r="AH7" i="7"/>
  <c r="BK37" i="7"/>
  <c r="AU17" i="7"/>
  <c r="BI11" i="7"/>
  <c r="AT18" i="7"/>
  <c r="AF46" i="7"/>
  <c r="BF52" i="7"/>
  <c r="AV46" i="7"/>
  <c r="BC9" i="7"/>
  <c r="AT29" i="7"/>
  <c r="BN56" i="7"/>
  <c r="BL21" i="7"/>
  <c r="AD10" i="7"/>
  <c r="AB18" i="7"/>
  <c r="AW47" i="7"/>
  <c r="AY26" i="7"/>
  <c r="BB35" i="7"/>
  <c r="AT6" i="7"/>
  <c r="AR15" i="7"/>
  <c r="X7" i="7"/>
  <c r="AW16" i="7"/>
  <c r="BL49" i="7"/>
  <c r="AT45" i="7"/>
  <c r="BI37" i="7"/>
  <c r="AC40" i="7"/>
  <c r="AF27" i="7"/>
  <c r="AI44" i="7"/>
  <c r="AH25" i="7"/>
  <c r="Y21" i="7"/>
  <c r="BI27" i="7"/>
  <c r="AH47" i="7"/>
  <c r="AO12" i="7"/>
  <c r="AH18" i="7"/>
  <c r="AT40" i="7"/>
  <c r="AL39" i="7"/>
  <c r="AO33" i="7"/>
  <c r="AE55" i="7"/>
  <c r="BK47" i="7"/>
  <c r="AP45" i="7"/>
  <c r="BG51" i="7"/>
  <c r="Y53" i="7"/>
  <c r="AR10" i="7"/>
  <c r="AU13" i="7"/>
  <c r="AD16" i="7"/>
  <c r="BD54" i="7"/>
  <c r="T29" i="7"/>
  <c r="BC23" i="7"/>
  <c r="T40" i="7"/>
  <c r="BM32" i="7"/>
  <c r="AA32" i="7"/>
  <c r="BI49" i="7"/>
  <c r="AH16" i="7"/>
  <c r="AO41" i="7"/>
  <c r="W26" i="7"/>
  <c r="AM20" i="7"/>
  <c r="AT7" i="7"/>
  <c r="R51" i="7"/>
  <c r="AV37" i="7"/>
  <c r="BJ46" i="7"/>
  <c r="Y40" i="7"/>
  <c r="AY32" i="7"/>
  <c r="X17" i="7"/>
  <c r="AE44" i="7"/>
  <c r="BK53" i="7"/>
  <c r="AJ49" i="7"/>
  <c r="AK49" i="7"/>
  <c r="BL34" i="7"/>
  <c r="S12" i="7"/>
  <c r="AZ45" i="7"/>
  <c r="T16" i="7"/>
  <c r="AC11" i="7"/>
  <c r="AB39" i="7"/>
  <c r="AQ12" i="7"/>
  <c r="Q38" i="7"/>
  <c r="AS9" i="7"/>
  <c r="BN45" i="7"/>
  <c r="BN18" i="7"/>
  <c r="AP50" i="7"/>
  <c r="AC9" i="7"/>
  <c r="R45" i="7"/>
  <c r="BH7" i="7"/>
  <c r="BB23" i="7"/>
  <c r="AB10" i="7"/>
  <c r="S16" i="7"/>
  <c r="AF7" i="7"/>
  <c r="BE18" i="7"/>
  <c r="BA40" i="7"/>
  <c r="AG12" i="7"/>
  <c r="U36" i="7"/>
  <c r="BG53" i="7"/>
  <c r="AO15" i="7"/>
  <c r="AT44" i="7"/>
  <c r="X53" i="7"/>
  <c r="BE7" i="7"/>
  <c r="BH22" i="7"/>
  <c r="BC18" i="7"/>
  <c r="AJ56" i="7"/>
  <c r="AL32" i="7"/>
  <c r="AJ12" i="7"/>
  <c r="AO9" i="7"/>
  <c r="Q29" i="7"/>
  <c r="AK44" i="7"/>
  <c r="BH45" i="7"/>
  <c r="R20" i="7"/>
  <c r="AJ55" i="7"/>
  <c r="AK33" i="7"/>
  <c r="AL7" i="7"/>
  <c r="AO50" i="7"/>
  <c r="Q18" i="7"/>
  <c r="R6" i="7"/>
  <c r="AC22" i="7"/>
  <c r="S52" i="7"/>
  <c r="AT47" i="7"/>
  <c r="AS10" i="7"/>
  <c r="AL8" i="7"/>
  <c r="AV50" i="7"/>
  <c r="AM8" i="7"/>
  <c r="BF44" i="7"/>
  <c r="BH21" i="7"/>
  <c r="X41" i="7"/>
  <c r="AS37" i="7"/>
  <c r="AG26" i="7"/>
  <c r="AJ20" i="7"/>
  <c r="U44" i="7"/>
  <c r="BM54" i="7"/>
  <c r="AZ19" i="7"/>
  <c r="AH23" i="7"/>
  <c r="AE23" i="7"/>
  <c r="AA9" i="7"/>
  <c r="BA49" i="7"/>
  <c r="AI54" i="7"/>
  <c r="BF33" i="7"/>
  <c r="U19" i="7"/>
  <c r="AI12" i="7"/>
  <c r="AR29" i="7"/>
  <c r="AL40" i="7"/>
  <c r="AT39" i="7"/>
  <c r="AD7" i="7"/>
  <c r="AE12" i="7"/>
  <c r="AD44" i="7"/>
  <c r="BG23" i="7"/>
  <c r="AR35" i="7"/>
  <c r="F3" i="4" l="1"/>
  <c r="F5" i="4" s="1"/>
  <c r="AT58" i="7" l="1"/>
  <c r="AL58" i="7"/>
  <c r="BN58" i="7"/>
  <c r="Q58" i="7"/>
  <c r="BC58" i="7"/>
  <c r="AG58" i="7"/>
  <c r="BI58" i="7"/>
  <c r="AU58" i="7"/>
  <c r="BJ58" i="7"/>
  <c r="BF58" i="7"/>
  <c r="AE58" i="7"/>
  <c r="BL58" i="7"/>
  <c r="BM58" i="7"/>
  <c r="AJ58" i="7"/>
  <c r="Y58" i="7"/>
  <c r="AA58" i="7"/>
  <c r="R58" i="7"/>
  <c r="F9" i="4" s="1"/>
  <c r="F11" i="4" s="1"/>
  <c r="AW58" i="7"/>
  <c r="BK58" i="7"/>
  <c r="Z58" i="7"/>
  <c r="V58" i="7"/>
  <c r="AX58" i="7"/>
  <c r="AF58" i="7"/>
  <c r="AH58" i="7"/>
  <c r="BH58" i="7"/>
  <c r="AN58" i="7"/>
  <c r="AP58" i="7"/>
  <c r="U58" i="7"/>
  <c r="AQ58" i="7"/>
  <c r="BD58" i="7"/>
  <c r="AI58" i="7"/>
  <c r="AI59" i="7" s="1"/>
  <c r="T58" i="7"/>
  <c r="BG58" i="7"/>
  <c r="BE58" i="7"/>
  <c r="BE59" i="7" s="1"/>
  <c r="AM58" i="7"/>
  <c r="AZ58" i="7"/>
  <c r="AO58" i="7"/>
  <c r="BA58" i="7"/>
  <c r="AR58" i="7"/>
  <c r="AK58" i="7"/>
  <c r="AK59" i="7" s="1"/>
  <c r="AC58" i="7"/>
  <c r="S58" i="7"/>
  <c r="X58" i="7"/>
  <c r="W58" i="7"/>
  <c r="AY58" i="7"/>
  <c r="AV58" i="7"/>
  <c r="AD58" i="7"/>
  <c r="BB58" i="7"/>
  <c r="AB58" i="7"/>
  <c r="AS58" i="7"/>
  <c r="AS59" i="7" s="1"/>
  <c r="BG59" i="7" l="1"/>
  <c r="BM59" i="7"/>
  <c r="AM59" i="7"/>
  <c r="U59" i="7"/>
  <c r="BK59" i="7"/>
  <c r="AY59" i="7"/>
  <c r="AO59" i="7"/>
  <c r="S59" i="7"/>
  <c r="AA59" i="7"/>
  <c r="AU59" i="7"/>
  <c r="Q59" i="7"/>
  <c r="AC59" i="7"/>
  <c r="BA59" i="7"/>
  <c r="Y59" i="7"/>
  <c r="AE59" i="7"/>
  <c r="BI59" i="7"/>
  <c r="W59" i="7"/>
  <c r="AQ59" i="7"/>
  <c r="AW59" i="7"/>
  <c r="AG59" i="7"/>
  <c r="BC5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DGonzalez</author>
  </authors>
  <commentList>
    <comment ref="E15" authorId="0" shapeId="0" xr:uid="{00000000-0006-0000-0300-000001000000}">
      <text>
        <r>
          <rPr>
            <sz val="9"/>
            <color indexed="81"/>
            <rFont val="Tahoma"/>
            <family val="2"/>
          </rPr>
          <t xml:space="preserve">1611,8 millones corresponden al período octubre-diciembre 2017
</t>
        </r>
      </text>
    </comment>
  </commentList>
</comments>
</file>

<file path=xl/sharedStrings.xml><?xml version="1.0" encoding="utf-8"?>
<sst xmlns="http://schemas.openxmlformats.org/spreadsheetml/2006/main" count="1212" uniqueCount="213">
  <si>
    <t>ID</t>
  </si>
  <si>
    <t>%</t>
  </si>
  <si>
    <t>Forma de pago</t>
  </si>
  <si>
    <t>Tipo de Acreedor</t>
  </si>
  <si>
    <t>ARS)</t>
  </si>
  <si>
    <t>USD)</t>
  </si>
  <si>
    <t>Capital</t>
  </si>
  <si>
    <t>Interés</t>
  </si>
  <si>
    <t>Desendeudamiento-Decreto-Nacional-660</t>
  </si>
  <si>
    <t>GOBD30</t>
  </si>
  <si>
    <t>Pesos</t>
  </si>
  <si>
    <t>Automático</t>
  </si>
  <si>
    <t>Gobierno Federal</t>
  </si>
  <si>
    <t>ANSES 6% 2016</t>
  </si>
  <si>
    <t>ANSG20</t>
  </si>
  <si>
    <t>FFDPE23</t>
  </si>
  <si>
    <t>ANSES 3% 2018</t>
  </si>
  <si>
    <t>ANSE22</t>
  </si>
  <si>
    <t>Refinanciación Anticipo de Coparticipación</t>
  </si>
  <si>
    <t>GOBS20</t>
  </si>
  <si>
    <t>ANSES 3% 2017</t>
  </si>
  <si>
    <t>ANSE21</t>
  </si>
  <si>
    <t>FFFIR Ley 8530</t>
  </si>
  <si>
    <t>FFIRO24</t>
  </si>
  <si>
    <t>Letras Tesoro EEUU 10 años/ LIBOR 12M (mayor tasa) + 3,70%</t>
  </si>
  <si>
    <t>Desendeudamiento-Refinanciación</t>
  </si>
  <si>
    <t>GOBD20</t>
  </si>
  <si>
    <t>ANSES Régimen Policial</t>
  </si>
  <si>
    <t>ANSG22</t>
  </si>
  <si>
    <t>FFFIR Ley 7884</t>
  </si>
  <si>
    <t>FFIRJ20</t>
  </si>
  <si>
    <t>FFFIR Ley 8066</t>
  </si>
  <si>
    <t>FFIRF21</t>
  </si>
  <si>
    <t>ANSES - Fideicomiso IPV VDF Serie II</t>
  </si>
  <si>
    <t>FFO26S2</t>
  </si>
  <si>
    <t>ANSES - Fideicomiso IPV VDF Serie I</t>
  </si>
  <si>
    <t>FFE26S1</t>
  </si>
  <si>
    <t>FFFIR Ley 8067</t>
  </si>
  <si>
    <t>FFIRY22</t>
  </si>
  <si>
    <t>Fideicomiso PROFEDESS</t>
  </si>
  <si>
    <t>FFA21</t>
  </si>
  <si>
    <t>FFFIR Ley 8066 Ampliación</t>
  </si>
  <si>
    <t>FFFIRM26</t>
  </si>
  <si>
    <t>FFFIR Ley 8930 - $416 MM</t>
  </si>
  <si>
    <t>FFFIRY26</t>
  </si>
  <si>
    <t>Banco Nación-Refinanciación-2017</t>
  </si>
  <si>
    <t>BNAO22</t>
  </si>
  <si>
    <t>Banco de la Nación Argentina</t>
  </si>
  <si>
    <t>Banco Nación - Fideicomiso Volver a Producir</t>
  </si>
  <si>
    <t>BNAD18</t>
  </si>
  <si>
    <t>BICE Compra de Helicopteros</t>
  </si>
  <si>
    <t>BBIJ21</t>
  </si>
  <si>
    <t>USD</t>
  </si>
  <si>
    <t>Libor 6M + 3,5%</t>
  </si>
  <si>
    <t>TGP</t>
  </si>
  <si>
    <t>Bancos Nacionales e Internacionales</t>
  </si>
  <si>
    <t>1.1. B.I.D.</t>
  </si>
  <si>
    <t>2573 BID-PROSAP</t>
  </si>
  <si>
    <t>BIDD36</t>
  </si>
  <si>
    <t xml:space="preserve">Tasa Base Libor 3 M + Margen BID </t>
  </si>
  <si>
    <t>Organismos Multilaterales</t>
  </si>
  <si>
    <t>1956 BID-PROSAP</t>
  </si>
  <si>
    <t>BIDA33</t>
  </si>
  <si>
    <t>1640 BID-Programa Mendoza Productiva</t>
  </si>
  <si>
    <t>BIDG25</t>
  </si>
  <si>
    <t>3169-BID-Programa-Mendoza-Tecnológica</t>
  </si>
  <si>
    <t>BIDF40</t>
  </si>
  <si>
    <t>1855 BID - MUNICIPIOS</t>
  </si>
  <si>
    <t>BIDN32</t>
  </si>
  <si>
    <t>899 (1 y 2) BID - PROSAP</t>
  </si>
  <si>
    <t>BIDD18</t>
  </si>
  <si>
    <t>1134 BID - PROMEBA</t>
  </si>
  <si>
    <t>BIDO24</t>
  </si>
  <si>
    <t>3806 BID-PROSAP</t>
  </si>
  <si>
    <t>BIDY42</t>
  </si>
  <si>
    <t>940 BID - PROMEBA</t>
  </si>
  <si>
    <t>BIDF22</t>
  </si>
  <si>
    <t>1895 BID - PROAS ENOHSA Los Barriales</t>
  </si>
  <si>
    <t>BIDS34</t>
  </si>
  <si>
    <t>1895 BID - PROAS ENOHSA PMG EPAS</t>
  </si>
  <si>
    <t>BIDS23</t>
  </si>
  <si>
    <t>1.2. B.I.R.F.</t>
  </si>
  <si>
    <t>7597 BIRF - PROSAP</t>
  </si>
  <si>
    <t>BIRS38</t>
  </si>
  <si>
    <t>7385 BIRF - MUNICIPIOS</t>
  </si>
  <si>
    <t>BIRO20</t>
  </si>
  <si>
    <t>7425 BIRF - PROSAP</t>
  </si>
  <si>
    <t>BIRJ22</t>
  </si>
  <si>
    <t>7352 BIRF - PDP III</t>
  </si>
  <si>
    <t>BIRS20</t>
  </si>
  <si>
    <t>BONO MENDOZA'24  Bonos Emitidos</t>
  </si>
  <si>
    <t>PMY24</t>
  </si>
  <si>
    <t>Tenedores de Bonos</t>
  </si>
  <si>
    <t>BONO PESOS 2021 - Clase 1</t>
  </si>
  <si>
    <t>PMJ21</t>
  </si>
  <si>
    <t>Cárcel Bono 2024</t>
  </si>
  <si>
    <t>PMY24-C</t>
  </si>
  <si>
    <t>Bono Proveedores Serie 2</t>
  </si>
  <si>
    <t>PMN18</t>
  </si>
  <si>
    <t>BONO Local - Dólar Link - Tercera Serie</t>
  </si>
  <si>
    <t>PMD18</t>
  </si>
  <si>
    <t>Bono Proveedores Serie 1</t>
  </si>
  <si>
    <t>PMG18</t>
  </si>
  <si>
    <t>BONO MENDOZA'18   Bonos Emitidos</t>
  </si>
  <si>
    <t>BARX1</t>
  </si>
  <si>
    <t>BONO Local - Dólar Link - Segunda Serie</t>
  </si>
  <si>
    <t>PMO18</t>
  </si>
  <si>
    <t>TOTAL DEUDA CONSOLIDADA</t>
  </si>
  <si>
    <t>Mill ARS</t>
  </si>
  <si>
    <t>Subtotal SS de Deuda</t>
  </si>
  <si>
    <t>Total SS de Deuda</t>
  </si>
  <si>
    <t>TOTAL</t>
  </si>
  <si>
    <t>1er Trimestre</t>
  </si>
  <si>
    <t xml:space="preserve">SERVICIOS DEUDA </t>
  </si>
  <si>
    <t>SS DEUDA / REC. CTES. "&lt; 15%"</t>
  </si>
  <si>
    <t>COVENANTS BONOS</t>
  </si>
  <si>
    <t>[1] / [2]  "&lt; 50%"</t>
  </si>
  <si>
    <t>[3] / [4]  "&lt; 13%"</t>
  </si>
  <si>
    <t>Pesos Ajustados</t>
  </si>
  <si>
    <t>Coparticipación Federal de Impuestos</t>
  </si>
  <si>
    <t>Otros Recursos Nacionales</t>
  </si>
  <si>
    <t>Sin garantía</t>
  </si>
  <si>
    <t>2do Trimestre</t>
  </si>
  <si>
    <t>Art. 21 Ley de Responsabilidad Fiscal</t>
  </si>
  <si>
    <t>[5] / [6]  "&lt; 10%"</t>
  </si>
  <si>
    <t>[7] / [8]  "&lt; 50%"</t>
  </si>
  <si>
    <t>Tipo de Cambio (final del periodo)</t>
  </si>
  <si>
    <t>BADLAR (final del periodo)</t>
  </si>
  <si>
    <t>BADLAR</t>
  </si>
  <si>
    <t>Prom Resto</t>
  </si>
  <si>
    <t>Vencimiento por Moneda</t>
  </si>
  <si>
    <t>Por Moneda</t>
  </si>
  <si>
    <t>Por acreedor</t>
  </si>
  <si>
    <t>Vencimiento por Servicio</t>
  </si>
  <si>
    <t>Por Servicio</t>
  </si>
  <si>
    <t>Composición por Moneda</t>
  </si>
  <si>
    <t>Millones ARS</t>
  </si>
  <si>
    <t>Composición por Tasa</t>
  </si>
  <si>
    <t>Por Tasa</t>
  </si>
  <si>
    <t>RECURSOS CORRIENTES                    (Netos de Copart. a Municipios)</t>
  </si>
  <si>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</si>
  <si>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PERFIL DE VENCIMIENTOS</t>
  </si>
  <si>
    <t>COMPOSICIÓN DE LA DEUDA</t>
  </si>
  <si>
    <t>3er Trimestre</t>
  </si>
  <si>
    <t>Tipo de Cambio (Promedio)</t>
  </si>
  <si>
    <t>BADLAR (Promedio)</t>
  </si>
  <si>
    <t>Vencimiento por Acreedor</t>
  </si>
  <si>
    <t>Acreedor/Creditor</t>
  </si>
  <si>
    <t>Saldo/Outstanding</t>
  </si>
  <si>
    <t>Moneda/
Currency</t>
  </si>
  <si>
    <t>Garantizado por/
Secured by</t>
  </si>
  <si>
    <t>Fecha inicio/
Issue date</t>
  </si>
  <si>
    <t>Cupón/Cupon</t>
  </si>
  <si>
    <t>Duración/
Maturity
(meses/
months)</t>
  </si>
  <si>
    <t>Frecuencia/
Frequency</t>
  </si>
  <si>
    <t>Fecha vto./
Maturity Date</t>
  </si>
  <si>
    <t>(Millones/Millions</t>
  </si>
  <si>
    <t>Federal Government</t>
  </si>
  <si>
    <t>Fondo Fiduciario Desarrollo Provincial 2018</t>
  </si>
  <si>
    <t>FFDPG23</t>
  </si>
  <si>
    <t>BADLAR Bancos Privados</t>
  </si>
  <si>
    <t>Fondo Fiduciario Desarrollo Provincial 2017</t>
  </si>
  <si>
    <t>DGDP</t>
  </si>
  <si>
    <t>IPV</t>
  </si>
  <si>
    <t>National Bank of Argentina</t>
  </si>
  <si>
    <t>Banco Nación Refinanciación 2018 + Asist $1.200 (desde Nov 2018)</t>
  </si>
  <si>
    <t>BNAS23</t>
  </si>
  <si>
    <t>UVA + 5%</t>
  </si>
  <si>
    <t>International and other National Banks</t>
  </si>
  <si>
    <t>Multilateral</t>
  </si>
  <si>
    <t>UFI</t>
  </si>
  <si>
    <t>Bondholders</t>
  </si>
  <si>
    <t>4to trimestre</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</si>
  <si>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</si>
  <si>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r>
      <t xml:space="preserve">Pertenece al prospecto del Bono Mendoza 2021 (PMJ21)  "Compromisos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</si>
  <si>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r>
      <t xml:space="preserve">Pertenece al prospecto del Bono Mendoza 2021 (PMJ21) y del Bono Mendoza 2024 (PMY24)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</si>
  <si>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Pertenece al prospecto del Bono Mendoza 2024 (PMY24)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</si>
  <si>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t>SERVICIOS DEUDA GARANTIZADA CON COPARTICIPACIÓN SIG. 12 MESES
[1]</t>
  </si>
  <si>
    <t>COPARTICIPACIÓN RECIBIDA 3 MESES ANTERIORES x 4
[2]</t>
  </si>
  <si>
    <t>INTERESES PAGADOS 12 MESES ANTERIORES A INCURRIR EN DEUDA
[3]</t>
  </si>
  <si>
    <t>RECURSOS PERCIBIDOS 12 MESES ANTERIORES
[4]</t>
  </si>
  <si>
    <t>RECURSOS PERCIBIDOS 12 MESES ANTERIORES
[6]</t>
  </si>
  <si>
    <t>CAPITAL PENDIENTE DE DEUDA NO GARANTIZADA CON COPARTICIP.
[5]</t>
  </si>
  <si>
    <t>SERVICIOS DEUDA GARANTIZADA CON COPARTICIP. 4 TRIM FISCALES MÁS RECIENTES
[7]</t>
  </si>
  <si>
    <t>COPARTICIPACIÓN RECIBIDA DICHO PERÍODO
[8]</t>
  </si>
  <si>
    <t>BADLAR Bancos Públicos</t>
  </si>
  <si>
    <t>BADLAR Bancos Privados + 4,375%</t>
  </si>
  <si>
    <t>LIBOR</t>
  </si>
  <si>
    <t>UVA</t>
  </si>
  <si>
    <t>FIJA</t>
  </si>
  <si>
    <t>BADLAR Bancos Privados + 2%</t>
  </si>
  <si>
    <t>BADLAR Bancos Públicos + 2%</t>
  </si>
  <si>
    <t>Semestral</t>
  </si>
  <si>
    <t>Mensual</t>
  </si>
  <si>
    <t>Trimestral</t>
  </si>
  <si>
    <t>&gt;&gt;&gt;&gt;&gt;&gt;&gt;&gt;&gt;&gt;&gt;&gt;&gt;&gt;&gt;&gt;&gt;&gt;&gt;&gt;&gt;&gt;&gt;&gt;&gt;&gt;&gt;</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</si>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</sst>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quot;$&quot;\ * #,##0.00_ ;_ &quot;$&quot;\ * \-#,##0.00_ ;_ &quot;$&quot;\ * &quot;-&quot;??_ ;_ @_ "/>
    <numFmt numFmtId="165" formatCode="_ * #,##0.00_ ;_ * \-#,##0.00_ ;_ * &quot;-&quot;??_ ;_ @_ "/>
    <numFmt numFmtId="166" formatCode="[$ARS]\ #,##0.00"/>
    <numFmt numFmtId="167" formatCode="0.0%"/>
    <numFmt numFmtId="168" formatCode="[$-409]mmm\-yy;@"/>
    <numFmt numFmtId="169" formatCode="[$USD]\ #,##0.00"/>
    <numFmt numFmtId="170" formatCode="_ * #,##0_ ;_ * \-#,##0_ ;_ * &quot;-&quot;??_ ;_ @_ "/>
    <numFmt numFmtId="171" formatCode="_ * #,##0.00000000_ ;_ * \-#,##0.00000000_ ;_ * &quot;-&quot;??_ ;_ @_ "/>
    <numFmt numFmtId="172" formatCode="#,##0_ ;[Red]\-#,##0\ "/>
    <numFmt numFmtId="173" formatCode="0.000%"/>
    <numFmt numFmtId="174" formatCode="_ * #,##0.0_ ;_ * \-#,##0.0_ ;_ * &quot;-&quot;??_ ;_ @_ "/>
    <numFmt numFmtId="175" formatCode="&quot;$&quot;\ #,##0"/>
    <numFmt numFmtId="176" formatCode="0.0000"/>
    <numFmt numFmtId="177" formatCode="0.0000%"/>
    <numFmt numFmtId="178" formatCode="_-* #,##0.00\ _P_t_s_-;\-* #,##0.00\ _P_t_s_-;_-* &quot;-&quot;??\ _P_t_s_-;_-@_-"/>
    <numFmt numFmtId="179" formatCode="#,##0.00_ ;[Red]\-#,##0.00\ "/>
    <numFmt numFmtId="180" formatCode="#,##0.0"/>
    <numFmt numFmtId="181" formatCode="&quot;$&quot;\ #,##0.0000"/>
    <numFmt numFmtId="182" formatCode="_-* #,##0.00\ [$€-1]_-;\-* #,##0.00\ [$€-1]_-;_-* &quot;-&quot;??\ [$€-1]_-"/>
    <numFmt numFmtId="183" formatCode="_([$€]* #,##0.00_);_([$€]* \(#,##0.00\);_([$€]* &quot;-&quot;??_);_(@_)"/>
    <numFmt numFmtId="184" formatCode="#.##0,"/>
    <numFmt numFmtId="185" formatCode="_-* #,##0.00\ _€_-;\-* #,##0.00\ _€_-;_-* &quot;-&quot;??\ _€_-;_-@_-"/>
    <numFmt numFmtId="186" formatCode="_ &quot;$&quot;\ * #,##0_ ;_ &quot;$&quot;\ * \-#,##0_ ;_ &quot;$&quot;\ * &quot;-&quot;_ ;_ @_ "/>
    <numFmt numFmtId="187" formatCode="mmmm\-yy"/>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2"/>
      <name val="Arial"/>
      <family val="2"/>
    </font>
    <font>
      <sz val="12"/>
      <color theme="1"/>
      <name val="Arial"/>
      <family val="2"/>
    </font>
    <font>
      <sz val="12"/>
      <name val="Arial"/>
      <family val="2"/>
    </font>
    <font>
      <b/>
      <sz val="12"/>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sz val="9"/>
      <color indexed="81"/>
      <name val="Tahoma"/>
      <family val="2"/>
    </font>
    <font>
      <b/>
      <sz val="11"/>
      <color theme="1"/>
      <name val="Arial Narrow"/>
      <family val="2"/>
    </font>
    <font>
      <b/>
      <sz val="11"/>
      <color theme="0"/>
      <name val="Arial Narrow"/>
      <family val="2"/>
    </font>
    <font>
      <sz val="11"/>
      <color theme="1"/>
      <name val="Arial Narrow"/>
      <family val="2"/>
    </font>
    <font>
      <b/>
      <sz val="12"/>
      <color theme="1"/>
      <name val="Arial Narrow"/>
      <family val="2"/>
    </font>
    <font>
      <sz val="11"/>
      <color theme="1" tint="0.14999847407452621"/>
      <name val="Calibri"/>
      <family val="2"/>
      <scheme val="minor"/>
    </font>
    <font>
      <b/>
      <sz val="11"/>
      <color theme="1"/>
      <name val="Arial"/>
      <family val="2"/>
    </font>
    <font>
      <b/>
      <sz val="18"/>
      <color theme="3"/>
      <name val="Cambria"/>
      <family val="2"/>
      <scheme val="major"/>
    </font>
    <font>
      <sz val="11"/>
      <color theme="1"/>
      <name val="Arial"/>
      <family val="2"/>
    </font>
    <font>
      <b/>
      <sz val="11"/>
      <name val="Arial"/>
      <family val="2"/>
    </font>
    <font>
      <sz val="10"/>
      <name val="Arial Narrow"/>
      <family val="2"/>
    </font>
    <font>
      <sz val="1"/>
      <color indexed="8"/>
      <name val="Courier"/>
      <family val="3"/>
    </font>
    <font>
      <i/>
      <sz val="1"/>
      <color indexed="8"/>
      <name val="Courier"/>
      <family val="3"/>
    </font>
    <font>
      <u/>
      <sz val="11"/>
      <color theme="10"/>
      <name val="Calibri"/>
      <family val="2"/>
      <scheme val="minor"/>
    </font>
    <font>
      <sz val="12"/>
      <color theme="0"/>
      <name val="Arial"/>
      <family val="2"/>
    </font>
    <font>
      <sz val="12"/>
      <color rgb="FF99CCFF"/>
      <name val="Arial"/>
      <family val="2"/>
    </font>
    <font>
      <sz val="12"/>
      <color rgb="FFFFFFCC"/>
      <name val="Arial"/>
      <family val="2"/>
    </font>
    <font>
      <sz val="11"/>
      <color theme="0"/>
      <name val="Arial"/>
      <family val="2"/>
    </font>
    <font>
      <b/>
      <sz val="12"/>
      <color theme="0"/>
      <name val="Arial"/>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27">
    <fill>
      <patternFill patternType="none"/>
    </fill>
    <fill>
      <patternFill patternType="gray125"/>
    </fill>
    <fill>
      <patternFill patternType="solid">
        <fgColor theme="4"/>
      </patternFill>
    </fill>
    <fill>
      <patternFill patternType="solid">
        <fgColor rgb="FFFFFFCC"/>
        <bgColor indexed="6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9CCFF"/>
        <bgColor indexed="64"/>
      </patternFill>
    </fill>
    <fill>
      <patternFill patternType="solid">
        <fgColor rgb="FF305496"/>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5">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177"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76" fontId="10" fillId="0" borderId="0" applyFont="0" applyFill="0" applyBorder="0" applyAlignment="0" applyProtection="0"/>
    <xf numFmtId="165" fontId="8" fillId="0" borderId="0" applyNumberForma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8" fillId="0" borderId="0" applyFont="0" applyFill="0" applyBorder="0" applyAlignment="0" applyProtection="0"/>
    <xf numFmtId="176" fontId="10" fillId="0" borderId="0" applyFont="0" applyFill="0" applyBorder="0" applyAlignment="0" applyProtection="0"/>
    <xf numFmtId="179" fontId="10" fillId="0" borderId="0" applyFont="0" applyFill="0" applyBorder="0" applyAlignment="0" applyProtection="0"/>
    <xf numFmtId="165" fontId="8" fillId="0" borderId="0" applyNumberForma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0" fontId="8" fillId="0" borderId="0"/>
    <xf numFmtId="0" fontId="1" fillId="0" borderId="0"/>
    <xf numFmtId="0" fontId="12" fillId="0" borderId="0"/>
    <xf numFmtId="0" fontId="1" fillId="0" borderId="0"/>
    <xf numFmtId="0" fontId="1" fillId="0" borderId="0"/>
    <xf numFmtId="0" fontId="8" fillId="0" borderId="0"/>
    <xf numFmtId="0" fontId="8"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182" fontId="23" fillId="0" borderId="0" applyFont="0" applyFill="0" applyBorder="0" applyAlignment="0" applyProtection="0"/>
    <xf numFmtId="183" fontId="8" fillId="0" borderId="0" applyFont="0" applyFill="0" applyBorder="0" applyAlignment="0" applyProtection="0"/>
    <xf numFmtId="184" fontId="24" fillId="0" borderId="0">
      <protection locked="0"/>
    </xf>
    <xf numFmtId="184" fontId="24" fillId="0" borderId="0">
      <protection locked="0"/>
    </xf>
    <xf numFmtId="184" fontId="25" fillId="0" borderId="0">
      <protection locked="0"/>
    </xf>
    <xf numFmtId="184" fontId="24" fillId="0" borderId="0">
      <protection locked="0"/>
    </xf>
    <xf numFmtId="184" fontId="24" fillId="0" borderId="0">
      <protection locked="0"/>
    </xf>
    <xf numFmtId="184" fontId="24" fillId="0" borderId="0">
      <protection locked="0"/>
    </xf>
    <xf numFmtId="184" fontId="25" fillId="0" borderId="0">
      <protection locked="0"/>
    </xf>
    <xf numFmtId="0" fontId="26" fillId="0" borderId="0" applyNumberForma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12" borderId="32" applyNumberFormat="0" applyFont="0" applyAlignment="0" applyProtection="0"/>
    <xf numFmtId="0" fontId="1" fillId="12" borderId="32" applyNumberFormat="0" applyFont="0" applyAlignment="0" applyProtection="0"/>
    <xf numFmtId="0" fontId="1" fillId="12" borderId="32" applyNumberFormat="0" applyFont="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06">
    <xf numFmtId="0" fontId="0" fillId="0" borderId="0" xfId="0"/>
    <xf numFmtId="166" fontId="4" fillId="4" borderId="1" xfId="0" applyNumberFormat="1" applyFont="1" applyFill="1" applyBorder="1" applyAlignment="1">
      <alignment horizontal="center" vertical="center"/>
    </xf>
    <xf numFmtId="0" fontId="5" fillId="0" borderId="0" xfId="0" applyFont="1" applyAlignment="1">
      <alignment vertical="center"/>
    </xf>
    <xf numFmtId="0" fontId="5" fillId="5" borderId="2" xfId="0" applyFont="1" applyFill="1" applyBorder="1" applyAlignment="1">
      <alignment vertical="center"/>
    </xf>
    <xf numFmtId="14" fontId="4" fillId="4" borderId="3"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xf>
    <xf numFmtId="14" fontId="4" fillId="4" borderId="6" xfId="0" applyNumberFormat="1" applyFont="1" applyFill="1" applyBorder="1" applyAlignment="1">
      <alignment horizontal="center" vertical="center"/>
    </xf>
    <xf numFmtId="166" fontId="4" fillId="6" borderId="2" xfId="0" applyNumberFormat="1" applyFont="1" applyFill="1" applyBorder="1" applyAlignment="1">
      <alignment vertical="center"/>
    </xf>
    <xf numFmtId="10" fontId="4" fillId="6" borderId="2" xfId="2" applyNumberFormat="1" applyFont="1" applyFill="1" applyBorder="1" applyAlignment="1">
      <alignment vertical="center"/>
    </xf>
    <xf numFmtId="169" fontId="4" fillId="6" borderId="2" xfId="0" applyNumberFormat="1" applyFont="1" applyFill="1" applyBorder="1" applyAlignment="1">
      <alignment vertical="center"/>
    </xf>
    <xf numFmtId="0" fontId="6" fillId="6" borderId="2" xfId="0" applyFont="1" applyFill="1" applyBorder="1" applyAlignment="1">
      <alignment horizontal="center" vertical="center"/>
    </xf>
    <xf numFmtId="168" fontId="6" fillId="6" borderId="2" xfId="0" applyNumberFormat="1" applyFont="1" applyFill="1" applyBorder="1" applyAlignment="1">
      <alignment horizontal="center" vertical="center"/>
    </xf>
    <xf numFmtId="10" fontId="6"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170" fontId="5" fillId="7" borderId="6" xfId="1" applyNumberFormat="1" applyFont="1" applyFill="1" applyBorder="1" applyAlignment="1">
      <alignment vertical="center"/>
    </xf>
    <xf numFmtId="166" fontId="6" fillId="0" borderId="2" xfId="0" applyNumberFormat="1" applyFont="1" applyBorder="1" applyAlignment="1">
      <alignment vertical="center"/>
    </xf>
    <xf numFmtId="166" fontId="6" fillId="8" borderId="2" xfId="0" applyNumberFormat="1" applyFont="1" applyFill="1" applyBorder="1" applyAlignment="1">
      <alignment vertical="center"/>
    </xf>
    <xf numFmtId="167" fontId="6" fillId="8" borderId="2" xfId="2" applyNumberFormat="1" applyFont="1" applyFill="1" applyBorder="1" applyAlignment="1">
      <alignment vertical="center"/>
    </xf>
    <xf numFmtId="169" fontId="6" fillId="8" borderId="2" xfId="0" applyNumberFormat="1" applyFont="1" applyFill="1" applyBorder="1" applyAlignment="1">
      <alignment vertical="center"/>
    </xf>
    <xf numFmtId="0" fontId="6" fillId="8" borderId="2" xfId="0" applyFont="1" applyFill="1" applyBorder="1" applyAlignment="1">
      <alignment horizontal="center" vertical="center"/>
    </xf>
    <xf numFmtId="168" fontId="6" fillId="8" borderId="2" xfId="0" applyNumberFormat="1" applyFont="1" applyFill="1" applyBorder="1" applyAlignment="1">
      <alignment horizontal="center" vertical="center"/>
    </xf>
    <xf numFmtId="10" fontId="6" fillId="8" borderId="2" xfId="0" applyNumberFormat="1" applyFont="1" applyFill="1" applyBorder="1" applyAlignment="1">
      <alignment horizontal="center" vertical="center"/>
    </xf>
    <xf numFmtId="170" fontId="5" fillId="0" borderId="2" xfId="1" applyNumberFormat="1" applyFont="1" applyFill="1" applyBorder="1" applyAlignment="1">
      <alignment vertical="center"/>
    </xf>
    <xf numFmtId="170" fontId="5" fillId="5" borderId="2" xfId="1" applyNumberFormat="1" applyFont="1" applyFill="1" applyBorder="1" applyAlignment="1">
      <alignment vertical="center"/>
    </xf>
    <xf numFmtId="167" fontId="6" fillId="0" borderId="2" xfId="2" applyNumberFormat="1" applyFont="1" applyBorder="1" applyAlignment="1">
      <alignment vertical="center"/>
    </xf>
    <xf numFmtId="168" fontId="6" fillId="0" borderId="2" xfId="0" applyNumberFormat="1" applyFont="1" applyBorder="1" applyAlignment="1">
      <alignment horizontal="center" vertical="center"/>
    </xf>
    <xf numFmtId="10" fontId="6" fillId="0" borderId="2" xfId="0" applyNumberFormat="1" applyFont="1" applyBorder="1" applyAlignment="1">
      <alignment horizontal="center" vertical="center"/>
    </xf>
    <xf numFmtId="0" fontId="6" fillId="0" borderId="2" xfId="0" applyFont="1" applyBorder="1" applyAlignment="1">
      <alignment horizontal="center" vertical="center"/>
    </xf>
    <xf numFmtId="1" fontId="6" fillId="8" borderId="2" xfId="0" applyNumberFormat="1" applyFont="1" applyFill="1" applyBorder="1" applyAlignment="1">
      <alignment horizontal="center" vertical="center"/>
    </xf>
    <xf numFmtId="172" fontId="4" fillId="6" borderId="2" xfId="0" applyNumberFormat="1" applyFont="1" applyFill="1" applyBorder="1" applyAlignment="1">
      <alignment vertical="center"/>
    </xf>
    <xf numFmtId="168" fontId="4" fillId="6" borderId="2" xfId="0" applyNumberFormat="1" applyFont="1" applyFill="1" applyBorder="1" applyAlignment="1">
      <alignment vertical="center"/>
    </xf>
    <xf numFmtId="172" fontId="4" fillId="6" borderId="2" xfId="0" applyNumberFormat="1" applyFont="1" applyFill="1" applyBorder="1" applyAlignment="1">
      <alignment horizontal="center" vertical="center"/>
    </xf>
    <xf numFmtId="170" fontId="5" fillId="7" borderId="2" xfId="1" applyNumberFormat="1" applyFont="1" applyFill="1" applyBorder="1" applyAlignment="1">
      <alignment vertical="center"/>
    </xf>
    <xf numFmtId="166" fontId="4" fillId="4" borderId="2" xfId="0" applyNumberFormat="1" applyFont="1" applyFill="1" applyBorder="1" applyAlignment="1">
      <alignment vertical="center"/>
    </xf>
    <xf numFmtId="167" fontId="4" fillId="4" borderId="2" xfId="2" applyNumberFormat="1" applyFont="1" applyFill="1" applyBorder="1" applyAlignment="1">
      <alignment vertical="center"/>
    </xf>
    <xf numFmtId="169" fontId="4" fillId="4" borderId="2" xfId="0" applyNumberFormat="1" applyFont="1" applyFill="1" applyBorder="1" applyAlignment="1">
      <alignment vertical="center"/>
    </xf>
    <xf numFmtId="172" fontId="4" fillId="4" borderId="2" xfId="0" applyNumberFormat="1" applyFont="1" applyFill="1" applyBorder="1" applyAlignment="1">
      <alignment vertical="center"/>
    </xf>
    <xf numFmtId="168" fontId="4" fillId="4" borderId="2" xfId="0" applyNumberFormat="1" applyFont="1" applyFill="1" applyBorder="1" applyAlignment="1">
      <alignment vertical="center"/>
    </xf>
    <xf numFmtId="172" fontId="4" fillId="4" borderId="2" xfId="0" applyNumberFormat="1" applyFont="1" applyFill="1" applyBorder="1" applyAlignment="1">
      <alignment horizontal="center" vertical="center"/>
    </xf>
    <xf numFmtId="0" fontId="4" fillId="4" borderId="2" xfId="0" applyFont="1" applyFill="1" applyBorder="1" applyAlignment="1">
      <alignment vertical="center"/>
    </xf>
    <xf numFmtId="165" fontId="6" fillId="8" borderId="2" xfId="1" applyFont="1" applyFill="1" applyBorder="1" applyAlignment="1">
      <alignment vertical="center"/>
    </xf>
    <xf numFmtId="1" fontId="6" fillId="8" borderId="2" xfId="2" applyNumberFormat="1" applyFont="1" applyFill="1" applyBorder="1" applyAlignment="1">
      <alignment horizontal="center" vertical="center"/>
    </xf>
    <xf numFmtId="169" fontId="6" fillId="0" borderId="2" xfId="0" applyNumberFormat="1" applyFont="1" applyBorder="1" applyAlignment="1">
      <alignment vertical="center"/>
    </xf>
    <xf numFmtId="167" fontId="6" fillId="0" borderId="2" xfId="2" applyNumberFormat="1" applyFont="1" applyFill="1" applyBorder="1" applyAlignment="1">
      <alignment vertical="center"/>
    </xf>
    <xf numFmtId="173" fontId="6" fillId="0" borderId="2" xfId="0" applyNumberFormat="1"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170" fontId="7" fillId="0" borderId="0" xfId="1" applyNumberFormat="1" applyFont="1" applyAlignment="1">
      <alignment vertical="center"/>
    </xf>
    <xf numFmtId="166" fontId="4" fillId="0" borderId="4" xfId="1" applyNumberFormat="1" applyFont="1" applyFill="1" applyBorder="1" applyAlignment="1">
      <alignment vertical="center"/>
    </xf>
    <xf numFmtId="166" fontId="4" fillId="0" borderId="5" xfId="1" applyNumberFormat="1" applyFont="1" applyFill="1" applyBorder="1" applyAlignment="1">
      <alignment vertical="center"/>
    </xf>
    <xf numFmtId="167" fontId="7" fillId="0" borderId="0" xfId="0" applyNumberFormat="1" applyFont="1" applyAlignment="1">
      <alignment vertical="center"/>
    </xf>
    <xf numFmtId="169" fontId="4" fillId="0" borderId="2" xfId="0"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0" fontId="7" fillId="0" borderId="0" xfId="0" applyFont="1" applyAlignment="1">
      <alignment horizontal="center" vertical="center"/>
    </xf>
    <xf numFmtId="166" fontId="5" fillId="0" borderId="0" xfId="0" applyNumberFormat="1" applyFont="1" applyAlignment="1">
      <alignment vertical="center"/>
    </xf>
    <xf numFmtId="167" fontId="5" fillId="0" borderId="0" xfId="0" applyNumberFormat="1" applyFont="1" applyAlignment="1">
      <alignment vertical="center"/>
    </xf>
    <xf numFmtId="168" fontId="5" fillId="0" borderId="0" xfId="0" applyNumberFormat="1" applyFont="1" applyAlignment="1">
      <alignment vertical="center"/>
    </xf>
    <xf numFmtId="170" fontId="7" fillId="0" borderId="2" xfId="0" applyNumberFormat="1" applyFont="1" applyBorder="1" applyAlignment="1">
      <alignment vertical="center"/>
    </xf>
    <xf numFmtId="167" fontId="7" fillId="0" borderId="0" xfId="1" applyNumberFormat="1" applyFont="1" applyBorder="1" applyAlignment="1">
      <alignment vertical="center"/>
    </xf>
    <xf numFmtId="176" fontId="5" fillId="0" borderId="0" xfId="0" applyNumberFormat="1" applyFont="1" applyAlignment="1">
      <alignment vertical="center"/>
    </xf>
    <xf numFmtId="0" fontId="15" fillId="10" borderId="14" xfId="0" applyFont="1" applyFill="1" applyBorder="1" applyAlignment="1">
      <alignment horizontal="center" vertical="center" wrapText="1"/>
    </xf>
    <xf numFmtId="0" fontId="15" fillId="10" borderId="16"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14" fillId="0" borderId="13" xfId="0" applyFont="1" applyBorder="1" applyAlignment="1">
      <alignment horizontal="center" vertical="center"/>
    </xf>
    <xf numFmtId="176" fontId="7" fillId="0" borderId="4" xfId="1" applyNumberFormat="1" applyFont="1" applyBorder="1" applyAlignment="1">
      <alignment vertical="center"/>
    </xf>
    <xf numFmtId="0" fontId="6" fillId="8" borderId="2" xfId="0" applyFont="1" applyFill="1" applyBorder="1" applyAlignment="1">
      <alignment horizontal="left" vertical="center"/>
    </xf>
    <xf numFmtId="0" fontId="6" fillId="0" borderId="2" xfId="0" applyFont="1" applyBorder="1" applyAlignment="1">
      <alignment horizontal="left" vertical="center"/>
    </xf>
    <xf numFmtId="177" fontId="5" fillId="0" borderId="0" xfId="2" applyNumberFormat="1" applyFont="1" applyAlignment="1">
      <alignment vertical="center"/>
    </xf>
    <xf numFmtId="0" fontId="15" fillId="9" borderId="2" xfId="0" applyFont="1" applyFill="1" applyBorder="1" applyAlignment="1">
      <alignment horizontal="center" vertical="center" wrapText="1"/>
    </xf>
    <xf numFmtId="0" fontId="16" fillId="0" borderId="4" xfId="0" applyFont="1" applyBorder="1" applyAlignment="1">
      <alignment horizontal="right" vertical="center"/>
    </xf>
    <xf numFmtId="3" fontId="14" fillId="0" borderId="2" xfId="0" applyNumberFormat="1" applyFont="1" applyBorder="1" applyAlignment="1">
      <alignment vertical="center"/>
    </xf>
    <xf numFmtId="0" fontId="16" fillId="0" borderId="2" xfId="0" applyFont="1" applyBorder="1" applyAlignment="1">
      <alignment horizontal="right" vertical="center"/>
    </xf>
    <xf numFmtId="3" fontId="16" fillId="0" borderId="0" xfId="0" applyNumberFormat="1" applyFont="1" applyAlignment="1">
      <alignment horizontal="center" vertical="center"/>
    </xf>
    <xf numFmtId="9" fontId="16" fillId="0" borderId="0" xfId="2" applyFont="1" applyAlignment="1">
      <alignment horizontal="center" vertical="center"/>
    </xf>
    <xf numFmtId="0" fontId="0" fillId="11" borderId="0" xfId="0" applyFill="1"/>
    <xf numFmtId="0" fontId="3" fillId="11" borderId="0" xfId="0" applyFont="1" applyFill="1"/>
    <xf numFmtId="0" fontId="18" fillId="11" borderId="0" xfId="0" applyFont="1" applyFill="1"/>
    <xf numFmtId="0" fontId="2" fillId="11" borderId="24" xfId="0" applyFont="1" applyFill="1" applyBorder="1" applyAlignment="1">
      <alignment horizontal="left" vertical="center"/>
    </xf>
    <xf numFmtId="0" fontId="15" fillId="10" borderId="25" xfId="0" applyFont="1" applyFill="1" applyBorder="1" applyAlignment="1">
      <alignment horizontal="center" vertical="center" wrapText="1"/>
    </xf>
    <xf numFmtId="180" fontId="16" fillId="0" borderId="26" xfId="0" applyNumberFormat="1" applyFont="1" applyBorder="1" applyAlignment="1">
      <alignment horizontal="center" vertical="center" wrapText="1"/>
    </xf>
    <xf numFmtId="180" fontId="16" fillId="8" borderId="27" xfId="0" applyNumberFormat="1"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15" fillId="10" borderId="31" xfId="0" applyFont="1" applyFill="1" applyBorder="1" applyAlignment="1">
      <alignment horizontal="center" vertical="center" wrapText="1"/>
    </xf>
    <xf numFmtId="3" fontId="16" fillId="8" borderId="27" xfId="0" applyNumberFormat="1" applyFont="1" applyFill="1" applyBorder="1" applyAlignment="1">
      <alignment horizontal="center" vertical="center" wrapText="1"/>
    </xf>
    <xf numFmtId="3" fontId="16" fillId="0" borderId="26" xfId="0" applyNumberFormat="1" applyFont="1" applyBorder="1" applyAlignment="1">
      <alignment horizontal="center" vertical="center" wrapText="1"/>
    </xf>
    <xf numFmtId="167" fontId="14" fillId="0" borderId="28" xfId="2" applyNumberFormat="1" applyFont="1" applyBorder="1" applyAlignment="1">
      <alignment horizontal="center" vertical="center" wrapText="1"/>
    </xf>
    <xf numFmtId="9" fontId="14" fillId="0" borderId="28" xfId="2" applyFont="1" applyBorder="1" applyAlignment="1">
      <alignment horizontal="center" vertical="center" wrapText="1"/>
    </xf>
    <xf numFmtId="0" fontId="19" fillId="0" borderId="0" xfId="0" applyFont="1" applyAlignment="1">
      <alignment vertical="center"/>
    </xf>
    <xf numFmtId="3" fontId="16" fillId="0" borderId="0" xfId="0" applyNumberFormat="1" applyFont="1"/>
    <xf numFmtId="0" fontId="5" fillId="5" borderId="2" xfId="0" applyFont="1" applyFill="1" applyBorder="1" applyAlignment="1">
      <alignment horizontal="center" vertical="center"/>
    </xf>
    <xf numFmtId="0" fontId="21" fillId="0" borderId="0" xfId="0" applyFont="1" applyAlignment="1">
      <alignment vertical="center"/>
    </xf>
    <xf numFmtId="0" fontId="5" fillId="0" borderId="2" xfId="0" applyFont="1" applyBorder="1" applyAlignment="1">
      <alignment horizontal="center" vertical="center"/>
    </xf>
    <xf numFmtId="172" fontId="22" fillId="6" borderId="2" xfId="0" applyNumberFormat="1" applyFont="1" applyFill="1" applyBorder="1" applyAlignment="1">
      <alignment vertical="center"/>
    </xf>
    <xf numFmtId="166" fontId="6" fillId="0" borderId="0" xfId="0" applyNumberFormat="1" applyFont="1" applyAlignment="1">
      <alignment vertical="center"/>
    </xf>
    <xf numFmtId="10" fontId="6" fillId="0" borderId="0" xfId="2" applyNumberFormat="1" applyFont="1" applyFill="1" applyBorder="1" applyAlignment="1">
      <alignment vertical="center"/>
    </xf>
    <xf numFmtId="167" fontId="6" fillId="0" borderId="0" xfId="2" applyNumberFormat="1" applyFont="1" applyFill="1" applyBorder="1" applyAlignment="1">
      <alignment vertical="center"/>
    </xf>
    <xf numFmtId="169" fontId="6" fillId="8" borderId="0" xfId="0" applyNumberFormat="1" applyFont="1" applyFill="1" applyAlignment="1">
      <alignment vertical="center"/>
    </xf>
    <xf numFmtId="168" fontId="6" fillId="0" borderId="0" xfId="0" applyNumberFormat="1" applyFont="1" applyAlignment="1">
      <alignment horizontal="center" vertical="center"/>
    </xf>
    <xf numFmtId="1" fontId="6" fillId="0" borderId="0" xfId="0" applyNumberFormat="1" applyFont="1" applyAlignment="1">
      <alignment horizontal="center" vertical="center"/>
    </xf>
    <xf numFmtId="165" fontId="6" fillId="0" borderId="0" xfId="1" applyFont="1" applyFill="1" applyBorder="1" applyAlignment="1">
      <alignment vertical="center"/>
    </xf>
    <xf numFmtId="176" fontId="7" fillId="0" borderId="2" xfId="1" applyNumberFormat="1" applyFont="1" applyBorder="1" applyAlignment="1">
      <alignment vertical="center"/>
    </xf>
    <xf numFmtId="177" fontId="7" fillId="0" borderId="2" xfId="2" applyNumberFormat="1" applyFont="1" applyBorder="1" applyAlignment="1">
      <alignment vertical="center"/>
    </xf>
    <xf numFmtId="170" fontId="21" fillId="0" borderId="0" xfId="0" applyNumberFormat="1" applyFont="1" applyAlignment="1">
      <alignment vertical="center"/>
    </xf>
    <xf numFmtId="176" fontId="21" fillId="0" borderId="0" xfId="0" applyNumberFormat="1" applyFont="1" applyAlignment="1">
      <alignment vertical="center"/>
    </xf>
    <xf numFmtId="0" fontId="21" fillId="0" borderId="0" xfId="0" applyFont="1" applyAlignment="1">
      <alignment horizontal="center" vertical="center"/>
    </xf>
    <xf numFmtId="166" fontId="27" fillId="0" borderId="0" xfId="0" applyNumberFormat="1"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6" fontId="6" fillId="0" borderId="2" xfId="2" applyNumberFormat="1" applyFont="1" applyFill="1" applyBorder="1" applyAlignment="1">
      <alignment vertical="center"/>
    </xf>
    <xf numFmtId="0" fontId="16" fillId="0" borderId="0" xfId="0" applyFont="1" applyAlignment="1">
      <alignment vertical="center"/>
    </xf>
    <xf numFmtId="165" fontId="16" fillId="0" borderId="0" xfId="1" applyFont="1" applyAlignment="1">
      <alignment vertical="center"/>
    </xf>
    <xf numFmtId="0" fontId="28" fillId="25" borderId="2" xfId="0" applyFont="1" applyFill="1" applyBorder="1" applyAlignment="1">
      <alignment horizontal="center" vertical="center"/>
    </xf>
    <xf numFmtId="172" fontId="29" fillId="4" borderId="2" xfId="0" applyNumberFormat="1" applyFont="1" applyFill="1" applyBorder="1" applyAlignment="1">
      <alignment horizontal="center" vertical="center"/>
    </xf>
    <xf numFmtId="172" fontId="28" fillId="6" borderId="2" xfId="0" applyNumberFormat="1" applyFont="1" applyFill="1" applyBorder="1" applyAlignment="1">
      <alignment horizontal="center" vertical="center"/>
    </xf>
    <xf numFmtId="3" fontId="16" fillId="0" borderId="2" xfId="0" applyNumberFormat="1" applyFont="1" applyBorder="1"/>
    <xf numFmtId="0" fontId="30" fillId="0" borderId="0" xfId="0" applyFont="1" applyAlignment="1">
      <alignment vertical="center"/>
    </xf>
    <xf numFmtId="180" fontId="16" fillId="0" borderId="27" xfId="0" applyNumberFormat="1" applyFont="1" applyBorder="1" applyAlignment="1">
      <alignment horizontal="center" vertical="center" wrapText="1"/>
    </xf>
    <xf numFmtId="167" fontId="14" fillId="0" borderId="28" xfId="2" applyNumberFormat="1" applyFont="1" applyFill="1" applyBorder="1" applyAlignment="1">
      <alignment horizontal="center" vertical="center" wrapText="1"/>
    </xf>
    <xf numFmtId="2" fontId="16" fillId="0" borderId="0" xfId="0" applyNumberFormat="1" applyFont="1" applyAlignment="1">
      <alignment vertical="center"/>
    </xf>
    <xf numFmtId="170" fontId="5" fillId="0" borderId="0" xfId="0" applyNumberFormat="1" applyFont="1" applyAlignment="1">
      <alignment vertical="center"/>
    </xf>
    <xf numFmtId="4" fontId="16" fillId="0" borderId="2" xfId="0" applyNumberFormat="1" applyFont="1" applyBorder="1"/>
    <xf numFmtId="170" fontId="7" fillId="0" borderId="4" xfId="0" applyNumberFormat="1" applyFont="1" applyBorder="1" applyAlignment="1">
      <alignment vertical="center"/>
    </xf>
    <xf numFmtId="165" fontId="5" fillId="0" borderId="0" xfId="1" applyFont="1" applyFill="1" applyBorder="1" applyAlignment="1">
      <alignment vertical="center"/>
    </xf>
    <xf numFmtId="165" fontId="7" fillId="0" borderId="0" xfId="0" applyNumberFormat="1" applyFont="1" applyAlignment="1">
      <alignment horizontal="center" vertical="center"/>
    </xf>
    <xf numFmtId="0" fontId="21" fillId="0" borderId="0" xfId="0" applyFont="1" applyAlignment="1">
      <alignment horizontal="center"/>
    </xf>
    <xf numFmtId="171" fontId="5" fillId="0" borderId="0" xfId="1" applyNumberFormat="1" applyFont="1" applyFill="1" applyBorder="1" applyAlignment="1">
      <alignment vertical="center"/>
    </xf>
    <xf numFmtId="166" fontId="31" fillId="0" borderId="0" xfId="1" applyNumberFormat="1" applyFont="1" applyFill="1" applyBorder="1" applyAlignment="1">
      <alignment vertical="center"/>
    </xf>
    <xf numFmtId="167" fontId="27" fillId="0" borderId="0" xfId="2" applyNumberFormat="1" applyFont="1" applyFill="1" applyBorder="1" applyAlignment="1">
      <alignment vertical="center"/>
    </xf>
    <xf numFmtId="0" fontId="31" fillId="0" borderId="0" xfId="0" applyFont="1" applyAlignment="1">
      <alignment horizontal="center" vertical="center"/>
    </xf>
    <xf numFmtId="168" fontId="31" fillId="0" borderId="0" xfId="0" applyNumberFormat="1" applyFont="1" applyAlignment="1">
      <alignment horizontal="center" vertical="center"/>
    </xf>
    <xf numFmtId="0" fontId="31" fillId="0" borderId="0" xfId="0" applyFont="1" applyAlignment="1">
      <alignment vertical="center"/>
    </xf>
    <xf numFmtId="0" fontId="27" fillId="0" borderId="0" xfId="0" applyFont="1" applyAlignment="1">
      <alignment horizontal="center" vertical="center"/>
    </xf>
    <xf numFmtId="174" fontId="27" fillId="0" borderId="0" xfId="1" applyNumberFormat="1" applyFont="1" applyFill="1" applyBorder="1" applyAlignment="1">
      <alignment vertical="center"/>
    </xf>
    <xf numFmtId="10" fontId="27" fillId="0" borderId="0" xfId="2" applyNumberFormat="1" applyFont="1" applyFill="1" applyBorder="1" applyAlignment="1">
      <alignment horizontal="center" vertical="center"/>
    </xf>
    <xf numFmtId="174" fontId="31" fillId="0" borderId="0" xfId="1" applyNumberFormat="1" applyFont="1" applyFill="1" applyBorder="1" applyAlignment="1">
      <alignment horizontal="center" vertical="center"/>
    </xf>
    <xf numFmtId="168" fontId="27" fillId="0" borderId="0" xfId="0" applyNumberFormat="1" applyFont="1" applyAlignment="1">
      <alignment vertical="center"/>
    </xf>
    <xf numFmtId="0" fontId="27" fillId="0" borderId="0" xfId="0" applyFont="1" applyAlignment="1">
      <alignment vertical="center"/>
    </xf>
    <xf numFmtId="177" fontId="7" fillId="0" borderId="2" xfId="1" applyNumberFormat="1" applyFont="1" applyBorder="1" applyAlignment="1">
      <alignment horizontal="center" vertical="center"/>
    </xf>
    <xf numFmtId="181" fontId="7" fillId="0" borderId="2" xfId="1" applyNumberFormat="1" applyFont="1" applyBorder="1" applyAlignment="1">
      <alignment horizontal="center" vertical="center"/>
    </xf>
    <xf numFmtId="175" fontId="7" fillId="0" borderId="2" xfId="1" applyNumberFormat="1" applyFont="1" applyBorder="1" applyAlignment="1">
      <alignment horizontal="center" vertical="center"/>
    </xf>
    <xf numFmtId="14" fontId="5" fillId="5" borderId="2" xfId="0" applyNumberFormat="1" applyFont="1" applyFill="1" applyBorder="1" applyAlignment="1">
      <alignment horizontal="center" vertical="center"/>
    </xf>
    <xf numFmtId="0" fontId="5" fillId="5" borderId="2" xfId="0" applyFont="1" applyFill="1" applyBorder="1" applyAlignment="1">
      <alignment horizontal="center" vertical="center"/>
    </xf>
    <xf numFmtId="168" fontId="4" fillId="4" borderId="1" xfId="0" applyNumberFormat="1" applyFont="1" applyFill="1" applyBorder="1" applyAlignment="1">
      <alignment horizontal="center" vertical="center" wrapText="1"/>
    </xf>
    <xf numFmtId="168" fontId="4" fillId="4" borderId="3" xfId="0" applyNumberFormat="1" applyFont="1" applyFill="1" applyBorder="1" applyAlignment="1">
      <alignment horizontal="center" vertical="center" wrapText="1"/>
    </xf>
    <xf numFmtId="168" fontId="4" fillId="4" borderId="6" xfId="0" applyNumberFormat="1" applyFont="1" applyFill="1" applyBorder="1" applyAlignment="1">
      <alignment horizontal="center" vertical="center" wrapText="1"/>
    </xf>
    <xf numFmtId="166" fontId="4" fillId="3" borderId="1" xfId="0" applyNumberFormat="1" applyFont="1" applyFill="1" applyBorder="1" applyAlignment="1">
      <alignment horizontal="left" vertical="center" wrapText="1"/>
    </xf>
    <xf numFmtId="166" fontId="4" fillId="3" borderId="3" xfId="0" applyNumberFormat="1" applyFont="1" applyFill="1" applyBorder="1" applyAlignment="1">
      <alignment horizontal="left" vertical="center" wrapText="1"/>
    </xf>
    <xf numFmtId="166" fontId="4" fillId="3" borderId="6" xfId="0" applyNumberFormat="1" applyFont="1" applyFill="1" applyBorder="1" applyAlignment="1">
      <alignment horizontal="left" vertical="center" wrapText="1"/>
    </xf>
    <xf numFmtId="166" fontId="4" fillId="4" borderId="1" xfId="0" applyNumberFormat="1" applyFont="1" applyFill="1" applyBorder="1" applyAlignment="1">
      <alignment horizontal="left" vertical="center" wrapText="1"/>
    </xf>
    <xf numFmtId="166" fontId="4" fillId="4" borderId="3" xfId="0" applyNumberFormat="1" applyFont="1" applyFill="1" applyBorder="1" applyAlignment="1">
      <alignment horizontal="left" vertical="center" wrapText="1"/>
    </xf>
    <xf numFmtId="166" fontId="4" fillId="4" borderId="6" xfId="0" applyNumberFormat="1" applyFont="1" applyFill="1" applyBorder="1" applyAlignment="1">
      <alignment horizontal="left" vertical="center" wrapText="1"/>
    </xf>
    <xf numFmtId="167" fontId="4" fillId="4" borderId="1" xfId="2" applyNumberFormat="1" applyFont="1" applyFill="1" applyBorder="1" applyAlignment="1">
      <alignment horizontal="center" vertical="center" wrapText="1"/>
    </xf>
    <xf numFmtId="167" fontId="4" fillId="4" borderId="3" xfId="2" applyNumberFormat="1" applyFont="1" applyFill="1" applyBorder="1" applyAlignment="1">
      <alignment horizontal="center" vertical="center" wrapText="1"/>
    </xf>
    <xf numFmtId="167" fontId="4" fillId="4" borderId="6" xfId="2" applyNumberFormat="1" applyFont="1" applyFill="1" applyBorder="1" applyAlignment="1">
      <alignment horizontal="center" vertical="center" wrapText="1"/>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15" fillId="9" borderId="19"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166" fontId="32" fillId="0" borderId="0" xfId="0" applyNumberFormat="1" applyFont="1" applyAlignment="1">
      <alignment horizontal="left" vertical="center"/>
    </xf>
    <xf numFmtId="166" fontId="33" fillId="0" borderId="0" xfId="0" applyNumberFormat="1" applyFont="1" applyAlignment="1">
      <alignment vertical="center"/>
    </xf>
    <xf numFmtId="0" fontId="34" fillId="0" borderId="0" xfId="0" applyFont="1"/>
    <xf numFmtId="0" fontId="35" fillId="26" borderId="14" xfId="0" applyFont="1" applyFill="1" applyBorder="1" applyAlignment="1">
      <alignment horizontal="center" vertical="center"/>
    </xf>
    <xf numFmtId="0" fontId="36" fillId="26" borderId="33"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37" fillId="26" borderId="34" xfId="0" applyFont="1" applyFill="1" applyBorder="1" applyAlignment="1">
      <alignment horizontal="center" vertical="center" wrapText="1"/>
    </xf>
    <xf numFmtId="0" fontId="37" fillId="26" borderId="35" xfId="0" applyFont="1" applyFill="1" applyBorder="1" applyAlignment="1">
      <alignment horizontal="center" vertical="center" wrapText="1"/>
    </xf>
    <xf numFmtId="0" fontId="35" fillId="26" borderId="16" xfId="0" applyFont="1" applyFill="1" applyBorder="1" applyAlignment="1">
      <alignment horizontal="center" vertical="center"/>
    </xf>
    <xf numFmtId="0" fontId="36" fillId="26" borderId="2" xfId="0" applyFont="1" applyFill="1" applyBorder="1" applyAlignment="1">
      <alignment horizontal="center" vertical="center" wrapText="1"/>
    </xf>
    <xf numFmtId="0" fontId="37" fillId="26" borderId="3" xfId="0" applyFont="1" applyFill="1" applyBorder="1" applyAlignment="1">
      <alignment horizontal="center" vertical="center" wrapText="1"/>
    </xf>
    <xf numFmtId="0" fontId="36" fillId="26" borderId="3" xfId="0" applyFont="1" applyFill="1" applyBorder="1" applyAlignment="1">
      <alignment horizontal="center" vertical="center" wrapText="1"/>
    </xf>
    <xf numFmtId="0" fontId="36" fillId="26" borderId="1" xfId="0" applyFont="1" applyFill="1" applyBorder="1" applyAlignment="1">
      <alignment horizontal="center" vertical="center" wrapText="1"/>
    </xf>
    <xf numFmtId="0" fontId="36" fillId="26" borderId="36" xfId="0" applyFont="1" applyFill="1" applyBorder="1" applyAlignment="1">
      <alignment horizontal="center" vertical="center" wrapText="1"/>
    </xf>
    <xf numFmtId="0" fontId="37" fillId="26" borderId="6" xfId="0" applyFont="1" applyFill="1" applyBorder="1" applyAlignment="1">
      <alignment horizontal="center" vertical="center" wrapText="1"/>
    </xf>
    <xf numFmtId="0" fontId="36" fillId="26" borderId="6" xfId="0" applyFont="1" applyFill="1" applyBorder="1" applyAlignment="1">
      <alignment horizontal="center" vertical="center" wrapText="1"/>
    </xf>
    <xf numFmtId="0" fontId="37" fillId="26" borderId="37" xfId="0" applyFont="1" applyFill="1" applyBorder="1" applyAlignment="1">
      <alignment horizontal="center" vertical="center" wrapText="1"/>
    </xf>
    <xf numFmtId="0" fontId="38" fillId="0" borderId="16" xfId="0" applyFont="1" applyBorder="1"/>
    <xf numFmtId="179" fontId="38" fillId="0" borderId="2" xfId="0" applyNumberFormat="1" applyFont="1" applyBorder="1" applyAlignment="1">
      <alignment horizontal="right"/>
    </xf>
    <xf numFmtId="179" fontId="38" fillId="0" borderId="2" xfId="0" applyNumberFormat="1" applyFont="1" applyBorder="1"/>
    <xf numFmtId="0" fontId="39" fillId="0" borderId="2" xfId="0" applyFont="1" applyBorder="1" applyAlignment="1">
      <alignment horizontal="center"/>
    </xf>
    <xf numFmtId="187" fontId="39" fillId="0" borderId="2" xfId="0" applyNumberFormat="1" applyFont="1" applyBorder="1" applyAlignment="1">
      <alignment horizontal="center"/>
    </xf>
    <xf numFmtId="0" fontId="39" fillId="0" borderId="38" xfId="0" applyFont="1" applyBorder="1" applyAlignment="1">
      <alignment horizontal="center"/>
    </xf>
    <xf numFmtId="0" fontId="39" fillId="0" borderId="39" xfId="0" applyFont="1" applyBorder="1"/>
    <xf numFmtId="179" fontId="39" fillId="0" borderId="40" xfId="0" applyNumberFormat="1" applyFont="1" applyBorder="1"/>
    <xf numFmtId="4" fontId="39" fillId="0" borderId="40" xfId="0" applyNumberFormat="1" applyFont="1" applyBorder="1"/>
    <xf numFmtId="0" fontId="39" fillId="0" borderId="40" xfId="0" applyFont="1" applyBorder="1" applyAlignment="1">
      <alignment horizontal="center"/>
    </xf>
    <xf numFmtId="187" fontId="39" fillId="0" borderId="40" xfId="0" applyNumberFormat="1" applyFont="1" applyBorder="1" applyAlignment="1">
      <alignment horizontal="center"/>
    </xf>
    <xf numFmtId="1" fontId="39" fillId="0" borderId="40" xfId="0" applyNumberFormat="1" applyFont="1" applyBorder="1" applyAlignment="1">
      <alignment horizontal="center"/>
    </xf>
    <xf numFmtId="0" fontId="39" fillId="0" borderId="41" xfId="0" applyFont="1" applyBorder="1" applyAlignment="1">
      <alignment horizontal="center"/>
    </xf>
  </cellXfs>
  <cellStyles count="75">
    <cellStyle name="20% - Énfasis1 2" xfId="35" xr:uid="{00000000-0005-0000-0000-000000000000}"/>
    <cellStyle name="20% - Énfasis2 2" xfId="36" xr:uid="{00000000-0005-0000-0000-000001000000}"/>
    <cellStyle name="20% - Énfasis3 2" xfId="37" xr:uid="{00000000-0005-0000-0000-000002000000}"/>
    <cellStyle name="20% - Énfasis4 2" xfId="38" xr:uid="{00000000-0005-0000-0000-000003000000}"/>
    <cellStyle name="20% - Énfasis5 2" xfId="39" xr:uid="{00000000-0005-0000-0000-000004000000}"/>
    <cellStyle name="20% - Énfasis6 2" xfId="40" xr:uid="{00000000-0005-0000-0000-000005000000}"/>
    <cellStyle name="40% - Énfasis1 2" xfId="41" xr:uid="{00000000-0005-0000-0000-000006000000}"/>
    <cellStyle name="40% - Énfasis2 2" xfId="42" xr:uid="{00000000-0005-0000-0000-000007000000}"/>
    <cellStyle name="40% - Énfasis3 2" xfId="43" xr:uid="{00000000-0005-0000-0000-000008000000}"/>
    <cellStyle name="40% - Énfasis4 2" xfId="44" xr:uid="{00000000-0005-0000-0000-000009000000}"/>
    <cellStyle name="40% - Énfasis5 2" xfId="45" xr:uid="{00000000-0005-0000-0000-00000A000000}"/>
    <cellStyle name="40% - Énfasis6 2" xfId="46" xr:uid="{00000000-0005-0000-0000-00000B000000}"/>
    <cellStyle name="Énfasis1 2" xfId="3" xr:uid="{00000000-0005-0000-0000-00000C000000}"/>
    <cellStyle name="Euro" xfId="47" xr:uid="{00000000-0005-0000-0000-00000D000000}"/>
    <cellStyle name="Euro 2" xfId="48" xr:uid="{00000000-0005-0000-0000-00000E000000}"/>
    <cellStyle name="F2" xfId="49" xr:uid="{00000000-0005-0000-0000-00000F000000}"/>
    <cellStyle name="F3" xfId="50" xr:uid="{00000000-0005-0000-0000-000010000000}"/>
    <cellStyle name="F4" xfId="51" xr:uid="{00000000-0005-0000-0000-000011000000}"/>
    <cellStyle name="F5" xfId="52" xr:uid="{00000000-0005-0000-0000-000012000000}"/>
    <cellStyle name="F6" xfId="53" xr:uid="{00000000-0005-0000-0000-000013000000}"/>
    <cellStyle name="F7" xfId="54" xr:uid="{00000000-0005-0000-0000-000014000000}"/>
    <cellStyle name="F8" xfId="55" xr:uid="{00000000-0005-0000-0000-000015000000}"/>
    <cellStyle name="Hipervínculo 2" xfId="56" xr:uid="{00000000-0005-0000-0000-000016000000}"/>
    <cellStyle name="Millares" xfId="1" builtinId="3"/>
    <cellStyle name="Millares 10" xfId="57" xr:uid="{00000000-0005-0000-0000-000018000000}"/>
    <cellStyle name="Millares 10 2" xfId="4" xr:uid="{00000000-0005-0000-0000-000019000000}"/>
    <cellStyle name="Millares 10 3" xfId="5" xr:uid="{00000000-0005-0000-0000-00001A000000}"/>
    <cellStyle name="Millares 10 4" xfId="58" xr:uid="{00000000-0005-0000-0000-00001B000000}"/>
    <cellStyle name="Millares 2" xfId="6" xr:uid="{00000000-0005-0000-0000-00001C000000}"/>
    <cellStyle name="Millares 2 2" xfId="7" xr:uid="{00000000-0005-0000-0000-00001D000000}"/>
    <cellStyle name="Millares 2 3" xfId="8" xr:uid="{00000000-0005-0000-0000-00001E000000}"/>
    <cellStyle name="Millares 3" xfId="9" xr:uid="{00000000-0005-0000-0000-00001F000000}"/>
    <cellStyle name="Millares 3 2" xfId="10" xr:uid="{00000000-0005-0000-0000-000020000000}"/>
    <cellStyle name="Millares 4" xfId="11" xr:uid="{00000000-0005-0000-0000-000021000000}"/>
    <cellStyle name="Millares 4 2" xfId="12" xr:uid="{00000000-0005-0000-0000-000022000000}"/>
    <cellStyle name="Millares 5" xfId="13" xr:uid="{00000000-0005-0000-0000-000023000000}"/>
    <cellStyle name="Millares 6" xfId="14" xr:uid="{00000000-0005-0000-0000-000024000000}"/>
    <cellStyle name="Millares 6 2" xfId="15" xr:uid="{00000000-0005-0000-0000-000025000000}"/>
    <cellStyle name="Millares 7" xfId="16" xr:uid="{00000000-0005-0000-0000-000026000000}"/>
    <cellStyle name="Millares 8" xfId="17" xr:uid="{00000000-0005-0000-0000-000027000000}"/>
    <cellStyle name="Millares 9" xfId="18" xr:uid="{00000000-0005-0000-0000-000028000000}"/>
    <cellStyle name="Moneda [0] 2" xfId="59" xr:uid="{00000000-0005-0000-0000-000029000000}"/>
    <cellStyle name="Moneda 2" xfId="19" xr:uid="{00000000-0005-0000-0000-00002A000000}"/>
    <cellStyle name="Moneda 3" xfId="60" xr:uid="{00000000-0005-0000-0000-00002B000000}"/>
    <cellStyle name="Moneda 4" xfId="20" xr:uid="{00000000-0005-0000-0000-00002C000000}"/>
    <cellStyle name="Moneda 5" xfId="61" xr:uid="{00000000-0005-0000-0000-00002D000000}"/>
    <cellStyle name="Normal" xfId="0" builtinId="0"/>
    <cellStyle name="Normal 10" xfId="62" xr:uid="{00000000-0005-0000-0000-00002F000000}"/>
    <cellStyle name="Normal 11" xfId="63" xr:uid="{00000000-0005-0000-0000-000030000000}"/>
    <cellStyle name="Normal 12" xfId="64" xr:uid="{00000000-0005-0000-0000-000031000000}"/>
    <cellStyle name="Normal 2" xfId="21" xr:uid="{00000000-0005-0000-0000-000032000000}"/>
    <cellStyle name="Normal 2 2" xfId="22" xr:uid="{00000000-0005-0000-0000-000033000000}"/>
    <cellStyle name="Normal 2 3" xfId="65" xr:uid="{00000000-0005-0000-0000-000034000000}"/>
    <cellStyle name="Normal 3" xfId="23" xr:uid="{00000000-0005-0000-0000-000035000000}"/>
    <cellStyle name="Normal 3 2" xfId="24" xr:uid="{00000000-0005-0000-0000-000036000000}"/>
    <cellStyle name="Normal 4" xfId="25" xr:uid="{00000000-0005-0000-0000-000037000000}"/>
    <cellStyle name="Normal 5" xfId="26" xr:uid="{00000000-0005-0000-0000-000038000000}"/>
    <cellStyle name="Normal 5 2" xfId="66" xr:uid="{00000000-0005-0000-0000-000039000000}"/>
    <cellStyle name="Normal 6" xfId="27" xr:uid="{00000000-0005-0000-0000-00003A000000}"/>
    <cellStyle name="Normal 7" xfId="28" xr:uid="{00000000-0005-0000-0000-00003B000000}"/>
    <cellStyle name="Normal 7 2" xfId="67" xr:uid="{00000000-0005-0000-0000-00003C000000}"/>
    <cellStyle name="Normal 8" xfId="68" xr:uid="{00000000-0005-0000-0000-00003D000000}"/>
    <cellStyle name="Normal 9" xfId="69" xr:uid="{00000000-0005-0000-0000-00003E000000}"/>
    <cellStyle name="Notas 2" xfId="70" xr:uid="{00000000-0005-0000-0000-00003F000000}"/>
    <cellStyle name="Notas 3" xfId="71" xr:uid="{00000000-0005-0000-0000-000040000000}"/>
    <cellStyle name="Notas 4" xfId="72" xr:uid="{00000000-0005-0000-0000-000041000000}"/>
    <cellStyle name="Porcentaje" xfId="2" builtinId="5"/>
    <cellStyle name="Porcentaje 2" xfId="29" xr:uid="{00000000-0005-0000-0000-000043000000}"/>
    <cellStyle name="Porcentaje 3" xfId="30" xr:uid="{00000000-0005-0000-0000-000044000000}"/>
    <cellStyle name="Porcentaje 4" xfId="73" xr:uid="{00000000-0005-0000-0000-000045000000}"/>
    <cellStyle name="Porcentual 2" xfId="31" xr:uid="{00000000-0005-0000-0000-000046000000}"/>
    <cellStyle name="Porcentual 2 2" xfId="32" xr:uid="{00000000-0005-0000-0000-000047000000}"/>
    <cellStyle name="Porcentual 2 3" xfId="33" xr:uid="{00000000-0005-0000-0000-000048000000}"/>
    <cellStyle name="Porcentual 3" xfId="34" xr:uid="{00000000-0005-0000-0000-000049000000}"/>
    <cellStyle name="Título 4" xfId="74" xr:uid="{00000000-0005-0000-0000-00004A000000}"/>
  </cellStyles>
  <dxfs count="0"/>
  <tableStyles count="0" defaultTableStyle="TableStyleMedium9"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Por Tipo Servicio</a:t>
            </a:r>
          </a:p>
        </c:rich>
      </c:tx>
      <c:overlay val="0"/>
    </c:title>
    <c:autoTitleDeleted val="0"/>
    <c:plotArea>
      <c:layout/>
      <c:barChart>
        <c:barDir val="col"/>
        <c:grouping val="stacked"/>
        <c:varyColors val="0"/>
        <c:ser>
          <c:idx val="0"/>
          <c:order val="0"/>
          <c:tx>
            <c:strRef>
              <c:f>Base_Graficos!$B$1</c:f>
              <c:strCache>
                <c:ptCount val="1"/>
                <c:pt idx="0">
                  <c:v>Capital</c:v>
                </c:pt>
              </c:strCache>
            </c:strRef>
          </c:tx>
          <c:invertIfNegative val="0"/>
          <c:cat>
            <c:strRef>
              <c:f>Base_Graficos!$A$2:$A$12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Base_Graficos!$B$2:$B$12</c:f>
              <c:numCache>
                <c:formatCode>#,##0</c:formatCode>
                <c:ptCount val="11"/>
                <c:pt idx="0">
                  <c:v>3472.9311238894425</c:v>
                </c:pt>
                <c:pt idx="1">
                  <c:v>1916.5160874574299</c:v>
                </c:pt>
                <c:pt idx="2">
                  <c:v>5685.1475659715516</c:v>
                </c:pt>
                <c:pt idx="3">
                  <c:v>10809.724814077757</c:v>
                </c:pt>
                <c:pt idx="4">
                  <c:v>15169.485532819685</c:v>
                </c:pt>
                <c:pt idx="5">
                  <c:v>13777.760296072052</c:v>
                </c:pt>
                <c:pt idx="6">
                  <c:v>10877.214651300386</c:v>
                </c:pt>
                <c:pt idx="7">
                  <c:v>935.55951649729104</c:v>
                </c:pt>
                <c:pt idx="8">
                  <c:v>647.4211633463625</c:v>
                </c:pt>
                <c:pt idx="9">
                  <c:v>651.69616674545932</c:v>
                </c:pt>
                <c:pt idx="10">
                  <c:v>501.926452475806</c:v>
                </c:pt>
              </c:numCache>
            </c:numRef>
          </c:val>
          <c:extLst>
            <c:ext xmlns:c16="http://schemas.microsoft.com/office/drawing/2014/chart" uri="{C3380CC4-5D6E-409C-BE32-E72D297353CC}">
              <c16:uniqueId val="{00000000-EDCB-4164-B941-E2296B6AEDD8}"/>
            </c:ext>
          </c:extLst>
        </c:ser>
        <c:ser>
          <c:idx val="1"/>
          <c:order val="1"/>
          <c:tx>
            <c:strRef>
              <c:f>Base_Graficos!$C$1</c:f>
              <c:strCache>
                <c:ptCount val="1"/>
                <c:pt idx="0">
                  <c:v>Interés</c:v>
                </c:pt>
              </c:strCache>
            </c:strRef>
          </c:tx>
          <c:invertIfNegative val="0"/>
          <c:cat>
            <c:strRef>
              <c:f>Base_Graficos!$A$2:$A$12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Base_Graficos!$C$2:$C$12</c:f>
              <c:numCache>
                <c:formatCode>#,##0</c:formatCode>
                <c:ptCount val="11"/>
                <c:pt idx="0">
                  <c:v>6510.4735238698731</c:v>
                </c:pt>
                <c:pt idx="1">
                  <c:v>7063.9848667119113</c:v>
                </c:pt>
                <c:pt idx="2">
                  <c:v>5549.1316934545493</c:v>
                </c:pt>
                <c:pt idx="3">
                  <c:v>3956.8009522665443</c:v>
                </c:pt>
                <c:pt idx="4">
                  <c:v>2643.4493471890046</c:v>
                </c:pt>
                <c:pt idx="5">
                  <c:v>1584.9037986378873</c:v>
                </c:pt>
                <c:pt idx="6">
                  <c:v>682.08943366733422</c:v>
                </c:pt>
                <c:pt idx="7">
                  <c:v>239.58754206785363</c:v>
                </c:pt>
                <c:pt idx="8">
                  <c:v>217.05721026504943</c:v>
                </c:pt>
                <c:pt idx="9">
                  <c:v>205.74665173673569</c:v>
                </c:pt>
                <c:pt idx="10">
                  <c:v>82.603160699954771</c:v>
                </c:pt>
              </c:numCache>
            </c:numRef>
          </c:val>
          <c:extLst>
            <c:ext xmlns:c16="http://schemas.microsoft.com/office/drawing/2014/chart" uri="{C3380CC4-5D6E-409C-BE32-E72D297353CC}">
              <c16:uniqueId val="{00000001-EDCB-4164-B941-E2296B6AEDD8}"/>
            </c:ext>
          </c:extLst>
        </c:ser>
        <c:dLbls>
          <c:showLegendKey val="0"/>
          <c:showVal val="0"/>
          <c:showCatName val="0"/>
          <c:showSerName val="0"/>
          <c:showPercent val="0"/>
          <c:showBubbleSize val="0"/>
        </c:dLbls>
        <c:gapWidth val="55"/>
        <c:overlap val="100"/>
        <c:axId val="217093120"/>
        <c:axId val="264640704"/>
      </c:barChart>
      <c:catAx>
        <c:axId val="217093120"/>
        <c:scaling>
          <c:orientation val="minMax"/>
        </c:scaling>
        <c:delete val="0"/>
        <c:axPos val="b"/>
        <c:numFmt formatCode="General" sourceLinked="0"/>
        <c:majorTickMark val="none"/>
        <c:minorTickMark val="none"/>
        <c:tickLblPos val="nextTo"/>
        <c:crossAx val="264640704"/>
        <c:crosses val="autoZero"/>
        <c:auto val="1"/>
        <c:lblAlgn val="ctr"/>
        <c:lblOffset val="100"/>
        <c:noMultiLvlLbl val="0"/>
      </c:catAx>
      <c:valAx>
        <c:axId val="264640704"/>
        <c:scaling>
          <c:orientation val="minMax"/>
        </c:scaling>
        <c:delete val="0"/>
        <c:axPos val="l"/>
        <c:numFmt formatCode="#,##0" sourceLinked="0"/>
        <c:majorTickMark val="in"/>
        <c:minorTickMark val="none"/>
        <c:tickLblPos val="nextTo"/>
        <c:spPr>
          <a:ln>
            <a:solidFill>
              <a:schemeClr val="bg1">
                <a:lumMod val="50000"/>
              </a:schemeClr>
            </a:solidFill>
          </a:ln>
        </c:spPr>
        <c:crossAx val="217093120"/>
        <c:crosses val="autoZero"/>
        <c:crossBetween val="between"/>
      </c:valAx>
    </c:plotArea>
    <c:legend>
      <c:legendPos val="r"/>
      <c:layout>
        <c:manualLayout>
          <c:xMode val="edge"/>
          <c:yMode val="edge"/>
          <c:x val="0.88113370039271277"/>
          <c:y val="0.46645762474956931"/>
          <c:w val="0.10683622441931621"/>
          <c:h val="0.16434297783782981"/>
        </c:manualLayout>
      </c:layout>
      <c:overlay val="1"/>
      <c:txPr>
        <a:bodyPr/>
        <a:lstStyle/>
        <a:p>
          <a:pPr>
            <a:defRPr sz="1100"/>
          </a:pPr>
          <a:endParaRPr lang="es-AR"/>
        </a:p>
      </c:txPr>
    </c:legend>
    <c:plotVisOnly val="1"/>
    <c:dispBlanksAs val="gap"/>
    <c:showDLblsOverMax val="0"/>
  </c:chart>
  <c:spPr>
    <a:ln>
      <a:noFill/>
    </a:ln>
  </c:spPr>
  <c:txPr>
    <a:bodyPr/>
    <a:lstStyle/>
    <a:p>
      <a:pPr>
        <a:defRPr>
          <a:latin typeface="Arial Narrow" pitchFamily="34" charset="0"/>
        </a:defRPr>
      </a:pPr>
      <a:endParaRPr lang="es-AR"/>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Por Tipo Moneda</a:t>
            </a:r>
          </a:p>
        </c:rich>
      </c:tx>
      <c:overlay val="0"/>
    </c:title>
    <c:autoTitleDeleted val="0"/>
    <c:plotArea>
      <c:layout/>
      <c:barChart>
        <c:barDir val="col"/>
        <c:grouping val="stacked"/>
        <c:varyColors val="0"/>
        <c:ser>
          <c:idx val="0"/>
          <c:order val="0"/>
          <c:tx>
            <c:strRef>
              <c:f>Base_Graficos!$B$32</c:f>
              <c:strCache>
                <c:ptCount val="1"/>
                <c:pt idx="0">
                  <c:v>Pesos</c:v>
                </c:pt>
              </c:strCache>
            </c:strRef>
          </c:tx>
          <c:invertIfNegative val="0"/>
          <c:cat>
            <c:strRef>
              <c:f>Base_Graficos!$A$33:$A$43</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Base_Graficos!$B$33:$B$43</c:f>
              <c:numCache>
                <c:formatCode>#,##0</c:formatCode>
                <c:ptCount val="11"/>
                <c:pt idx="0">
                  <c:v>6204.9581852277488</c:v>
                </c:pt>
                <c:pt idx="1">
                  <c:v>5249.8720618112047</c:v>
                </c:pt>
                <c:pt idx="2">
                  <c:v>4978.2648290915567</c:v>
                </c:pt>
                <c:pt idx="3">
                  <c:v>8160.1180385926782</c:v>
                </c:pt>
                <c:pt idx="4">
                  <c:v>2200.5895676028772</c:v>
                </c:pt>
                <c:pt idx="5">
                  <c:v>336.91506834858455</c:v>
                </c:pt>
                <c:pt idx="6">
                  <c:v>29.70776335</c:v>
                </c:pt>
                <c:pt idx="7">
                  <c:v>28.536596410000001</c:v>
                </c:pt>
                <c:pt idx="8">
                  <c:v>20.744653499999998</c:v>
                </c:pt>
                <c:pt idx="9">
                  <c:v>0</c:v>
                </c:pt>
                <c:pt idx="10">
                  <c:v>0</c:v>
                </c:pt>
              </c:numCache>
            </c:numRef>
          </c:val>
          <c:extLst>
            <c:ext xmlns:c16="http://schemas.microsoft.com/office/drawing/2014/chart" uri="{C3380CC4-5D6E-409C-BE32-E72D297353CC}">
              <c16:uniqueId val="{00000000-7C0E-4539-89E0-0EC835F339DA}"/>
            </c:ext>
          </c:extLst>
        </c:ser>
        <c:ser>
          <c:idx val="1"/>
          <c:order val="1"/>
          <c:tx>
            <c:strRef>
              <c:f>Base_Graficos!$C$32</c:f>
              <c:strCache>
                <c:ptCount val="1"/>
                <c:pt idx="0">
                  <c:v>Pesos Ajustados</c:v>
                </c:pt>
              </c:strCache>
            </c:strRef>
          </c:tx>
          <c:invertIfNegative val="0"/>
          <c:cat>
            <c:strRef>
              <c:f>Base_Graficos!$A$33:$A$43</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Base_Graficos!$C$33:$C$43</c:f>
              <c:numCache>
                <c:formatCode>#,##0</c:formatCode>
                <c:ptCount val="11"/>
                <c:pt idx="0">
                  <c:v>245.28255985644645</c:v>
                </c:pt>
                <c:pt idx="1">
                  <c:v>859.90502973384287</c:v>
                </c:pt>
                <c:pt idx="2">
                  <c:v>3063.1361255181678</c:v>
                </c:pt>
                <c:pt idx="3">
                  <c:v>3270.5279123854434</c:v>
                </c:pt>
                <c:pt idx="4">
                  <c:v>3443.8166523044943</c:v>
                </c:pt>
                <c:pt idx="5">
                  <c:v>3240.7234415969256</c:v>
                </c:pt>
                <c:pt idx="6">
                  <c:v>87.626357827740179</c:v>
                </c:pt>
                <c:pt idx="7">
                  <c:v>30.240082954945962</c:v>
                </c:pt>
                <c:pt idx="8">
                  <c:v>7.4695601107338758</c:v>
                </c:pt>
                <c:pt idx="9">
                  <c:v>0</c:v>
                </c:pt>
                <c:pt idx="10">
                  <c:v>0</c:v>
                </c:pt>
              </c:numCache>
            </c:numRef>
          </c:val>
          <c:extLst>
            <c:ext xmlns:c16="http://schemas.microsoft.com/office/drawing/2014/chart" uri="{C3380CC4-5D6E-409C-BE32-E72D297353CC}">
              <c16:uniqueId val="{00000001-7C0E-4539-89E0-0EC835F339DA}"/>
            </c:ext>
          </c:extLst>
        </c:ser>
        <c:ser>
          <c:idx val="2"/>
          <c:order val="2"/>
          <c:tx>
            <c:strRef>
              <c:f>Base_Graficos!$D$32</c:f>
              <c:strCache>
                <c:ptCount val="1"/>
                <c:pt idx="0">
                  <c:v>USD</c:v>
                </c:pt>
              </c:strCache>
            </c:strRef>
          </c:tx>
          <c:invertIfNegative val="0"/>
          <c:cat>
            <c:strRef>
              <c:f>Base_Graficos!$A$33:$A$43</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Base_Graficos!$D$33:$D$43</c:f>
              <c:numCache>
                <c:formatCode>#,##0</c:formatCode>
                <c:ptCount val="11"/>
                <c:pt idx="0">
                  <c:v>3533.1639026751191</c:v>
                </c:pt>
                <c:pt idx="1">
                  <c:v>2870.7238626242934</c:v>
                </c:pt>
                <c:pt idx="2">
                  <c:v>3192.8783048163723</c:v>
                </c:pt>
                <c:pt idx="3">
                  <c:v>3335.8798153661778</c:v>
                </c:pt>
                <c:pt idx="4">
                  <c:v>12168.528660101318</c:v>
                </c:pt>
                <c:pt idx="5">
                  <c:v>11785.025584764426</c:v>
                </c:pt>
                <c:pt idx="6">
                  <c:v>11441.969963789981</c:v>
                </c:pt>
                <c:pt idx="7">
                  <c:v>1116.3703792001986</c:v>
                </c:pt>
                <c:pt idx="8">
                  <c:v>836.26416000067786</c:v>
                </c:pt>
                <c:pt idx="9">
                  <c:v>857.44281848219487</c:v>
                </c:pt>
                <c:pt idx="10">
                  <c:v>584.52961317576046</c:v>
                </c:pt>
              </c:numCache>
            </c:numRef>
          </c:val>
          <c:extLst>
            <c:ext xmlns:c16="http://schemas.microsoft.com/office/drawing/2014/chart" uri="{C3380CC4-5D6E-409C-BE32-E72D297353CC}">
              <c16:uniqueId val="{00000002-7C0E-4539-89E0-0EC835F339DA}"/>
            </c:ext>
          </c:extLst>
        </c:ser>
        <c:dLbls>
          <c:showLegendKey val="0"/>
          <c:showVal val="0"/>
          <c:showCatName val="0"/>
          <c:showSerName val="0"/>
          <c:showPercent val="0"/>
          <c:showBubbleSize val="0"/>
        </c:dLbls>
        <c:gapWidth val="55"/>
        <c:overlap val="100"/>
        <c:axId val="217095680"/>
        <c:axId val="358200384"/>
      </c:barChart>
      <c:catAx>
        <c:axId val="217095680"/>
        <c:scaling>
          <c:orientation val="minMax"/>
        </c:scaling>
        <c:delete val="0"/>
        <c:axPos val="b"/>
        <c:numFmt formatCode="General" sourceLinked="0"/>
        <c:majorTickMark val="none"/>
        <c:minorTickMark val="none"/>
        <c:tickLblPos val="nextTo"/>
        <c:crossAx val="358200384"/>
        <c:crosses val="autoZero"/>
        <c:auto val="1"/>
        <c:lblAlgn val="ctr"/>
        <c:lblOffset val="100"/>
        <c:noMultiLvlLbl val="0"/>
      </c:catAx>
      <c:valAx>
        <c:axId val="358200384"/>
        <c:scaling>
          <c:orientation val="minMax"/>
        </c:scaling>
        <c:delete val="0"/>
        <c:axPos val="l"/>
        <c:numFmt formatCode="#,##0" sourceLinked="0"/>
        <c:majorTickMark val="in"/>
        <c:minorTickMark val="none"/>
        <c:tickLblPos val="nextTo"/>
        <c:spPr>
          <a:ln>
            <a:solidFill>
              <a:sysClr val="window" lastClr="FFFFFF">
                <a:lumMod val="50000"/>
              </a:sysClr>
            </a:solidFill>
          </a:ln>
        </c:spPr>
        <c:crossAx val="217095680"/>
        <c:crosses val="autoZero"/>
        <c:crossBetween val="between"/>
      </c:valAx>
    </c:plotArea>
    <c:legend>
      <c:legendPos val="r"/>
      <c:layout>
        <c:manualLayout>
          <c:xMode val="edge"/>
          <c:yMode val="edge"/>
          <c:x val="0.81848480536318646"/>
          <c:y val="0.39525185148034842"/>
          <c:w val="0.16946700186573124"/>
          <c:h val="0.23350920306936201"/>
        </c:manualLayout>
      </c:layout>
      <c:overlay val="1"/>
      <c:txPr>
        <a:bodyPr/>
        <a:lstStyle/>
        <a:p>
          <a:pPr>
            <a:defRPr sz="1100"/>
          </a:pPr>
          <a:endParaRPr lang="es-AR"/>
        </a:p>
      </c:txPr>
    </c:legend>
    <c:plotVisOnly val="1"/>
    <c:dispBlanksAs val="gap"/>
    <c:showDLblsOverMax val="0"/>
  </c:chart>
  <c:spPr>
    <a:ln>
      <a:noFill/>
    </a:ln>
  </c:spPr>
  <c:txPr>
    <a:bodyPr/>
    <a:lstStyle/>
    <a:p>
      <a:pPr>
        <a:defRPr>
          <a:latin typeface="Arial Narrow" pitchFamily="34" charset="0"/>
        </a:defRPr>
      </a:pPr>
      <a:endParaRPr lang="es-AR"/>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Por Tipo Acreedor</a:t>
            </a:r>
          </a:p>
        </c:rich>
      </c:tx>
      <c:overlay val="0"/>
    </c:title>
    <c:autoTitleDeleted val="0"/>
    <c:plotArea>
      <c:layout/>
      <c:barChart>
        <c:barDir val="col"/>
        <c:grouping val="stacked"/>
        <c:varyColors val="0"/>
        <c:ser>
          <c:idx val="0"/>
          <c:order val="0"/>
          <c:tx>
            <c:strRef>
              <c:f>Base_Graficos!$B$61</c:f>
              <c:strCache>
                <c:ptCount val="1"/>
                <c:pt idx="0">
                  <c:v>Gobierno Federal</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Base_Graficos!$B$62:$B$72</c:f>
              <c:numCache>
                <c:formatCode>#,##0</c:formatCode>
                <c:ptCount val="11"/>
                <c:pt idx="0">
                  <c:v>1760.3384547723429</c:v>
                </c:pt>
                <c:pt idx="1">
                  <c:v>3119.8792498398448</c:v>
                </c:pt>
                <c:pt idx="2">
                  <c:v>3642.8607330149189</c:v>
                </c:pt>
                <c:pt idx="3">
                  <c:v>2497.1787871938022</c:v>
                </c:pt>
                <c:pt idx="4">
                  <c:v>2311.9000059771402</c:v>
                </c:pt>
                <c:pt idx="5">
                  <c:v>441.68846409568761</c:v>
                </c:pt>
                <c:pt idx="6">
                  <c:v>117.33412117774016</c:v>
                </c:pt>
                <c:pt idx="7">
                  <c:v>58.776679364945991</c:v>
                </c:pt>
                <c:pt idx="8">
                  <c:v>28.214213610733875</c:v>
                </c:pt>
                <c:pt idx="9">
                  <c:v>0</c:v>
                </c:pt>
                <c:pt idx="10">
                  <c:v>0</c:v>
                </c:pt>
              </c:numCache>
            </c:numRef>
          </c:val>
          <c:extLst>
            <c:ext xmlns:c16="http://schemas.microsoft.com/office/drawing/2014/chart" uri="{C3380CC4-5D6E-409C-BE32-E72D297353CC}">
              <c16:uniqueId val="{00000000-E14D-4841-ADE4-1452B28E7BFF}"/>
            </c:ext>
          </c:extLst>
        </c:ser>
        <c:ser>
          <c:idx val="1"/>
          <c:order val="1"/>
          <c:tx>
            <c:strRef>
              <c:f>Base_Graficos!$C$61</c:f>
              <c:strCache>
                <c:ptCount val="1"/>
                <c:pt idx="0">
                  <c:v>Banco de la Nación Argentina</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Base_Graficos!$C$62:$C$72</c:f>
              <c:numCache>
                <c:formatCode>#,##0</c:formatCode>
                <c:ptCount val="11"/>
                <c:pt idx="0">
                  <c:v>1656.2556265572002</c:v>
                </c:pt>
                <c:pt idx="1">
                  <c:v>603.12984175340819</c:v>
                </c:pt>
                <c:pt idx="2">
                  <c:v>2855.116159180287</c:v>
                </c:pt>
                <c:pt idx="3">
                  <c:v>3147.7813211765288</c:v>
                </c:pt>
                <c:pt idx="4">
                  <c:v>3332.5062139302345</c:v>
                </c:pt>
                <c:pt idx="5">
                  <c:v>3135.9500458498228</c:v>
                </c:pt>
                <c:pt idx="6">
                  <c:v>0</c:v>
                </c:pt>
                <c:pt idx="7">
                  <c:v>0</c:v>
                </c:pt>
                <c:pt idx="8">
                  <c:v>0</c:v>
                </c:pt>
                <c:pt idx="9">
                  <c:v>0</c:v>
                </c:pt>
                <c:pt idx="10">
                  <c:v>0</c:v>
                </c:pt>
              </c:numCache>
            </c:numRef>
          </c:val>
          <c:extLst>
            <c:ext xmlns:c16="http://schemas.microsoft.com/office/drawing/2014/chart" uri="{C3380CC4-5D6E-409C-BE32-E72D297353CC}">
              <c16:uniqueId val="{00000001-E14D-4841-ADE4-1452B28E7BFF}"/>
            </c:ext>
          </c:extLst>
        </c:ser>
        <c:ser>
          <c:idx val="2"/>
          <c:order val="2"/>
          <c:tx>
            <c:strRef>
              <c:f>Base_Graficos!$D$61</c:f>
              <c:strCache>
                <c:ptCount val="1"/>
                <c:pt idx="0">
                  <c:v>Bancos Nacionales e Internacionales</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Base_Graficos!$D$62:$D$72</c:f>
              <c:numCache>
                <c:formatCode>#,##0</c:formatCode>
                <c:ptCount val="11"/>
                <c:pt idx="0">
                  <c:v>52.311876807699996</c:v>
                </c:pt>
                <c:pt idx="1">
                  <c:v>74.838641463480087</c:v>
                </c:pt>
                <c:pt idx="2">
                  <c:v>78.709357259381761</c:v>
                </c:pt>
                <c:pt idx="3">
                  <c:v>39.648883247127927</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14D-4841-ADE4-1452B28E7BFF}"/>
            </c:ext>
          </c:extLst>
        </c:ser>
        <c:ser>
          <c:idx val="3"/>
          <c:order val="3"/>
          <c:tx>
            <c:strRef>
              <c:f>Base_Graficos!$E$61</c:f>
              <c:strCache>
                <c:ptCount val="1"/>
                <c:pt idx="0">
                  <c:v>Organismos Multilaterales</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Base_Graficos!$E$62:$E$72</c:f>
              <c:numCache>
                <c:formatCode>#,##0</c:formatCode>
                <c:ptCount val="11"/>
                <c:pt idx="0">
                  <c:v>763.28494648193237</c:v>
                </c:pt>
                <c:pt idx="1">
                  <c:v>934.74450525979557</c:v>
                </c:pt>
                <c:pt idx="2">
                  <c:v>1046.7331969940672</c:v>
                </c:pt>
                <c:pt idx="3">
                  <c:v>1077.7806038629299</c:v>
                </c:pt>
                <c:pt idx="4">
                  <c:v>1091.0415961803558</c:v>
                </c:pt>
                <c:pt idx="5">
                  <c:v>1091.608907446586</c:v>
                </c:pt>
                <c:pt idx="6">
                  <c:v>1108.3267362320175</c:v>
                </c:pt>
                <c:pt idx="7">
                  <c:v>1116.3703792001986</c:v>
                </c:pt>
                <c:pt idx="8">
                  <c:v>836.26416000067786</c:v>
                </c:pt>
                <c:pt idx="9">
                  <c:v>857.44281848219487</c:v>
                </c:pt>
                <c:pt idx="10">
                  <c:v>584.52961317576046</c:v>
                </c:pt>
              </c:numCache>
            </c:numRef>
          </c:val>
          <c:extLst>
            <c:ext xmlns:c16="http://schemas.microsoft.com/office/drawing/2014/chart" uri="{C3380CC4-5D6E-409C-BE32-E72D297353CC}">
              <c16:uniqueId val="{00000003-E14D-4841-ADE4-1452B28E7BFF}"/>
            </c:ext>
          </c:extLst>
        </c:ser>
        <c:ser>
          <c:idx val="4"/>
          <c:order val="4"/>
          <c:tx>
            <c:strRef>
              <c:f>Base_Graficos!$F$61</c:f>
              <c:strCache>
                <c:ptCount val="1"/>
                <c:pt idx="0">
                  <c:v>Tenedores de Bonos</c:v>
                </c:pt>
              </c:strCache>
            </c:strRef>
          </c:tx>
          <c:invertIfNegative val="0"/>
          <c:cat>
            <c:strRef>
              <c:f>Base_Graficos!$A$62:$A$72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Base_Graficos!$F$62:$F$72</c:f>
              <c:numCache>
                <c:formatCode>#,##0</c:formatCode>
                <c:ptCount val="11"/>
                <c:pt idx="0">
                  <c:v>5751.2137431401397</c:v>
                </c:pt>
                <c:pt idx="1">
                  <c:v>4247.9087158528164</c:v>
                </c:pt>
                <c:pt idx="2">
                  <c:v>3610.8598129774491</c:v>
                </c:pt>
                <c:pt idx="3">
                  <c:v>8004.1361708639133</c:v>
                </c:pt>
                <c:pt idx="4">
                  <c:v>11077.487063920962</c:v>
                </c:pt>
                <c:pt idx="5">
                  <c:v>10693.416677317839</c:v>
                </c:pt>
                <c:pt idx="6">
                  <c:v>10333.643227557963</c:v>
                </c:pt>
                <c:pt idx="7">
                  <c:v>0</c:v>
                </c:pt>
                <c:pt idx="8">
                  <c:v>0</c:v>
                </c:pt>
                <c:pt idx="9">
                  <c:v>0</c:v>
                </c:pt>
                <c:pt idx="10">
                  <c:v>0</c:v>
                </c:pt>
              </c:numCache>
            </c:numRef>
          </c:val>
          <c:extLst>
            <c:ext xmlns:c16="http://schemas.microsoft.com/office/drawing/2014/chart" uri="{C3380CC4-5D6E-409C-BE32-E72D297353CC}">
              <c16:uniqueId val="{00000004-E14D-4841-ADE4-1452B28E7BFF}"/>
            </c:ext>
          </c:extLst>
        </c:ser>
        <c:dLbls>
          <c:showLegendKey val="0"/>
          <c:showVal val="0"/>
          <c:showCatName val="0"/>
          <c:showSerName val="0"/>
          <c:showPercent val="0"/>
          <c:showBubbleSize val="0"/>
        </c:dLbls>
        <c:gapWidth val="55"/>
        <c:overlap val="100"/>
        <c:axId val="217141248"/>
        <c:axId val="193724416"/>
      </c:barChart>
      <c:catAx>
        <c:axId val="217141248"/>
        <c:scaling>
          <c:orientation val="minMax"/>
        </c:scaling>
        <c:delete val="0"/>
        <c:axPos val="b"/>
        <c:numFmt formatCode="General" sourceLinked="0"/>
        <c:majorTickMark val="none"/>
        <c:minorTickMark val="none"/>
        <c:tickLblPos val="nextTo"/>
        <c:crossAx val="193724416"/>
        <c:crosses val="autoZero"/>
        <c:auto val="1"/>
        <c:lblAlgn val="ctr"/>
        <c:lblOffset val="100"/>
        <c:noMultiLvlLbl val="0"/>
      </c:catAx>
      <c:valAx>
        <c:axId val="193724416"/>
        <c:scaling>
          <c:orientation val="minMax"/>
        </c:scaling>
        <c:delete val="0"/>
        <c:axPos val="l"/>
        <c:numFmt formatCode="#,##0" sourceLinked="1"/>
        <c:majorTickMark val="in"/>
        <c:minorTickMark val="none"/>
        <c:tickLblPos val="nextTo"/>
        <c:crossAx val="217141248"/>
        <c:crosses val="autoZero"/>
        <c:crossBetween val="between"/>
      </c:valAx>
    </c:plotArea>
    <c:legend>
      <c:legendPos val="r"/>
      <c:layout>
        <c:manualLayout>
          <c:xMode val="edge"/>
          <c:yMode val="edge"/>
          <c:x val="0.69849926293460063"/>
          <c:y val="0.25592701953922431"/>
          <c:w val="0.30150073706540215"/>
          <c:h val="0.44008639545056882"/>
        </c:manualLayout>
      </c:layout>
      <c:overlay val="1"/>
    </c:legend>
    <c:plotVisOnly val="1"/>
    <c:dispBlanksAs val="gap"/>
    <c:showDLblsOverMax val="0"/>
  </c:chart>
  <c:spPr>
    <a:ln>
      <a:noFill/>
    </a:ln>
  </c:spPr>
  <c:txPr>
    <a:bodyPr/>
    <a:lstStyle/>
    <a:p>
      <a:pPr>
        <a:defRPr>
          <a:latin typeface="Arial Narrow" pitchFamily="34" charset="0"/>
        </a:defRPr>
      </a:pPr>
      <a:endParaRPr lang="es-AR"/>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Composición por Moneda</a:t>
            </a:r>
          </a:p>
        </c:rich>
      </c:tx>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Base_Graficos!$A$95</c:f>
              <c:strCache>
                <c:ptCount val="1"/>
                <c:pt idx="0">
                  <c:v>%</c:v>
                </c:pt>
              </c:strCache>
            </c:strRef>
          </c:tx>
          <c:dLbls>
            <c:dLbl>
              <c:idx val="0"/>
              <c:layout>
                <c:manualLayout>
                  <c:x val="-0.15187997619019117"/>
                  <c:y val="5.034740449110539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C2-4105-B748-8FFC941E511E}"/>
                </c:ext>
              </c:extLst>
            </c:dLbl>
            <c:dLbl>
              <c:idx val="2"/>
              <c:layout>
                <c:manualLayout>
                  <c:x val="0.28171486555048297"/>
                  <c:y val="-0.1779476523767865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C2-4105-B748-8FFC941E511E}"/>
                </c:ext>
              </c:extLst>
            </c:dLbl>
            <c:spPr>
              <a:noFill/>
              <a:ln>
                <a:noFill/>
              </a:ln>
              <a:effectLst/>
            </c:spPr>
            <c:txPr>
              <a:bodyPr/>
              <a:lstStyle/>
              <a:p>
                <a:pPr>
                  <a:defRPr sz="1400" b="1"/>
                </a:pPr>
                <a:endParaRPr lang="es-A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Base_Graficos!$B$94:$D$94</c:f>
              <c:strCache>
                <c:ptCount val="3"/>
                <c:pt idx="0">
                  <c:v>Pesos</c:v>
                </c:pt>
                <c:pt idx="1">
                  <c:v>Pesos Ajustados</c:v>
                </c:pt>
                <c:pt idx="2">
                  <c:v>USD</c:v>
                </c:pt>
              </c:strCache>
            </c:strRef>
          </c:cat>
          <c:val>
            <c:numRef>
              <c:f>Base_Graficos!$B$95:$D$95</c:f>
              <c:numCache>
                <c:formatCode>0%</c:formatCode>
                <c:ptCount val="3"/>
                <c:pt idx="0">
                  <c:v>0.26136828700956694</c:v>
                </c:pt>
                <c:pt idx="1">
                  <c:v>0.15842660171723166</c:v>
                </c:pt>
                <c:pt idx="2">
                  <c:v>0.58020511127320129</c:v>
                </c:pt>
              </c:numCache>
            </c:numRef>
          </c:val>
          <c:extLst>
            <c:ext xmlns:c16="http://schemas.microsoft.com/office/drawing/2014/chart" uri="{C3380CC4-5D6E-409C-BE32-E72D297353CC}">
              <c16:uniqueId val="{00000002-83C2-4105-B748-8FFC941E511E}"/>
            </c:ext>
          </c:extLst>
        </c:ser>
        <c:ser>
          <c:idx val="1"/>
          <c:order val="1"/>
          <c:tx>
            <c:strRef>
              <c:f>Base_Graficos!$A$96</c:f>
              <c:strCache>
                <c:ptCount val="1"/>
                <c:pt idx="0">
                  <c:v>Millones ARS</c:v>
                </c:pt>
              </c:strCache>
            </c:strRef>
          </c:tx>
          <c:cat>
            <c:strRef>
              <c:f>Base_Graficos!$B$94:$D$94</c:f>
              <c:strCache>
                <c:ptCount val="3"/>
                <c:pt idx="0">
                  <c:v>Pesos</c:v>
                </c:pt>
                <c:pt idx="1">
                  <c:v>Pesos Ajustados</c:v>
                </c:pt>
                <c:pt idx="2">
                  <c:v>USD</c:v>
                </c:pt>
              </c:strCache>
            </c:strRef>
          </c:cat>
          <c:val>
            <c:numRef>
              <c:f>Base_Graficos!$B$96:$D$96</c:f>
              <c:numCache>
                <c:formatCode>#,##0</c:formatCode>
                <c:ptCount val="3"/>
                <c:pt idx="0">
                  <c:v>12561.796333017541</c:v>
                </c:pt>
                <c:pt idx="1">
                  <c:v>7614.2470353762001</c:v>
                </c:pt>
                <c:pt idx="2">
                  <c:v>27885.626533271628</c:v>
                </c:pt>
              </c:numCache>
            </c:numRef>
          </c:val>
          <c:extLst>
            <c:ext xmlns:c16="http://schemas.microsoft.com/office/drawing/2014/chart" uri="{C3380CC4-5D6E-409C-BE32-E72D297353CC}">
              <c16:uniqueId val="{00000003-83C2-4105-B748-8FFC941E511E}"/>
            </c:ext>
          </c:extLst>
        </c:ser>
        <c:dLbls>
          <c:showLegendKey val="0"/>
          <c:showVal val="0"/>
          <c:showCatName val="0"/>
          <c:showSerName val="0"/>
          <c:showPercent val="0"/>
          <c:showBubbleSize val="0"/>
          <c:showLeaderLines val="0"/>
        </c:dLbls>
      </c:pie3DChart>
    </c:plotArea>
    <c:legend>
      <c:legendPos val="r"/>
      <c:overlay val="0"/>
      <c:txPr>
        <a:bodyPr/>
        <a:lstStyle/>
        <a:p>
          <a:pPr rtl="0">
            <a:defRPr sz="1100"/>
          </a:pPr>
          <a:endParaRPr lang="es-AR"/>
        </a:p>
      </c:txPr>
    </c:legend>
    <c:plotVisOnly val="1"/>
    <c:dispBlanksAs val="zero"/>
    <c:showDLblsOverMax val="0"/>
  </c:chart>
  <c:spPr>
    <a:ln>
      <a:noFill/>
    </a:ln>
  </c:spPr>
  <c:txPr>
    <a:bodyPr/>
    <a:lstStyle/>
    <a:p>
      <a:pPr>
        <a:defRPr>
          <a:latin typeface="Arial Narrow" pitchFamily="34" charset="0"/>
        </a:defRPr>
      </a:pPr>
      <a:endParaRPr lang="es-AR"/>
    </a:p>
  </c:tx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u="sng"/>
            </a:pPr>
            <a:r>
              <a:rPr lang="es-AR" u="sng"/>
              <a:t>Composición por Tasa</a:t>
            </a:r>
          </a:p>
        </c:rich>
      </c:tx>
      <c:layout>
        <c:manualLayout>
          <c:xMode val="edge"/>
          <c:yMode val="edge"/>
          <c:x val="0.33352604896990762"/>
          <c:y val="2.5157232704402552E-2"/>
        </c:manualLayout>
      </c:layout>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Base_Graficos!$A$99</c:f>
              <c:strCache>
                <c:ptCount val="1"/>
                <c:pt idx="0">
                  <c:v>%</c:v>
                </c:pt>
              </c:strCache>
            </c:strRef>
          </c:tx>
          <c:dLbls>
            <c:dLbl>
              <c:idx val="0"/>
              <c:layout>
                <c:manualLayout>
                  <c:x val="-0.15187997619019125"/>
                  <c:y val="5.03474044911054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AD-41C4-9EAF-FAE25337BBBF}"/>
                </c:ext>
              </c:extLst>
            </c:dLbl>
            <c:dLbl>
              <c:idx val="2"/>
              <c:layout>
                <c:manualLayout>
                  <c:x val="0.12950794392710049"/>
                  <c:y val="4.846729064527326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1C4-9EAF-FAE25337BBBF}"/>
                </c:ext>
              </c:extLst>
            </c:dLbl>
            <c:spPr>
              <a:noFill/>
              <a:ln>
                <a:noFill/>
              </a:ln>
              <a:effectLst/>
            </c:spPr>
            <c:txPr>
              <a:bodyPr/>
              <a:lstStyle/>
              <a:p>
                <a:pPr>
                  <a:defRPr sz="1600" b="1"/>
                </a:pPr>
                <a:endParaRPr lang="es-A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Base_Graficos!$B$98:$E$98</c:f>
              <c:strCache>
                <c:ptCount val="4"/>
                <c:pt idx="0">
                  <c:v>FIJA</c:v>
                </c:pt>
                <c:pt idx="1">
                  <c:v>BADLAR</c:v>
                </c:pt>
                <c:pt idx="2">
                  <c:v>LIBOR</c:v>
                </c:pt>
                <c:pt idx="3">
                  <c:v>UVA</c:v>
                </c:pt>
              </c:strCache>
            </c:strRef>
          </c:cat>
          <c:val>
            <c:numRef>
              <c:f>Base_Graficos!$B$99:$E$99</c:f>
              <c:numCache>
                <c:formatCode>0%</c:formatCode>
                <c:ptCount val="4"/>
                <c:pt idx="0">
                  <c:v>0.47673601881766048</c:v>
                </c:pt>
                <c:pt idx="1">
                  <c:v>0.19511497520907112</c:v>
                </c:pt>
                <c:pt idx="2">
                  <c:v>0.18644938152014004</c:v>
                </c:pt>
                <c:pt idx="3">
                  <c:v>0.14169962445312823</c:v>
                </c:pt>
              </c:numCache>
            </c:numRef>
          </c:val>
          <c:extLst>
            <c:ext xmlns:c16="http://schemas.microsoft.com/office/drawing/2014/chart" uri="{C3380CC4-5D6E-409C-BE32-E72D297353CC}">
              <c16:uniqueId val="{00000002-39AD-41C4-9EAF-FAE25337BBBF}"/>
            </c:ext>
          </c:extLst>
        </c:ser>
        <c:dLbls>
          <c:showLegendKey val="0"/>
          <c:showVal val="0"/>
          <c:showCatName val="0"/>
          <c:showSerName val="0"/>
          <c:showPercent val="0"/>
          <c:showBubbleSize val="0"/>
          <c:showLeaderLines val="1"/>
        </c:dLbls>
      </c:pie3DChart>
    </c:plotArea>
    <c:legend>
      <c:legendPos val="r"/>
      <c:layout>
        <c:manualLayout>
          <c:xMode val="edge"/>
          <c:yMode val="edge"/>
          <c:x val="0.86424653539312313"/>
          <c:y val="0.39102692352135343"/>
          <c:w val="0.12357690448511327"/>
          <c:h val="0.27939285891150401"/>
        </c:manualLayout>
      </c:layout>
      <c:overlay val="0"/>
      <c:txPr>
        <a:bodyPr/>
        <a:lstStyle/>
        <a:p>
          <a:pPr rtl="0">
            <a:defRPr sz="1100"/>
          </a:pPr>
          <a:endParaRPr lang="es-AR"/>
        </a:p>
      </c:txPr>
    </c:legend>
    <c:plotVisOnly val="1"/>
    <c:dispBlanksAs val="zero"/>
    <c:showDLblsOverMax val="0"/>
  </c:chart>
  <c:spPr>
    <a:ln>
      <a:noFill/>
    </a:ln>
  </c:spPr>
  <c:txPr>
    <a:bodyPr/>
    <a:lstStyle/>
    <a:p>
      <a:pPr>
        <a:defRPr>
          <a:latin typeface="Arial Narrow" pitchFamily="34" charset="0"/>
        </a:defRPr>
      </a:pPr>
      <a:endParaRPr lang="es-AR"/>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Style="combo" dx="16" fmlaLink="$L$5" fmlaRange="$L$2:$L$4" noThreeD="1" sel="3" val="0"/>
</file>

<file path=xl/ctrlProps/ctrlProp2.xml><?xml version="1.0" encoding="utf-8"?>
<formControlPr xmlns="http://schemas.microsoft.com/office/spreadsheetml/2009/9/main" objectType="Drop" dropStyle="combo" dx="16" fmlaLink="$L$24" fmlaRange="$L$22:$L$23"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0</xdr:rowOff>
        </xdr:from>
        <xdr:to>
          <xdr:col>3</xdr:col>
          <xdr:colOff>161925</xdr:colOff>
          <xdr:row>2</xdr:row>
          <xdr:rowOff>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19050</xdr:rowOff>
        </xdr:from>
        <xdr:to>
          <xdr:col>3</xdr:col>
          <xdr:colOff>161925</xdr:colOff>
          <xdr:row>20</xdr:row>
          <xdr:rowOff>219075</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0</xdr:row>
          <xdr:rowOff>76200</xdr:rowOff>
        </xdr:from>
        <xdr:to>
          <xdr:col>12</xdr:col>
          <xdr:colOff>733425</xdr:colOff>
          <xdr:row>18</xdr:row>
          <xdr:rowOff>47625</xdr:rowOff>
        </xdr:to>
        <xdr:pic>
          <xdr:nvPicPr>
            <xdr:cNvPr id="6194" name="Picture 2">
              <a:extLst>
                <a:ext uri="{FF2B5EF4-FFF2-40B4-BE49-F238E27FC236}">
                  <a16:creationId xmlns:a16="http://schemas.microsoft.com/office/drawing/2014/main" id="{00000000-0008-0000-0100-000032180000}"/>
                </a:ext>
              </a:extLst>
            </xdr:cNvPr>
            <xdr:cNvPicPr>
              <a:picLocks noChangeAspect="1" noChangeArrowheads="1"/>
              <a:extLst>
                <a:ext uri="{84589F7E-364E-4C9E-8A38-B11213B215E9}">
                  <a14:cameraTool cellRange="chart" spid="_x0000_s6458"/>
                </a:ext>
              </a:extLst>
            </xdr:cNvPicPr>
          </xdr:nvPicPr>
          <xdr:blipFill>
            <a:blip xmlns:r="http://schemas.openxmlformats.org/officeDocument/2006/relationships" r:embed="rId1"/>
            <a:srcRect/>
            <a:stretch>
              <a:fillRect/>
            </a:stretch>
          </xdr:blipFill>
          <xdr:spPr bwMode="auto">
            <a:xfrm>
              <a:off x="3705225" y="76200"/>
              <a:ext cx="7181850" cy="3438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19</xdr:row>
          <xdr:rowOff>190500</xdr:rowOff>
        </xdr:from>
        <xdr:to>
          <xdr:col>13</xdr:col>
          <xdr:colOff>19050</xdr:colOff>
          <xdr:row>36</xdr:row>
          <xdr:rowOff>57150</xdr:rowOff>
        </xdr:to>
        <xdr:pic>
          <xdr:nvPicPr>
            <xdr:cNvPr id="6195" name="Picture 5">
              <a:extLst>
                <a:ext uri="{FF2B5EF4-FFF2-40B4-BE49-F238E27FC236}">
                  <a16:creationId xmlns:a16="http://schemas.microsoft.com/office/drawing/2014/main" id="{00000000-0008-0000-0100-000033180000}"/>
                </a:ext>
              </a:extLst>
            </xdr:cNvPr>
            <xdr:cNvPicPr>
              <a:picLocks noChangeAspect="1" noChangeArrowheads="1"/>
              <a:extLst>
                <a:ext uri="{84589F7E-364E-4C9E-8A38-B11213B215E9}">
                  <a14:cameraTool cellRange="chart2" spid="_x0000_s6459"/>
                </a:ext>
              </a:extLst>
            </xdr:cNvPicPr>
          </xdr:nvPicPr>
          <xdr:blipFill>
            <a:blip xmlns:r="http://schemas.openxmlformats.org/officeDocument/2006/relationships" r:embed="rId2"/>
            <a:srcRect/>
            <a:stretch>
              <a:fillRect/>
            </a:stretch>
          </xdr:blipFill>
          <xdr:spPr bwMode="auto">
            <a:xfrm>
              <a:off x="3752850" y="3848100"/>
              <a:ext cx="7181850" cy="3152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428624</xdr:colOff>
      <xdr:row>0</xdr:row>
      <xdr:rowOff>47625</xdr:rowOff>
    </xdr:from>
    <xdr:to>
      <xdr:col>20</xdr:col>
      <xdr:colOff>666749</xdr:colOff>
      <xdr:row>31</xdr:row>
      <xdr:rowOff>123825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447675</xdr:colOff>
      <xdr:row>32</xdr:row>
      <xdr:rowOff>85725</xdr:rowOff>
    </xdr:from>
    <xdr:to>
      <xdr:col>20</xdr:col>
      <xdr:colOff>676275</xdr:colOff>
      <xdr:row>60</xdr:row>
      <xdr:rowOff>352425</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495299</xdr:colOff>
      <xdr:row>61</xdr:row>
      <xdr:rowOff>57150</xdr:rowOff>
    </xdr:from>
    <xdr:to>
      <xdr:col>20</xdr:col>
      <xdr:colOff>657224</xdr:colOff>
      <xdr:row>90</xdr:row>
      <xdr:rowOff>133350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409575</xdr:colOff>
      <xdr:row>93</xdr:row>
      <xdr:rowOff>57150</xdr:rowOff>
    </xdr:from>
    <xdr:to>
      <xdr:col>20</xdr:col>
      <xdr:colOff>666750</xdr:colOff>
      <xdr:row>105</xdr:row>
      <xdr:rowOff>152400</xdr:rowOff>
    </xdr:to>
    <xdr:graphicFrame macro="">
      <xdr:nvGraphicFramePr>
        <xdr:cNvPr id="5" name="4 Gráfico">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400050</xdr:colOff>
      <xdr:row>106</xdr:row>
      <xdr:rowOff>123825</xdr:rowOff>
    </xdr:from>
    <xdr:to>
      <xdr:col>20</xdr:col>
      <xdr:colOff>657225</xdr:colOff>
      <xdr:row>121</xdr:row>
      <xdr:rowOff>9525</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R73"/>
  <sheetViews>
    <sheetView tabSelected="1" zoomScale="80" zoomScaleNormal="80" zoomScaleSheetLayoutView="80" workbookViewId="0">
      <pane xSplit="3" ySplit="4" topLeftCell="D5" activePane="bottomRight" state="frozen"/>
      <selection pane="topRight" activeCell="D1" sqref="D1"/>
      <selection pane="bottomLeft" activeCell="A5" sqref="A5"/>
      <selection pane="bottomRight" sqref="A1:A4"/>
    </sheetView>
  </sheetViews>
  <sheetFormatPr baseColWidth="10" defaultColWidth="11.42578125" defaultRowHeight="15" x14ac:dyDescent="0.25"/>
  <cols>
    <col min="1" max="1" width="72.5703125" style="55" customWidth="1"/>
    <col min="2" max="2" width="12.140625" style="55" customWidth="1"/>
    <col min="3" max="3" width="22.28515625" style="55" customWidth="1"/>
    <col min="4" max="4" width="9.28515625" style="56" customWidth="1"/>
    <col min="5" max="5" width="22.28515625" style="2" customWidth="1"/>
    <col min="6" max="6" width="19.140625" style="2" customWidth="1"/>
    <col min="7" max="7" width="29" style="46" customWidth="1"/>
    <col min="8" max="8" width="15.85546875" style="57" customWidth="1"/>
    <col min="9" max="9" width="69.85546875" style="2" customWidth="1"/>
    <col min="10" max="10" width="12.140625" style="2" customWidth="1"/>
    <col min="11" max="11" width="14.5703125" style="2" customWidth="1"/>
    <col min="12" max="12" width="16.28515625" style="57" customWidth="1"/>
    <col min="13" max="13" width="13" style="2" customWidth="1"/>
    <col min="14" max="14" width="40.28515625" style="46" bestFit="1" customWidth="1"/>
    <col min="15" max="15" width="7.42578125" style="2" bestFit="1" customWidth="1"/>
    <col min="16" max="16" width="29.85546875" style="2" customWidth="1"/>
    <col min="17" max="19" width="17.42578125" style="2" customWidth="1"/>
    <col min="20" max="20" width="17.42578125" style="2" bestFit="1" customWidth="1"/>
    <col min="21" max="22" width="17.42578125" style="2" customWidth="1"/>
    <col min="23" max="23" width="18.7109375" style="2" customWidth="1"/>
    <col min="24" max="24" width="17.42578125" style="2" customWidth="1"/>
    <col min="25" max="25" width="18.7109375" style="2" customWidth="1"/>
    <col min="26" max="26" width="17.42578125" style="2" customWidth="1"/>
    <col min="27" max="27" width="18.7109375" style="2" customWidth="1"/>
    <col min="28" max="28" width="17.42578125" style="2" customWidth="1"/>
    <col min="29" max="29" width="18.7109375" style="2" customWidth="1"/>
    <col min="30" max="31" width="15.28515625" style="2" bestFit="1" customWidth="1"/>
    <col min="32" max="32" width="15.28515625" style="2" customWidth="1"/>
    <col min="33" max="33" width="15.28515625" style="2" bestFit="1" customWidth="1"/>
    <col min="34" max="34" width="15.28515625" style="2" customWidth="1"/>
    <col min="35" max="35" width="15.28515625" style="2" bestFit="1" customWidth="1"/>
    <col min="36" max="36" width="15.28515625" style="2" customWidth="1"/>
    <col min="37" max="37" width="15.28515625" style="2" bestFit="1" customWidth="1"/>
    <col min="38" max="38" width="15.28515625" style="2" customWidth="1"/>
    <col min="39" max="39" width="15.28515625" style="2" bestFit="1" customWidth="1"/>
    <col min="40" max="40" width="15.28515625" style="2" customWidth="1"/>
    <col min="41" max="41" width="15.28515625" style="2" bestFit="1" customWidth="1"/>
    <col min="42" max="42" width="15.28515625" style="2" customWidth="1"/>
    <col min="43" max="43" width="15.28515625" style="2" bestFit="1" customWidth="1"/>
    <col min="44" max="44" width="15.28515625" style="2" customWidth="1"/>
    <col min="45" max="45" width="15.28515625" style="2" bestFit="1" customWidth="1"/>
    <col min="46" max="46" width="15.28515625" style="2" customWidth="1"/>
    <col min="47" max="47" width="15.28515625" style="2" bestFit="1" customWidth="1"/>
    <col min="48" max="48" width="15.28515625" style="2" customWidth="1"/>
    <col min="49" max="49" width="15.28515625" style="2" bestFit="1" customWidth="1"/>
    <col min="50" max="50" width="14.140625" style="2" bestFit="1" customWidth="1"/>
    <col min="51" max="51" width="15.28515625" style="2" bestFit="1" customWidth="1"/>
    <col min="52" max="52" width="14.140625" style="2" bestFit="1" customWidth="1"/>
    <col min="53" max="53" width="15.28515625" style="2" bestFit="1" customWidth="1"/>
    <col min="54" max="54" width="14.140625" style="2" bestFit="1" customWidth="1"/>
    <col min="55" max="55" width="15.28515625" style="2" bestFit="1" customWidth="1"/>
    <col min="56" max="56" width="14.140625" style="2" bestFit="1" customWidth="1"/>
    <col min="57" max="57" width="15.28515625" style="2" bestFit="1" customWidth="1"/>
    <col min="58" max="58" width="14.140625" style="2" bestFit="1" customWidth="1"/>
    <col min="59" max="59" width="15.28515625" style="2" bestFit="1" customWidth="1"/>
    <col min="60" max="60" width="14.140625" style="2" bestFit="1" customWidth="1"/>
    <col min="61" max="61" width="15.28515625" style="2" bestFit="1" customWidth="1"/>
    <col min="62" max="62" width="12.85546875" style="2" bestFit="1" customWidth="1"/>
    <col min="63" max="63" width="14.140625" style="2" bestFit="1" customWidth="1"/>
    <col min="64" max="64" width="10.85546875" style="2" bestFit="1" customWidth="1"/>
    <col min="65" max="65" width="14.140625" style="2" bestFit="1" customWidth="1"/>
    <col min="66" max="66" width="10.85546875" style="2" bestFit="1" customWidth="1"/>
    <col min="67" max="67" width="11.5703125" style="2" bestFit="1" customWidth="1"/>
    <col min="68" max="68" width="22.140625" style="2" customWidth="1"/>
    <col min="69" max="69" width="17.42578125" style="2" bestFit="1" customWidth="1"/>
    <col min="70" max="72" width="15.28515625" style="2" customWidth="1"/>
    <col min="73" max="73" width="15.28515625" style="2" bestFit="1" customWidth="1"/>
    <col min="74" max="78" width="15.28515625" style="2" customWidth="1"/>
    <col min="79" max="80" width="15.28515625" style="2" bestFit="1" customWidth="1"/>
    <col min="81" max="88" width="15.28515625" style="2" customWidth="1"/>
    <col min="89" max="89" width="17.42578125" style="2" customWidth="1"/>
    <col min="90" max="91" width="15.28515625" style="2" bestFit="1" customWidth="1"/>
    <col min="92" max="92" width="15.28515625" style="2" customWidth="1"/>
    <col min="93" max="93" width="15.28515625" style="2" bestFit="1" customWidth="1"/>
    <col min="94" max="94" width="14.140625" style="2" bestFit="1" customWidth="1"/>
    <col min="95" max="100" width="15.28515625" style="2" bestFit="1" customWidth="1"/>
    <col min="101" max="101" width="17.42578125" style="2" bestFit="1" customWidth="1"/>
    <col min="102" max="105" width="15.28515625" style="2" bestFit="1" customWidth="1"/>
    <col min="106" max="106" width="14.140625" style="2" bestFit="1" customWidth="1"/>
    <col min="107" max="112" width="15.28515625" style="2" bestFit="1" customWidth="1"/>
    <col min="113" max="113" width="17.42578125" style="2" bestFit="1" customWidth="1"/>
    <col min="114" max="124" width="15.28515625" style="2" bestFit="1" customWidth="1"/>
    <col min="125" max="125" width="17.42578125" style="2" bestFit="1" customWidth="1"/>
    <col min="126" max="131" width="15.28515625" style="2" bestFit="1" customWidth="1"/>
    <col min="132" max="132" width="17.42578125" style="2" bestFit="1" customWidth="1"/>
    <col min="133" max="136" width="15.28515625" style="2" bestFit="1" customWidth="1"/>
    <col min="137" max="137" width="17.42578125" style="2" bestFit="1" customWidth="1"/>
    <col min="138" max="141" width="15.28515625" style="2" bestFit="1" customWidth="1"/>
    <col min="142" max="142" width="17.42578125" style="2" bestFit="1" customWidth="1"/>
    <col min="143" max="146" width="15.28515625" style="2" bestFit="1" customWidth="1"/>
    <col min="147" max="147" width="14.140625" style="2" bestFit="1" customWidth="1"/>
    <col min="148" max="148" width="15.28515625" style="2" bestFit="1" customWidth="1"/>
    <col min="149" max="149" width="17.42578125" style="2" bestFit="1" customWidth="1"/>
    <col min="150" max="151" width="15.28515625" style="2" bestFit="1" customWidth="1"/>
    <col min="152" max="152" width="17.42578125" style="2" bestFit="1" customWidth="1"/>
    <col min="153" max="156" width="15.28515625" style="2" bestFit="1" customWidth="1"/>
    <col min="157" max="157" width="14.140625" style="2" bestFit="1" customWidth="1"/>
    <col min="158" max="158" width="15.28515625" style="2" bestFit="1" customWidth="1"/>
    <col min="159" max="159" width="14.140625" style="2" bestFit="1" customWidth="1"/>
    <col min="160" max="160" width="15.28515625" style="2" bestFit="1" customWidth="1"/>
    <col min="161" max="161" width="17.42578125" style="2" bestFit="1" customWidth="1"/>
    <col min="162" max="162" width="15.28515625" style="2" bestFit="1" customWidth="1"/>
    <col min="163" max="163" width="14.140625" style="2" bestFit="1" customWidth="1"/>
    <col min="164" max="165" width="15.28515625" style="2" bestFit="1" customWidth="1"/>
    <col min="166" max="166" width="17.42578125" style="2" bestFit="1" customWidth="1"/>
    <col min="167" max="167" width="14.140625" style="2" bestFit="1" customWidth="1"/>
    <col min="168" max="168" width="15.28515625" style="2" bestFit="1" customWidth="1"/>
    <col min="169" max="169" width="14.140625" style="2" bestFit="1" customWidth="1"/>
    <col min="170" max="170" width="15.28515625" style="2" bestFit="1" customWidth="1"/>
    <col min="171" max="171" width="14.140625" style="2" bestFit="1" customWidth="1"/>
    <col min="172" max="172" width="15.28515625" style="2" bestFit="1" customWidth="1"/>
    <col min="173" max="174" width="17.42578125" style="2" bestFit="1" customWidth="1"/>
    <col min="175" max="175" width="14.140625" style="2" bestFit="1" customWidth="1"/>
    <col min="176" max="176" width="15.28515625" style="2" bestFit="1" customWidth="1"/>
    <col min="177" max="177" width="14.140625" style="2" bestFit="1" customWidth="1"/>
    <col min="178" max="178" width="15.28515625" style="2" bestFit="1" customWidth="1"/>
    <col min="179" max="179" width="14.140625" style="2" bestFit="1" customWidth="1"/>
    <col min="180" max="180" width="15.28515625" style="2" bestFit="1" customWidth="1"/>
    <col min="181" max="181" width="14.140625" style="2" bestFit="1" customWidth="1"/>
    <col min="182" max="182" width="15.28515625" style="2" bestFit="1" customWidth="1"/>
    <col min="183" max="183" width="14.140625" style="2" bestFit="1" customWidth="1"/>
    <col min="184" max="186" width="15.28515625" style="2" bestFit="1" customWidth="1"/>
    <col min="187" max="187" width="14.140625" style="2" bestFit="1" customWidth="1"/>
    <col min="188" max="188" width="15.28515625" style="2" bestFit="1" customWidth="1"/>
    <col min="189" max="189" width="14.140625" style="2" bestFit="1" customWidth="1"/>
    <col min="190" max="190" width="15.28515625" style="2" bestFit="1" customWidth="1"/>
    <col min="191" max="191" width="14.140625" style="2" bestFit="1" customWidth="1"/>
    <col min="192" max="192" width="15.28515625" style="2" bestFit="1" customWidth="1"/>
    <col min="193" max="193" width="14.140625" style="2" bestFit="1" customWidth="1"/>
    <col min="194" max="194" width="15.28515625" style="2" bestFit="1" customWidth="1"/>
    <col min="195" max="195" width="14.140625" style="2" bestFit="1" customWidth="1"/>
    <col min="196" max="197" width="15.28515625" style="2" bestFit="1" customWidth="1"/>
    <col min="198" max="198" width="17.42578125" style="2" bestFit="1" customWidth="1"/>
    <col min="199" max="199" width="14.140625" style="2" bestFit="1" customWidth="1"/>
    <col min="200" max="200" width="15.28515625" style="2" bestFit="1" customWidth="1"/>
    <col min="201" max="201" width="14.140625" style="2" bestFit="1" customWidth="1"/>
    <col min="202" max="202" width="15.28515625" style="2" bestFit="1" customWidth="1"/>
    <col min="203" max="203" width="14.140625" style="2" bestFit="1" customWidth="1"/>
    <col min="204" max="204" width="15.28515625" style="2" bestFit="1" customWidth="1"/>
    <col min="205" max="205" width="14.140625" style="2" bestFit="1" customWidth="1"/>
    <col min="206" max="206" width="15.28515625" style="2" bestFit="1" customWidth="1"/>
    <col min="207" max="207" width="14.140625" style="2" bestFit="1" customWidth="1"/>
    <col min="208" max="210" width="15.28515625" style="2" bestFit="1" customWidth="1"/>
    <col min="211" max="212" width="14.140625" style="2" bestFit="1" customWidth="1"/>
    <col min="213" max="213" width="12.85546875" style="2" bestFit="1" customWidth="1"/>
    <col min="214" max="215" width="14.140625" style="2" bestFit="1" customWidth="1"/>
    <col min="216" max="216" width="15.28515625" style="2" bestFit="1" customWidth="1"/>
    <col min="217" max="219" width="14.140625" style="2" bestFit="1" customWidth="1"/>
    <col min="220" max="221" width="15.28515625" style="2" bestFit="1" customWidth="1"/>
    <col min="222" max="222" width="17.42578125" style="2" bestFit="1" customWidth="1"/>
    <col min="223" max="224" width="14.140625" style="2" bestFit="1" customWidth="1"/>
    <col min="225" max="225" width="12.85546875" style="2" bestFit="1" customWidth="1"/>
    <col min="226" max="227" width="14.140625" style="2" bestFit="1" customWidth="1"/>
    <col min="228" max="228" width="15.28515625" style="2" bestFit="1" customWidth="1"/>
    <col min="229" max="231" width="14.140625" style="2" bestFit="1" customWidth="1"/>
    <col min="232" max="232" width="15.28515625" style="2" bestFit="1" customWidth="1"/>
    <col min="233" max="233" width="12.85546875" style="2" bestFit="1" customWidth="1"/>
    <col min="234" max="236" width="14.140625" style="2" bestFit="1" customWidth="1"/>
    <col min="237" max="238" width="12.85546875" style="2" bestFit="1" customWidth="1"/>
    <col min="239" max="239" width="14.140625" style="2" bestFit="1" customWidth="1"/>
    <col min="240" max="240" width="15.28515625" style="2" bestFit="1" customWidth="1"/>
    <col min="241" max="243" width="14.140625" style="2" bestFit="1" customWidth="1"/>
    <col min="244" max="244" width="15.28515625" style="2" bestFit="1" customWidth="1"/>
    <col min="245" max="245" width="12.85546875" style="2" bestFit="1" customWidth="1"/>
    <col min="246" max="248" width="14.140625" style="2" bestFit="1" customWidth="1"/>
    <col min="249" max="250" width="12.85546875" style="2" bestFit="1" customWidth="1"/>
    <col min="251" max="251" width="14.140625" style="2" bestFit="1" customWidth="1"/>
    <col min="252" max="252" width="15.28515625" style="2" bestFit="1" customWidth="1"/>
    <col min="253" max="255" width="14.140625" style="2" bestFit="1" customWidth="1"/>
    <col min="256" max="256" width="15.28515625" style="2" bestFit="1" customWidth="1"/>
    <col min="257" max="257" width="12.85546875" style="2" bestFit="1" customWidth="1"/>
    <col min="258" max="260" width="14.140625" style="2" bestFit="1" customWidth="1"/>
    <col min="261" max="261" width="10.85546875" style="2" bestFit="1" customWidth="1"/>
    <col min="262" max="262" width="12.85546875" style="2" bestFit="1" customWidth="1"/>
    <col min="263" max="267" width="14.140625" style="2" bestFit="1" customWidth="1"/>
    <col min="268" max="268" width="15.28515625" style="2" bestFit="1" customWidth="1"/>
    <col min="269" max="269" width="12.85546875" style="2" bestFit="1" customWidth="1"/>
    <col min="270" max="272" width="14.140625" style="2" bestFit="1" customWidth="1"/>
    <col min="273" max="273" width="10.85546875" style="2" bestFit="1" customWidth="1"/>
    <col min="274" max="274" width="12.85546875" style="2" bestFit="1" customWidth="1"/>
    <col min="275" max="279" width="14.140625" style="2" bestFit="1" customWidth="1"/>
    <col min="280" max="280" width="15.28515625" style="2" bestFit="1" customWidth="1"/>
    <col min="281" max="281" width="12.85546875" style="2" bestFit="1" customWidth="1"/>
    <col min="282" max="284" width="14.140625" style="2" bestFit="1" customWidth="1"/>
    <col min="285" max="286" width="10.28515625" style="2" bestFit="1" customWidth="1"/>
    <col min="287" max="291" width="14.140625" style="2" bestFit="1" customWidth="1"/>
    <col min="292" max="292" width="15.28515625" style="2" bestFit="1" customWidth="1"/>
    <col min="293" max="293" width="12.85546875" style="2" bestFit="1" customWidth="1"/>
    <col min="294" max="296" width="14.140625" style="2" bestFit="1" customWidth="1"/>
    <col min="297" max="298" width="10.28515625" style="2" bestFit="1" customWidth="1"/>
    <col min="299" max="303" width="14.140625" style="2" bestFit="1" customWidth="1"/>
    <col min="304" max="304" width="15.28515625" style="2" bestFit="1" customWidth="1"/>
    <col min="305" max="305" width="12.85546875" style="2" bestFit="1" customWidth="1"/>
    <col min="306" max="308" width="14.140625" style="2" bestFit="1" customWidth="1"/>
    <col min="309" max="310" width="10.28515625" style="2" bestFit="1" customWidth="1"/>
    <col min="311" max="315" width="14.140625" style="2" bestFit="1" customWidth="1"/>
    <col min="316" max="316" width="15.28515625" style="2" bestFit="1" customWidth="1"/>
    <col min="317" max="317" width="12.85546875" style="2" bestFit="1" customWidth="1"/>
    <col min="318" max="320" width="14.140625" style="2" bestFit="1" customWidth="1"/>
    <col min="321" max="322" width="10.28515625" style="2" bestFit="1" customWidth="1"/>
    <col min="323" max="327" width="14.140625" style="2" bestFit="1" customWidth="1"/>
    <col min="328" max="328" width="15.28515625" style="2" bestFit="1" customWidth="1"/>
    <col min="329" max="329" width="12.85546875" style="2" bestFit="1" customWidth="1"/>
    <col min="330" max="331" width="14.140625" style="2" bestFit="1" customWidth="1"/>
    <col min="332" max="332" width="15.28515625" style="2" bestFit="1" customWidth="1"/>
    <col min="333" max="334" width="10.28515625" style="2" bestFit="1" customWidth="1"/>
    <col min="335" max="339" width="14.140625" style="2" bestFit="1" customWidth="1"/>
    <col min="340" max="340" width="15.28515625" style="2" bestFit="1" customWidth="1"/>
    <col min="341" max="341" width="12.85546875" style="2" bestFit="1" customWidth="1"/>
    <col min="342" max="343" width="14.140625" style="2" bestFit="1" customWidth="1"/>
    <col min="344" max="344" width="15.28515625" style="2" bestFit="1" customWidth="1"/>
    <col min="345" max="346" width="10.28515625" style="2" bestFit="1" customWidth="1"/>
    <col min="347" max="351" width="14.140625" style="2" bestFit="1" customWidth="1"/>
    <col min="352" max="352" width="15.28515625" style="2" bestFit="1" customWidth="1"/>
    <col min="353" max="353" width="12.85546875" style="2" bestFit="1" customWidth="1"/>
    <col min="354" max="355" width="14.140625" style="2" bestFit="1" customWidth="1"/>
    <col min="356" max="356" width="15.28515625" style="2" bestFit="1" customWidth="1"/>
    <col min="357" max="358" width="10.28515625" style="2" bestFit="1" customWidth="1"/>
    <col min="359" max="363" width="14.140625" style="2" bestFit="1" customWidth="1"/>
    <col min="364" max="364" width="15.28515625" style="2" bestFit="1" customWidth="1"/>
    <col min="365" max="365" width="12.85546875" style="2" bestFit="1" customWidth="1"/>
    <col min="366" max="367" width="14.140625" style="2" bestFit="1" customWidth="1"/>
    <col min="368" max="368" width="15.28515625" style="2" bestFit="1" customWidth="1"/>
    <col min="369" max="370" width="10.28515625" style="2" bestFit="1" customWidth="1"/>
    <col min="371" max="375" width="14.140625" style="2" bestFit="1" customWidth="1"/>
    <col min="376" max="376" width="15.28515625" style="2" bestFit="1" customWidth="1"/>
    <col min="377" max="377" width="12.85546875" style="2" bestFit="1" customWidth="1"/>
    <col min="378" max="379" width="14.140625" style="2" bestFit="1" customWidth="1"/>
    <col min="380" max="380" width="15.28515625" style="2" bestFit="1" customWidth="1"/>
    <col min="381" max="382" width="10.28515625" style="2" bestFit="1" customWidth="1"/>
    <col min="383" max="387" width="14.140625" style="2" bestFit="1" customWidth="1"/>
    <col min="388" max="388" width="15.28515625" style="2" bestFit="1" customWidth="1"/>
    <col min="389" max="389" width="12.85546875" style="2" bestFit="1" customWidth="1"/>
    <col min="390" max="391" width="14.140625" style="2" bestFit="1" customWidth="1"/>
    <col min="392" max="392" width="15.28515625" style="2" bestFit="1" customWidth="1"/>
    <col min="393" max="394" width="10.28515625" style="2" bestFit="1" customWidth="1"/>
    <col min="395" max="398" width="14.140625" style="2" bestFit="1" customWidth="1"/>
    <col min="399" max="399" width="12.85546875" style="2" bestFit="1" customWidth="1"/>
    <col min="400" max="400" width="15.28515625" style="2" bestFit="1" customWidth="1"/>
    <col min="401" max="401" width="10.85546875" style="2" bestFit="1" customWidth="1"/>
    <col min="402" max="403" width="14.140625" style="2" bestFit="1" customWidth="1"/>
    <col min="404" max="404" width="15.28515625" style="2" bestFit="1" customWidth="1"/>
    <col min="405" max="406" width="10.28515625" style="2" bestFit="1" customWidth="1"/>
    <col min="407" max="410" width="14.140625" style="2" bestFit="1" customWidth="1"/>
    <col min="411" max="411" width="12.85546875" style="2" bestFit="1" customWidth="1"/>
    <col min="412" max="412" width="15.28515625" style="2" bestFit="1" customWidth="1"/>
    <col min="413" max="413" width="10.85546875" style="2" bestFit="1" customWidth="1"/>
    <col min="414" max="415" width="14.140625" style="2" bestFit="1" customWidth="1"/>
    <col min="416" max="416" width="15.28515625" style="2" bestFit="1" customWidth="1"/>
    <col min="417" max="418" width="10.28515625" style="2" bestFit="1" customWidth="1"/>
    <col min="419" max="422" width="14.140625" style="2" bestFit="1" customWidth="1"/>
    <col min="423" max="423" width="12.85546875" style="2" bestFit="1" customWidth="1"/>
    <col min="424" max="424" width="15.28515625" style="2" bestFit="1" customWidth="1"/>
    <col min="425" max="425" width="10.85546875" style="2" bestFit="1" customWidth="1"/>
    <col min="426" max="427" width="14.140625" style="2" bestFit="1" customWidth="1"/>
    <col min="428" max="428" width="15.28515625" style="2" bestFit="1" customWidth="1"/>
    <col min="429" max="430" width="10.28515625" style="2" bestFit="1" customWidth="1"/>
    <col min="431" max="434" width="14.140625" style="2" bestFit="1" customWidth="1"/>
    <col min="435" max="435" width="12.85546875" style="2" bestFit="1" customWidth="1"/>
    <col min="436" max="436" width="15.28515625" style="2" bestFit="1" customWidth="1"/>
    <col min="437" max="438" width="10.28515625" style="2" bestFit="1" customWidth="1"/>
    <col min="439" max="439" width="14.140625" style="2" bestFit="1" customWidth="1"/>
    <col min="440" max="440" width="15.28515625" style="2" bestFit="1" customWidth="1"/>
    <col min="441" max="442" width="10.28515625" style="2" bestFit="1" customWidth="1"/>
    <col min="443" max="446" width="14.140625" style="2" bestFit="1" customWidth="1"/>
    <col min="447" max="448" width="12.85546875" style="2" bestFit="1" customWidth="1"/>
    <col min="449" max="450" width="10.28515625" style="2" bestFit="1" customWidth="1"/>
    <col min="451" max="451" width="14.140625" style="2" bestFit="1" customWidth="1"/>
    <col min="452" max="452" width="15.28515625" style="2" bestFit="1" customWidth="1"/>
    <col min="453" max="454" width="10.28515625" style="2" bestFit="1" customWidth="1"/>
    <col min="455" max="458" width="14.140625" style="2" bestFit="1" customWidth="1"/>
    <col min="459" max="460" width="12.85546875" style="2" bestFit="1" customWidth="1"/>
    <col min="461" max="462" width="10.28515625" style="2" bestFit="1" customWidth="1"/>
    <col min="463" max="463" width="14.140625" style="2" bestFit="1" customWidth="1"/>
    <col min="464" max="464" width="15.28515625" style="2" bestFit="1" customWidth="1"/>
    <col min="465" max="466" width="10.28515625" style="2" bestFit="1" customWidth="1"/>
    <col min="467" max="470" width="14.140625" style="2" bestFit="1" customWidth="1"/>
    <col min="471" max="472" width="12.85546875" style="2" bestFit="1" customWidth="1"/>
    <col min="473" max="474" width="10.28515625" style="2" bestFit="1" customWidth="1"/>
    <col min="475" max="475" width="14.140625" style="2" bestFit="1" customWidth="1"/>
    <col min="476" max="476" width="15.28515625" style="2" bestFit="1" customWidth="1"/>
    <col min="477" max="478" width="10.28515625" style="2" bestFit="1" customWidth="1"/>
    <col min="479" max="480" width="14.140625" style="2" bestFit="1" customWidth="1"/>
    <col min="481" max="481" width="12.85546875" style="2" bestFit="1" customWidth="1"/>
    <col min="482" max="482" width="14.140625" style="2" bestFit="1" customWidth="1"/>
    <col min="483" max="484" width="12.85546875" style="2" bestFit="1" customWidth="1"/>
    <col min="485" max="486" width="10.28515625" style="2" bestFit="1" customWidth="1"/>
    <col min="487" max="487" width="12.85546875" style="2" bestFit="1" customWidth="1"/>
    <col min="488" max="488" width="15.28515625" style="2" bestFit="1" customWidth="1"/>
    <col min="489" max="490" width="10.28515625" style="2" bestFit="1" customWidth="1"/>
    <col min="491" max="492" width="14.140625" style="2" bestFit="1" customWidth="1"/>
    <col min="493" max="493" width="12.85546875" style="2" bestFit="1" customWidth="1"/>
    <col min="494" max="494" width="14.140625" style="2" bestFit="1" customWidth="1"/>
    <col min="495" max="496" width="12.85546875" style="2" bestFit="1" customWidth="1"/>
    <col min="497" max="498" width="10.28515625" style="2" bestFit="1" customWidth="1"/>
    <col min="499" max="499" width="12.85546875" style="2" bestFit="1" customWidth="1"/>
    <col min="500" max="500" width="15.28515625" style="2" bestFit="1" customWidth="1"/>
    <col min="501" max="502" width="10.85546875" style="2" bestFit="1" customWidth="1"/>
    <col min="503" max="504" width="14.140625" style="2" bestFit="1" customWidth="1"/>
    <col min="505" max="505" width="12.85546875" style="2" bestFit="1" customWidth="1"/>
    <col min="506" max="506" width="14.140625" style="2" bestFit="1" customWidth="1"/>
    <col min="507" max="508" width="12.85546875" style="2" bestFit="1" customWidth="1"/>
    <col min="509" max="510" width="10.85546875" style="2" bestFit="1" customWidth="1"/>
    <col min="511" max="511" width="12.85546875" style="2" bestFit="1" customWidth="1"/>
    <col min="512" max="512" width="15.28515625" style="2" bestFit="1" customWidth="1"/>
    <col min="513" max="514" width="10.85546875" style="2" bestFit="1" customWidth="1"/>
    <col min="515" max="516" width="14.140625" style="2" bestFit="1" customWidth="1"/>
    <col min="517" max="517" width="12.85546875" style="2" bestFit="1" customWidth="1"/>
    <col min="518" max="518" width="14.140625" style="2" bestFit="1" customWidth="1"/>
    <col min="519" max="520" width="12.85546875" style="2" bestFit="1" customWidth="1"/>
    <col min="521" max="522" width="10.85546875" style="2" bestFit="1" customWidth="1"/>
    <col min="523" max="523" width="12.85546875" style="2" bestFit="1" customWidth="1"/>
    <col min="524" max="524" width="15.28515625" style="2" bestFit="1" customWidth="1"/>
    <col min="525" max="526" width="10.85546875" style="2" bestFit="1" customWidth="1"/>
    <col min="527" max="528" width="14.140625" style="2" bestFit="1" customWidth="1"/>
    <col min="529" max="529" width="12.85546875" style="2" bestFit="1" customWidth="1"/>
    <col min="530" max="530" width="14.140625" style="2" bestFit="1" customWidth="1"/>
    <col min="531" max="532" width="12.85546875" style="2" bestFit="1" customWidth="1"/>
    <col min="533" max="538" width="10.85546875" style="2" bestFit="1" customWidth="1"/>
    <col min="539" max="540" width="14.140625" style="2" bestFit="1" customWidth="1"/>
    <col min="541" max="541" width="12.85546875" style="2" bestFit="1" customWidth="1"/>
    <col min="542" max="542" width="14.140625" style="2" bestFit="1" customWidth="1"/>
    <col min="543" max="543" width="12.85546875" style="2" bestFit="1" customWidth="1"/>
    <col min="544" max="544" width="14.140625" style="2" bestFit="1" customWidth="1"/>
    <col min="545" max="550" width="10.85546875" style="2" bestFit="1" customWidth="1"/>
    <col min="551" max="551" width="12.85546875" style="2" bestFit="1" customWidth="1"/>
    <col min="552" max="552" width="14.140625" style="2" bestFit="1" customWidth="1"/>
    <col min="553" max="553" width="12.85546875" style="2" bestFit="1" customWidth="1"/>
    <col min="554" max="554" width="14.140625" style="2" bestFit="1" customWidth="1"/>
    <col min="555" max="555" width="12.85546875" style="2" bestFit="1" customWidth="1"/>
    <col min="556" max="556" width="14.140625" style="2" bestFit="1" customWidth="1"/>
    <col min="557" max="562" width="10.85546875" style="2" bestFit="1" customWidth="1"/>
    <col min="563" max="563" width="12.85546875" style="2" bestFit="1" customWidth="1"/>
    <col min="564" max="564" width="14.140625" style="2" bestFit="1" customWidth="1"/>
    <col min="565" max="565" width="12.85546875" style="2" bestFit="1" customWidth="1"/>
    <col min="566" max="566" width="15.28515625" style="2" bestFit="1" customWidth="1"/>
    <col min="567" max="567" width="12.85546875" style="2" bestFit="1" customWidth="1"/>
    <col min="568" max="568" width="14.140625" style="2" bestFit="1" customWidth="1"/>
    <col min="569" max="574" width="10.85546875" style="2" bestFit="1" customWidth="1"/>
    <col min="575" max="575" width="12.85546875" style="2" bestFit="1" customWidth="1"/>
    <col min="576" max="576" width="14.140625" style="2" bestFit="1" customWidth="1"/>
    <col min="577" max="578" width="10.85546875" style="2" bestFit="1" customWidth="1"/>
    <col min="579" max="579" width="12.85546875" style="2" bestFit="1" customWidth="1"/>
    <col min="580" max="580" width="14.140625" style="2" bestFit="1" customWidth="1"/>
    <col min="581" max="586" width="10.85546875" style="2" bestFit="1" customWidth="1"/>
    <col min="587" max="587" width="12.85546875" style="2" bestFit="1" customWidth="1"/>
    <col min="588" max="588" width="14.140625" style="2" bestFit="1" customWidth="1"/>
    <col min="589" max="590" width="10.85546875" style="2" bestFit="1" customWidth="1"/>
    <col min="591" max="591" width="12.85546875" style="2" bestFit="1" customWidth="1"/>
    <col min="592" max="592" width="14.140625" style="2" bestFit="1" customWidth="1"/>
    <col min="593" max="598" width="10.85546875" style="2" bestFit="1" customWidth="1"/>
    <col min="599" max="599" width="12.85546875" style="2" bestFit="1" customWidth="1"/>
    <col min="600" max="600" width="14.140625" style="2" bestFit="1" customWidth="1"/>
    <col min="601" max="603" width="10.85546875" style="2" bestFit="1" customWidth="1"/>
    <col min="604" max="604" width="14.140625" style="2" bestFit="1" customWidth="1"/>
    <col min="605" max="615" width="10.85546875" style="2" bestFit="1" customWidth="1"/>
    <col min="616" max="616" width="14.140625" style="2" bestFit="1" customWidth="1"/>
    <col min="617" max="627" width="10.85546875" style="2" bestFit="1" customWidth="1"/>
    <col min="628" max="628" width="14.140625" style="2" bestFit="1" customWidth="1"/>
    <col min="629" max="639" width="10.85546875" style="2" bestFit="1" customWidth="1"/>
    <col min="640" max="640" width="14.140625" style="2" bestFit="1" customWidth="1"/>
    <col min="641" max="651" width="10.85546875" style="2" bestFit="1" customWidth="1"/>
    <col min="652" max="652" width="14.140625" style="2" bestFit="1" customWidth="1"/>
    <col min="653" max="668" width="10.85546875" style="2" bestFit="1" customWidth="1"/>
    <col min="669" max="743" width="19" style="94" customWidth="1"/>
    <col min="744" max="16384" width="11.42578125" style="94"/>
  </cols>
  <sheetData>
    <row r="1" spans="1:668" ht="15" customHeight="1" x14ac:dyDescent="0.25">
      <c r="A1" s="149" t="s">
        <v>147</v>
      </c>
      <c r="B1" s="152" t="s">
        <v>0</v>
      </c>
      <c r="C1" s="1" t="s">
        <v>148</v>
      </c>
      <c r="D1" s="155" t="s">
        <v>1</v>
      </c>
      <c r="E1" s="1" t="s">
        <v>148</v>
      </c>
      <c r="F1" s="146" t="s">
        <v>149</v>
      </c>
      <c r="G1" s="146" t="s">
        <v>150</v>
      </c>
      <c r="H1" s="146" t="s">
        <v>151</v>
      </c>
      <c r="I1" s="146" t="s">
        <v>152</v>
      </c>
      <c r="J1" s="146" t="s">
        <v>153</v>
      </c>
      <c r="K1" s="146" t="s">
        <v>154</v>
      </c>
      <c r="L1" s="146" t="s">
        <v>155</v>
      </c>
      <c r="M1" s="146" t="s">
        <v>2</v>
      </c>
      <c r="N1" s="146" t="s">
        <v>3</v>
      </c>
      <c r="O1" s="94"/>
      <c r="P1" s="94"/>
      <c r="BQ1" s="3">
        <v>2018</v>
      </c>
      <c r="BR1" s="3">
        <v>2018</v>
      </c>
      <c r="BS1" s="3">
        <v>2018</v>
      </c>
      <c r="BT1" s="3">
        <v>2018</v>
      </c>
      <c r="BU1" s="3">
        <v>2018</v>
      </c>
      <c r="BV1" s="3">
        <v>2018</v>
      </c>
      <c r="BW1" s="3">
        <v>2018</v>
      </c>
      <c r="BX1" s="3">
        <v>2018</v>
      </c>
      <c r="BY1" s="3">
        <v>2018</v>
      </c>
      <c r="BZ1" s="3">
        <v>2018</v>
      </c>
      <c r="CA1" s="3">
        <v>2018</v>
      </c>
      <c r="CB1" s="3">
        <v>2018</v>
      </c>
      <c r="CC1" s="3">
        <v>2018</v>
      </c>
      <c r="CD1" s="3">
        <v>2018</v>
      </c>
      <c r="CE1" s="3">
        <v>2018</v>
      </c>
      <c r="CF1" s="3">
        <v>2018</v>
      </c>
      <c r="CG1" s="3">
        <v>2018</v>
      </c>
      <c r="CH1" s="3">
        <v>2018</v>
      </c>
      <c r="CI1" s="3">
        <v>2018</v>
      </c>
      <c r="CJ1" s="3">
        <v>2018</v>
      </c>
      <c r="CK1" s="3">
        <v>2018</v>
      </c>
      <c r="CL1" s="3">
        <v>2018</v>
      </c>
      <c r="CM1" s="3">
        <v>2018</v>
      </c>
      <c r="CN1" s="3">
        <v>2018</v>
      </c>
      <c r="CO1" s="3">
        <v>2019</v>
      </c>
      <c r="CP1" s="3">
        <v>2019</v>
      </c>
      <c r="CQ1" s="3">
        <v>2019</v>
      </c>
      <c r="CR1" s="3">
        <v>2019</v>
      </c>
      <c r="CS1" s="3">
        <v>2019</v>
      </c>
      <c r="CT1" s="3">
        <v>2019</v>
      </c>
      <c r="CU1" s="3">
        <v>2019</v>
      </c>
      <c r="CV1" s="3">
        <v>2019</v>
      </c>
      <c r="CW1" s="3">
        <v>2019</v>
      </c>
      <c r="CX1" s="3">
        <v>2019</v>
      </c>
      <c r="CY1" s="3">
        <v>2019</v>
      </c>
      <c r="CZ1" s="3">
        <v>2019</v>
      </c>
      <c r="DA1" s="3">
        <v>2019</v>
      </c>
      <c r="DB1" s="3">
        <v>2019</v>
      </c>
      <c r="DC1" s="3">
        <v>2019</v>
      </c>
      <c r="DD1" s="3">
        <v>2019</v>
      </c>
      <c r="DE1" s="3">
        <v>2019</v>
      </c>
      <c r="DF1" s="3">
        <v>2019</v>
      </c>
      <c r="DG1" s="3">
        <v>2019</v>
      </c>
      <c r="DH1" s="3">
        <v>2019</v>
      </c>
      <c r="DI1" s="3">
        <v>2019</v>
      </c>
      <c r="DJ1" s="3">
        <v>2019</v>
      </c>
      <c r="DK1" s="3">
        <v>2019</v>
      </c>
      <c r="DL1" s="3">
        <v>2019</v>
      </c>
      <c r="DM1" s="3">
        <v>2020</v>
      </c>
      <c r="DN1" s="3">
        <v>2020</v>
      </c>
      <c r="DO1" s="3">
        <v>2020</v>
      </c>
      <c r="DP1" s="3">
        <v>2020</v>
      </c>
      <c r="DQ1" s="3">
        <v>2020</v>
      </c>
      <c r="DR1" s="3">
        <v>2020</v>
      </c>
      <c r="DS1" s="3">
        <v>2020</v>
      </c>
      <c r="DT1" s="3">
        <v>2020</v>
      </c>
      <c r="DU1" s="3">
        <v>2020</v>
      </c>
      <c r="DV1" s="3">
        <v>2020</v>
      </c>
      <c r="DW1" s="3">
        <v>2020</v>
      </c>
      <c r="DX1" s="3">
        <v>2020</v>
      </c>
      <c r="DY1" s="3">
        <v>2020</v>
      </c>
      <c r="DZ1" s="3">
        <v>2020</v>
      </c>
      <c r="EA1" s="3">
        <v>2020</v>
      </c>
      <c r="EB1" s="3">
        <v>2020</v>
      </c>
      <c r="EC1" s="3">
        <v>2020</v>
      </c>
      <c r="ED1" s="3">
        <v>2020</v>
      </c>
      <c r="EE1" s="3">
        <v>2020</v>
      </c>
      <c r="EF1" s="3">
        <v>2020</v>
      </c>
      <c r="EG1" s="3">
        <v>2020</v>
      </c>
      <c r="EH1" s="3">
        <v>2020</v>
      </c>
      <c r="EI1" s="3">
        <v>2020</v>
      </c>
      <c r="EJ1" s="3">
        <v>2020</v>
      </c>
      <c r="EK1" s="3">
        <v>2021</v>
      </c>
      <c r="EL1" s="3">
        <v>2021</v>
      </c>
      <c r="EM1" s="3">
        <v>2021</v>
      </c>
      <c r="EN1" s="3">
        <v>2021</v>
      </c>
      <c r="EO1" s="3">
        <v>2021</v>
      </c>
      <c r="EP1" s="3">
        <v>2021</v>
      </c>
      <c r="EQ1" s="3">
        <v>2021</v>
      </c>
      <c r="ER1" s="3">
        <v>2021</v>
      </c>
      <c r="ES1" s="3">
        <v>2021</v>
      </c>
      <c r="ET1" s="3">
        <v>2021</v>
      </c>
      <c r="EU1" s="3">
        <v>2021</v>
      </c>
      <c r="EV1" s="3">
        <v>2021</v>
      </c>
      <c r="EW1" s="3">
        <v>2021</v>
      </c>
      <c r="EX1" s="3">
        <v>2021</v>
      </c>
      <c r="EY1" s="3">
        <v>2021</v>
      </c>
      <c r="EZ1" s="3">
        <v>2021</v>
      </c>
      <c r="FA1" s="3">
        <v>2021</v>
      </c>
      <c r="FB1" s="3">
        <v>2021</v>
      </c>
      <c r="FC1" s="3">
        <v>2021</v>
      </c>
      <c r="FD1" s="3">
        <v>2021</v>
      </c>
      <c r="FE1" s="3">
        <v>2021</v>
      </c>
      <c r="FF1" s="3">
        <v>2021</v>
      </c>
      <c r="FG1" s="3">
        <v>2021</v>
      </c>
      <c r="FH1" s="3">
        <v>2021</v>
      </c>
      <c r="FI1" s="3">
        <v>2022</v>
      </c>
      <c r="FJ1" s="3">
        <v>2022</v>
      </c>
      <c r="FK1" s="3">
        <v>2022</v>
      </c>
      <c r="FL1" s="3">
        <v>2022</v>
      </c>
      <c r="FM1" s="3">
        <v>2022</v>
      </c>
      <c r="FN1" s="3">
        <v>2022</v>
      </c>
      <c r="FO1" s="3">
        <v>2022</v>
      </c>
      <c r="FP1" s="3">
        <v>2022</v>
      </c>
      <c r="FQ1" s="3">
        <v>2022</v>
      </c>
      <c r="FR1" s="3">
        <v>2022</v>
      </c>
      <c r="FS1" s="3">
        <v>2022</v>
      </c>
      <c r="FT1" s="3">
        <v>2022</v>
      </c>
      <c r="FU1" s="3">
        <v>2022</v>
      </c>
      <c r="FV1" s="3">
        <v>2022</v>
      </c>
      <c r="FW1" s="3">
        <v>2022</v>
      </c>
      <c r="FX1" s="3">
        <v>2022</v>
      </c>
      <c r="FY1" s="3">
        <v>2022</v>
      </c>
      <c r="FZ1" s="3">
        <v>2022</v>
      </c>
      <c r="GA1" s="3">
        <v>2022</v>
      </c>
      <c r="GB1" s="3">
        <v>2022</v>
      </c>
      <c r="GC1" s="3">
        <v>2022</v>
      </c>
      <c r="GD1" s="3">
        <v>2022</v>
      </c>
      <c r="GE1" s="3">
        <v>2022</v>
      </c>
      <c r="GF1" s="3">
        <v>2022</v>
      </c>
      <c r="GG1" s="3">
        <v>2023</v>
      </c>
      <c r="GH1" s="3">
        <v>2023</v>
      </c>
      <c r="GI1" s="3">
        <v>2023</v>
      </c>
      <c r="GJ1" s="3">
        <v>2023</v>
      </c>
      <c r="GK1" s="3">
        <v>2023</v>
      </c>
      <c r="GL1" s="3">
        <v>2023</v>
      </c>
      <c r="GM1" s="3">
        <v>2023</v>
      </c>
      <c r="GN1" s="3">
        <v>2023</v>
      </c>
      <c r="GO1" s="3">
        <v>2023</v>
      </c>
      <c r="GP1" s="3">
        <v>2023</v>
      </c>
      <c r="GQ1" s="3">
        <v>2023</v>
      </c>
      <c r="GR1" s="3">
        <v>2023</v>
      </c>
      <c r="GS1" s="3">
        <v>2023</v>
      </c>
      <c r="GT1" s="3">
        <v>2023</v>
      </c>
      <c r="GU1" s="3">
        <v>2023</v>
      </c>
      <c r="GV1" s="3">
        <v>2023</v>
      </c>
      <c r="GW1" s="3">
        <v>2023</v>
      </c>
      <c r="GX1" s="3">
        <v>2023</v>
      </c>
      <c r="GY1" s="3">
        <v>2023</v>
      </c>
      <c r="GZ1" s="3">
        <v>2023</v>
      </c>
      <c r="HA1" s="3">
        <v>2023</v>
      </c>
      <c r="HB1" s="3">
        <v>2023</v>
      </c>
      <c r="HC1" s="3">
        <v>2023</v>
      </c>
      <c r="HD1" s="3">
        <v>2023</v>
      </c>
      <c r="HE1" s="3">
        <v>2024</v>
      </c>
      <c r="HF1" s="3">
        <v>2024</v>
      </c>
      <c r="HG1" s="3">
        <v>2024</v>
      </c>
      <c r="HH1" s="3">
        <v>2024</v>
      </c>
      <c r="HI1" s="3">
        <v>2024</v>
      </c>
      <c r="HJ1" s="3">
        <v>2024</v>
      </c>
      <c r="HK1" s="3">
        <v>2024</v>
      </c>
      <c r="HL1" s="3">
        <v>2024</v>
      </c>
      <c r="HM1" s="3">
        <v>2024</v>
      </c>
      <c r="HN1" s="3">
        <v>2024</v>
      </c>
      <c r="HO1" s="3">
        <v>2024</v>
      </c>
      <c r="HP1" s="3">
        <v>2024</v>
      </c>
      <c r="HQ1" s="3">
        <v>2024</v>
      </c>
      <c r="HR1" s="3">
        <v>2024</v>
      </c>
      <c r="HS1" s="3">
        <v>2024</v>
      </c>
      <c r="HT1" s="3">
        <v>2024</v>
      </c>
      <c r="HU1" s="3">
        <v>2024</v>
      </c>
      <c r="HV1" s="3">
        <v>2024</v>
      </c>
      <c r="HW1" s="3">
        <v>2024</v>
      </c>
      <c r="HX1" s="3">
        <v>2024</v>
      </c>
      <c r="HY1" s="3">
        <v>2024</v>
      </c>
      <c r="HZ1" s="3">
        <v>2024</v>
      </c>
      <c r="IA1" s="3">
        <v>2024</v>
      </c>
      <c r="IB1" s="3">
        <v>2024</v>
      </c>
      <c r="IC1" s="3">
        <v>2025</v>
      </c>
      <c r="ID1" s="3">
        <v>2025</v>
      </c>
      <c r="IE1" s="3">
        <v>2025</v>
      </c>
      <c r="IF1" s="3">
        <v>2025</v>
      </c>
      <c r="IG1" s="3">
        <v>2025</v>
      </c>
      <c r="IH1" s="3">
        <v>2025</v>
      </c>
      <c r="II1" s="3">
        <v>2025</v>
      </c>
      <c r="IJ1" s="3">
        <v>2025</v>
      </c>
      <c r="IK1" s="3">
        <v>2025</v>
      </c>
      <c r="IL1" s="3">
        <v>2025</v>
      </c>
      <c r="IM1" s="3">
        <v>2025</v>
      </c>
      <c r="IN1" s="3">
        <v>2025</v>
      </c>
      <c r="IO1" s="3">
        <v>2025</v>
      </c>
      <c r="IP1" s="3">
        <v>2025</v>
      </c>
      <c r="IQ1" s="3">
        <v>2025</v>
      </c>
      <c r="IR1" s="3">
        <v>2025</v>
      </c>
      <c r="IS1" s="3">
        <v>2025</v>
      </c>
      <c r="IT1" s="3">
        <v>2025</v>
      </c>
      <c r="IU1" s="3">
        <v>2025</v>
      </c>
      <c r="IV1" s="3">
        <v>2025</v>
      </c>
      <c r="IW1" s="3">
        <v>2025</v>
      </c>
      <c r="IX1" s="3">
        <v>2025</v>
      </c>
      <c r="IY1" s="3">
        <v>2025</v>
      </c>
      <c r="IZ1" s="3">
        <v>2025</v>
      </c>
      <c r="JA1" s="3">
        <v>2026</v>
      </c>
      <c r="JB1" s="3">
        <v>2026</v>
      </c>
      <c r="JC1" s="3">
        <v>2026</v>
      </c>
      <c r="JD1" s="3">
        <v>2026</v>
      </c>
      <c r="JE1" s="3">
        <v>2026</v>
      </c>
      <c r="JF1" s="3">
        <v>2026</v>
      </c>
      <c r="JG1" s="3">
        <v>2026</v>
      </c>
      <c r="JH1" s="3">
        <v>2026</v>
      </c>
      <c r="JI1" s="3">
        <v>2026</v>
      </c>
      <c r="JJ1" s="3">
        <v>2026</v>
      </c>
      <c r="JK1" s="3">
        <v>2026</v>
      </c>
      <c r="JL1" s="3">
        <v>2026</v>
      </c>
      <c r="JM1" s="3">
        <v>2026</v>
      </c>
      <c r="JN1" s="3">
        <v>2026</v>
      </c>
      <c r="JO1" s="3">
        <v>2026</v>
      </c>
      <c r="JP1" s="3">
        <v>2026</v>
      </c>
      <c r="JQ1" s="3">
        <v>2026</v>
      </c>
      <c r="JR1" s="3">
        <v>2026</v>
      </c>
      <c r="JS1" s="3">
        <v>2026</v>
      </c>
      <c r="JT1" s="3">
        <v>2026</v>
      </c>
      <c r="JU1" s="3">
        <v>2026</v>
      </c>
      <c r="JV1" s="3">
        <v>2026</v>
      </c>
      <c r="JW1" s="3">
        <v>2026</v>
      </c>
      <c r="JX1" s="3">
        <v>2026</v>
      </c>
      <c r="JY1" s="3">
        <v>2027</v>
      </c>
      <c r="JZ1" s="3">
        <v>2027</v>
      </c>
      <c r="KA1" s="3">
        <v>2027</v>
      </c>
      <c r="KB1" s="3">
        <v>2027</v>
      </c>
      <c r="KC1" s="3">
        <v>2027</v>
      </c>
      <c r="KD1" s="3">
        <v>2027</v>
      </c>
      <c r="KE1" s="3">
        <v>2027</v>
      </c>
      <c r="KF1" s="3">
        <v>2027</v>
      </c>
      <c r="KG1" s="3">
        <v>2027</v>
      </c>
      <c r="KH1" s="3">
        <v>2027</v>
      </c>
      <c r="KI1" s="3">
        <v>2027</v>
      </c>
      <c r="KJ1" s="3">
        <v>2027</v>
      </c>
      <c r="KK1" s="3">
        <v>2027</v>
      </c>
      <c r="KL1" s="3">
        <v>2027</v>
      </c>
      <c r="KM1" s="3">
        <v>2027</v>
      </c>
      <c r="KN1" s="3">
        <v>2027</v>
      </c>
      <c r="KO1" s="3">
        <v>2027</v>
      </c>
      <c r="KP1" s="3">
        <v>2027</v>
      </c>
      <c r="KQ1" s="3">
        <v>2027</v>
      </c>
      <c r="KR1" s="3">
        <v>2027</v>
      </c>
      <c r="KS1" s="3">
        <v>2027</v>
      </c>
      <c r="KT1" s="3">
        <v>2027</v>
      </c>
      <c r="KU1" s="3">
        <v>2027</v>
      </c>
      <c r="KV1" s="3">
        <v>2027</v>
      </c>
      <c r="KW1" s="3">
        <v>2028</v>
      </c>
      <c r="KX1" s="3">
        <v>2028</v>
      </c>
      <c r="KY1" s="3">
        <v>2028</v>
      </c>
      <c r="KZ1" s="3">
        <v>2028</v>
      </c>
      <c r="LA1" s="3">
        <v>2028</v>
      </c>
      <c r="LB1" s="3">
        <v>2028</v>
      </c>
      <c r="LC1" s="3">
        <v>2028</v>
      </c>
      <c r="LD1" s="3">
        <v>2028</v>
      </c>
      <c r="LE1" s="3">
        <v>2028</v>
      </c>
      <c r="LF1" s="3">
        <v>2028</v>
      </c>
      <c r="LG1" s="3">
        <v>2028</v>
      </c>
      <c r="LH1" s="3">
        <v>2028</v>
      </c>
      <c r="LI1" s="3">
        <v>2028</v>
      </c>
      <c r="LJ1" s="3">
        <v>2028</v>
      </c>
      <c r="LK1" s="3">
        <v>2028</v>
      </c>
      <c r="LL1" s="3">
        <v>2028</v>
      </c>
      <c r="LM1" s="3">
        <v>2028</v>
      </c>
      <c r="LN1" s="3">
        <v>2028</v>
      </c>
      <c r="LO1" s="3">
        <v>2028</v>
      </c>
      <c r="LP1" s="3">
        <v>2028</v>
      </c>
      <c r="LQ1" s="3">
        <v>2028</v>
      </c>
      <c r="LR1" s="3">
        <v>2028</v>
      </c>
      <c r="LS1" s="3">
        <v>2028</v>
      </c>
      <c r="LT1" s="3">
        <v>2028</v>
      </c>
      <c r="LU1" s="3">
        <v>2029</v>
      </c>
      <c r="LV1" s="3">
        <v>2029</v>
      </c>
      <c r="LW1" s="3">
        <v>2029</v>
      </c>
      <c r="LX1" s="3">
        <v>2029</v>
      </c>
      <c r="LY1" s="3">
        <v>2029</v>
      </c>
      <c r="LZ1" s="3">
        <v>2029</v>
      </c>
      <c r="MA1" s="3">
        <v>2029</v>
      </c>
      <c r="MB1" s="3">
        <v>2029</v>
      </c>
      <c r="MC1" s="3">
        <v>2029</v>
      </c>
      <c r="MD1" s="3">
        <v>2029</v>
      </c>
      <c r="ME1" s="3">
        <v>2029</v>
      </c>
      <c r="MF1" s="3">
        <v>2029</v>
      </c>
      <c r="MG1" s="3">
        <v>2029</v>
      </c>
      <c r="MH1" s="3">
        <v>2029</v>
      </c>
      <c r="MI1" s="3">
        <v>2029</v>
      </c>
      <c r="MJ1" s="3">
        <v>2029</v>
      </c>
      <c r="MK1" s="3">
        <v>2029</v>
      </c>
      <c r="ML1" s="3">
        <v>2029</v>
      </c>
      <c r="MM1" s="3">
        <v>2029</v>
      </c>
      <c r="MN1" s="3">
        <v>2029</v>
      </c>
      <c r="MO1" s="3">
        <v>2029</v>
      </c>
      <c r="MP1" s="3">
        <v>2029</v>
      </c>
      <c r="MQ1" s="3">
        <v>2029</v>
      </c>
      <c r="MR1" s="3">
        <v>2029</v>
      </c>
      <c r="MS1" s="3">
        <v>2030</v>
      </c>
      <c r="MT1" s="3">
        <v>2030</v>
      </c>
      <c r="MU1" s="3">
        <v>2030</v>
      </c>
      <c r="MV1" s="3">
        <v>2030</v>
      </c>
      <c r="MW1" s="3">
        <v>2030</v>
      </c>
      <c r="MX1" s="3">
        <v>2030</v>
      </c>
      <c r="MY1" s="3">
        <v>2030</v>
      </c>
      <c r="MZ1" s="3">
        <v>2030</v>
      </c>
      <c r="NA1" s="3">
        <v>2030</v>
      </c>
      <c r="NB1" s="3">
        <v>2030</v>
      </c>
      <c r="NC1" s="3">
        <v>2030</v>
      </c>
      <c r="ND1" s="3">
        <v>2030</v>
      </c>
      <c r="NE1" s="3">
        <v>2030</v>
      </c>
      <c r="NF1" s="3">
        <v>2030</v>
      </c>
      <c r="NG1" s="3">
        <v>2030</v>
      </c>
      <c r="NH1" s="3">
        <v>2030</v>
      </c>
      <c r="NI1" s="3">
        <v>2030</v>
      </c>
      <c r="NJ1" s="3">
        <v>2030</v>
      </c>
      <c r="NK1" s="3">
        <v>2030</v>
      </c>
      <c r="NL1" s="3">
        <v>2030</v>
      </c>
      <c r="NM1" s="3">
        <v>2030</v>
      </c>
      <c r="NN1" s="3">
        <v>2030</v>
      </c>
      <c r="NO1" s="3">
        <v>2030</v>
      </c>
      <c r="NP1" s="3">
        <v>2030</v>
      </c>
      <c r="NQ1" s="3">
        <v>2031</v>
      </c>
      <c r="NR1" s="3">
        <v>2031</v>
      </c>
      <c r="NS1" s="3">
        <v>2031</v>
      </c>
      <c r="NT1" s="3">
        <v>2031</v>
      </c>
      <c r="NU1" s="3">
        <v>2031</v>
      </c>
      <c r="NV1" s="3">
        <v>2031</v>
      </c>
      <c r="NW1" s="3">
        <v>2031</v>
      </c>
      <c r="NX1" s="3">
        <v>2031</v>
      </c>
      <c r="NY1" s="3">
        <v>2031</v>
      </c>
      <c r="NZ1" s="3">
        <v>2031</v>
      </c>
      <c r="OA1" s="3">
        <v>2031</v>
      </c>
      <c r="OB1" s="3">
        <v>2031</v>
      </c>
      <c r="OC1" s="3">
        <v>2031</v>
      </c>
      <c r="OD1" s="3">
        <v>2031</v>
      </c>
      <c r="OE1" s="3">
        <v>2031</v>
      </c>
      <c r="OF1" s="3">
        <v>2031</v>
      </c>
      <c r="OG1" s="3">
        <v>2031</v>
      </c>
      <c r="OH1" s="3">
        <v>2031</v>
      </c>
      <c r="OI1" s="3">
        <v>2031</v>
      </c>
      <c r="OJ1" s="3">
        <v>2031</v>
      </c>
      <c r="OK1" s="3">
        <v>2031</v>
      </c>
      <c r="OL1" s="3">
        <v>2031</v>
      </c>
      <c r="OM1" s="3">
        <v>2031</v>
      </c>
      <c r="ON1" s="3">
        <v>2031</v>
      </c>
      <c r="OO1" s="3">
        <v>2032</v>
      </c>
      <c r="OP1" s="3">
        <v>2032</v>
      </c>
      <c r="OQ1" s="3">
        <v>2032</v>
      </c>
      <c r="OR1" s="3">
        <v>2032</v>
      </c>
      <c r="OS1" s="3">
        <v>2032</v>
      </c>
      <c r="OT1" s="3">
        <v>2032</v>
      </c>
      <c r="OU1" s="3">
        <v>2032</v>
      </c>
      <c r="OV1" s="3">
        <v>2032</v>
      </c>
      <c r="OW1" s="3">
        <v>2032</v>
      </c>
      <c r="OX1" s="3">
        <v>2032</v>
      </c>
      <c r="OY1" s="3">
        <v>2032</v>
      </c>
      <c r="OZ1" s="3">
        <v>2032</v>
      </c>
      <c r="PA1" s="3">
        <v>2032</v>
      </c>
      <c r="PB1" s="3">
        <v>2032</v>
      </c>
      <c r="PC1" s="3">
        <v>2032</v>
      </c>
      <c r="PD1" s="3">
        <v>2032</v>
      </c>
      <c r="PE1" s="3">
        <v>2032</v>
      </c>
      <c r="PF1" s="3">
        <v>2032</v>
      </c>
      <c r="PG1" s="3">
        <v>2032</v>
      </c>
      <c r="PH1" s="3">
        <v>2032</v>
      </c>
      <c r="PI1" s="3">
        <v>2032</v>
      </c>
      <c r="PJ1" s="3">
        <v>2032</v>
      </c>
      <c r="PK1" s="3">
        <v>2032</v>
      </c>
      <c r="PL1" s="3">
        <v>2032</v>
      </c>
      <c r="PM1" s="3">
        <v>2033</v>
      </c>
      <c r="PN1" s="3">
        <v>2033</v>
      </c>
      <c r="PO1" s="3">
        <v>2033</v>
      </c>
      <c r="PP1" s="3">
        <v>2033</v>
      </c>
      <c r="PQ1" s="3">
        <v>2033</v>
      </c>
      <c r="PR1" s="3">
        <v>2033</v>
      </c>
      <c r="PS1" s="3">
        <v>2033</v>
      </c>
      <c r="PT1" s="3">
        <v>2033</v>
      </c>
      <c r="PU1" s="3">
        <v>2033</v>
      </c>
      <c r="PV1" s="3">
        <v>2033</v>
      </c>
      <c r="PW1" s="3">
        <v>2033</v>
      </c>
      <c r="PX1" s="3">
        <v>2033</v>
      </c>
      <c r="PY1" s="3">
        <v>2033</v>
      </c>
      <c r="PZ1" s="3">
        <v>2033</v>
      </c>
      <c r="QA1" s="3">
        <v>2033</v>
      </c>
      <c r="QB1" s="3">
        <v>2033</v>
      </c>
      <c r="QC1" s="3">
        <v>2033</v>
      </c>
      <c r="QD1" s="3">
        <v>2033</v>
      </c>
      <c r="QE1" s="3">
        <v>2033</v>
      </c>
      <c r="QF1" s="3">
        <v>2033</v>
      </c>
      <c r="QG1" s="3">
        <v>2033</v>
      </c>
      <c r="QH1" s="3">
        <v>2033</v>
      </c>
      <c r="QI1" s="3">
        <v>2033</v>
      </c>
      <c r="QJ1" s="3">
        <v>2033</v>
      </c>
      <c r="QK1" s="3">
        <v>2034</v>
      </c>
      <c r="QL1" s="3">
        <v>2034</v>
      </c>
      <c r="QM1" s="3">
        <v>2034</v>
      </c>
      <c r="QN1" s="3">
        <v>2034</v>
      </c>
      <c r="QO1" s="3">
        <v>2034</v>
      </c>
      <c r="QP1" s="3">
        <v>2034</v>
      </c>
      <c r="QQ1" s="3">
        <v>2034</v>
      </c>
      <c r="QR1" s="3">
        <v>2034</v>
      </c>
      <c r="QS1" s="3">
        <v>2034</v>
      </c>
      <c r="QT1" s="3">
        <v>2034</v>
      </c>
      <c r="QU1" s="3">
        <v>2034</v>
      </c>
      <c r="QV1" s="3">
        <v>2034</v>
      </c>
      <c r="QW1" s="3">
        <v>2034</v>
      </c>
      <c r="QX1" s="3">
        <v>2034</v>
      </c>
      <c r="QY1" s="3">
        <v>2034</v>
      </c>
      <c r="QZ1" s="3">
        <v>2034</v>
      </c>
      <c r="RA1" s="3">
        <v>2034</v>
      </c>
      <c r="RB1" s="3">
        <v>2034</v>
      </c>
      <c r="RC1" s="3">
        <v>2034</v>
      </c>
      <c r="RD1" s="3">
        <v>2034</v>
      </c>
      <c r="RE1" s="3">
        <v>2034</v>
      </c>
      <c r="RF1" s="3">
        <v>2034</v>
      </c>
      <c r="RG1" s="3">
        <v>2034</v>
      </c>
      <c r="RH1" s="3">
        <v>2034</v>
      </c>
      <c r="RI1" s="3">
        <v>2035</v>
      </c>
      <c r="RJ1" s="3">
        <v>2035</v>
      </c>
      <c r="RK1" s="3">
        <v>2035</v>
      </c>
      <c r="RL1" s="3">
        <v>2035</v>
      </c>
      <c r="RM1" s="3">
        <v>2035</v>
      </c>
      <c r="RN1" s="3">
        <v>2035</v>
      </c>
      <c r="RO1" s="3">
        <v>2035</v>
      </c>
      <c r="RP1" s="3">
        <v>2035</v>
      </c>
      <c r="RQ1" s="3">
        <v>2035</v>
      </c>
      <c r="RR1" s="3">
        <v>2035</v>
      </c>
      <c r="RS1" s="3">
        <v>2035</v>
      </c>
      <c r="RT1" s="3">
        <v>2035</v>
      </c>
      <c r="RU1" s="3">
        <v>2035</v>
      </c>
      <c r="RV1" s="3">
        <v>2035</v>
      </c>
      <c r="RW1" s="3">
        <v>2035</v>
      </c>
      <c r="RX1" s="3">
        <v>2035</v>
      </c>
      <c r="RY1" s="3">
        <v>2035</v>
      </c>
      <c r="RZ1" s="3">
        <v>2035</v>
      </c>
      <c r="SA1" s="3">
        <v>2035</v>
      </c>
      <c r="SB1" s="3">
        <v>2035</v>
      </c>
      <c r="SC1" s="3">
        <v>2035</v>
      </c>
      <c r="SD1" s="3">
        <v>2035</v>
      </c>
      <c r="SE1" s="3">
        <v>2035</v>
      </c>
      <c r="SF1" s="3">
        <v>2035</v>
      </c>
      <c r="SG1" s="3">
        <v>2036</v>
      </c>
      <c r="SH1" s="3">
        <v>2036</v>
      </c>
      <c r="SI1" s="3">
        <v>2036</v>
      </c>
      <c r="SJ1" s="3">
        <v>2036</v>
      </c>
      <c r="SK1" s="3">
        <v>2036</v>
      </c>
      <c r="SL1" s="3">
        <v>2036</v>
      </c>
      <c r="SM1" s="3">
        <v>2036</v>
      </c>
      <c r="SN1" s="3">
        <v>2036</v>
      </c>
      <c r="SO1" s="3">
        <v>2036</v>
      </c>
      <c r="SP1" s="3">
        <v>2036</v>
      </c>
      <c r="SQ1" s="3">
        <v>2036</v>
      </c>
      <c r="SR1" s="3">
        <v>2036</v>
      </c>
      <c r="SS1" s="3">
        <v>2036</v>
      </c>
      <c r="ST1" s="3">
        <v>2036</v>
      </c>
      <c r="SU1" s="3">
        <v>2036</v>
      </c>
      <c r="SV1" s="3">
        <v>2036</v>
      </c>
      <c r="SW1" s="3">
        <v>2036</v>
      </c>
      <c r="SX1" s="3">
        <v>2036</v>
      </c>
      <c r="SY1" s="3">
        <v>2036</v>
      </c>
      <c r="SZ1" s="3">
        <v>2036</v>
      </c>
      <c r="TA1" s="3">
        <v>2036</v>
      </c>
      <c r="TB1" s="3">
        <v>2036</v>
      </c>
      <c r="TC1" s="3">
        <v>2036</v>
      </c>
      <c r="TD1" s="3">
        <v>2036</v>
      </c>
      <c r="TE1" s="3">
        <v>2037</v>
      </c>
      <c r="TF1" s="3">
        <v>2037</v>
      </c>
      <c r="TG1" s="3">
        <v>2037</v>
      </c>
      <c r="TH1" s="3">
        <v>2037</v>
      </c>
      <c r="TI1" s="3">
        <v>2037</v>
      </c>
      <c r="TJ1" s="3">
        <v>2037</v>
      </c>
      <c r="TK1" s="3">
        <v>2037</v>
      </c>
      <c r="TL1" s="3">
        <v>2037</v>
      </c>
      <c r="TM1" s="3">
        <v>2037</v>
      </c>
      <c r="TN1" s="3">
        <v>2037</v>
      </c>
      <c r="TO1" s="3">
        <v>2037</v>
      </c>
      <c r="TP1" s="3">
        <v>2037</v>
      </c>
      <c r="TQ1" s="3">
        <v>2037</v>
      </c>
      <c r="TR1" s="3">
        <v>2037</v>
      </c>
      <c r="TS1" s="3">
        <v>2037</v>
      </c>
      <c r="TT1" s="3">
        <v>2037</v>
      </c>
      <c r="TU1" s="3">
        <v>2037</v>
      </c>
      <c r="TV1" s="3">
        <v>2037</v>
      </c>
      <c r="TW1" s="3">
        <v>2037</v>
      </c>
      <c r="TX1" s="3">
        <v>2037</v>
      </c>
      <c r="TY1" s="3">
        <v>2037</v>
      </c>
      <c r="TZ1" s="3">
        <v>2037</v>
      </c>
      <c r="UA1" s="3">
        <v>2037</v>
      </c>
      <c r="UB1" s="3">
        <v>2037</v>
      </c>
      <c r="UC1" s="3">
        <v>2038</v>
      </c>
      <c r="UD1" s="3">
        <v>2038</v>
      </c>
      <c r="UE1" s="3">
        <v>2038</v>
      </c>
      <c r="UF1" s="3">
        <v>2038</v>
      </c>
      <c r="UG1" s="3">
        <v>2038</v>
      </c>
      <c r="UH1" s="3">
        <v>2038</v>
      </c>
      <c r="UI1" s="3">
        <v>2038</v>
      </c>
      <c r="UJ1" s="3">
        <v>2038</v>
      </c>
      <c r="UK1" s="3">
        <v>2038</v>
      </c>
      <c r="UL1" s="3">
        <v>2038</v>
      </c>
      <c r="UM1" s="3">
        <v>2038</v>
      </c>
      <c r="UN1" s="3">
        <v>2038</v>
      </c>
      <c r="UO1" s="3">
        <v>2038</v>
      </c>
      <c r="UP1" s="3">
        <v>2038</v>
      </c>
      <c r="UQ1" s="3">
        <v>2038</v>
      </c>
      <c r="UR1" s="3">
        <v>2038</v>
      </c>
      <c r="US1" s="3">
        <v>2038</v>
      </c>
      <c r="UT1" s="3">
        <v>2038</v>
      </c>
      <c r="UU1" s="3">
        <v>2038</v>
      </c>
      <c r="UV1" s="3">
        <v>2038</v>
      </c>
      <c r="UW1" s="3">
        <v>2038</v>
      </c>
      <c r="UX1" s="3">
        <v>2038</v>
      </c>
      <c r="UY1" s="3">
        <v>2038</v>
      </c>
      <c r="UZ1" s="3">
        <v>2038</v>
      </c>
      <c r="VA1" s="3">
        <v>2039</v>
      </c>
      <c r="VB1" s="3">
        <v>2039</v>
      </c>
      <c r="VC1" s="3">
        <v>2039</v>
      </c>
      <c r="VD1" s="3">
        <v>2039</v>
      </c>
      <c r="VE1" s="3">
        <v>2039</v>
      </c>
      <c r="VF1" s="3">
        <v>2039</v>
      </c>
      <c r="VG1" s="3">
        <v>2039</v>
      </c>
      <c r="VH1" s="3">
        <v>2039</v>
      </c>
      <c r="VI1" s="3">
        <v>2039</v>
      </c>
      <c r="VJ1" s="3">
        <v>2039</v>
      </c>
      <c r="VK1" s="3">
        <v>2039</v>
      </c>
      <c r="VL1" s="3">
        <v>2039</v>
      </c>
      <c r="VM1" s="3">
        <v>2039</v>
      </c>
      <c r="VN1" s="3">
        <v>2039</v>
      </c>
      <c r="VO1" s="3">
        <v>2039</v>
      </c>
      <c r="VP1" s="3">
        <v>2039</v>
      </c>
      <c r="VQ1" s="3">
        <v>2039</v>
      </c>
      <c r="VR1" s="3">
        <v>2039</v>
      </c>
      <c r="VS1" s="3">
        <v>2039</v>
      </c>
      <c r="VT1" s="3">
        <v>2039</v>
      </c>
      <c r="VU1" s="3">
        <v>2039</v>
      </c>
      <c r="VV1" s="3">
        <v>2039</v>
      </c>
      <c r="VW1" s="3">
        <v>2039</v>
      </c>
      <c r="VX1" s="3">
        <v>2039</v>
      </c>
      <c r="VY1" s="3">
        <v>2040</v>
      </c>
      <c r="VZ1" s="3">
        <v>2040</v>
      </c>
      <c r="WA1" s="3">
        <v>2040</v>
      </c>
      <c r="WB1" s="3">
        <v>2040</v>
      </c>
      <c r="WC1" s="3">
        <v>2040</v>
      </c>
      <c r="WD1" s="3">
        <v>2040</v>
      </c>
      <c r="WE1" s="3">
        <v>2040</v>
      </c>
      <c r="WF1" s="3">
        <v>2040</v>
      </c>
      <c r="WG1" s="3">
        <v>2040</v>
      </c>
      <c r="WH1" s="3">
        <v>2040</v>
      </c>
      <c r="WI1" s="3">
        <v>2040</v>
      </c>
      <c r="WJ1" s="3">
        <v>2040</v>
      </c>
      <c r="WK1" s="3">
        <v>2040</v>
      </c>
      <c r="WL1" s="3">
        <v>2040</v>
      </c>
      <c r="WM1" s="3">
        <v>2040</v>
      </c>
      <c r="WN1" s="3">
        <v>2040</v>
      </c>
      <c r="WO1" s="3">
        <v>2040</v>
      </c>
      <c r="WP1" s="3">
        <v>2040</v>
      </c>
      <c r="WQ1" s="3">
        <v>2040</v>
      </c>
      <c r="WR1" s="3">
        <v>2040</v>
      </c>
      <c r="WS1" s="3">
        <v>2040</v>
      </c>
      <c r="WT1" s="3">
        <v>2040</v>
      </c>
      <c r="WU1" s="3">
        <v>2040</v>
      </c>
      <c r="WV1" s="3">
        <v>2040</v>
      </c>
      <c r="WW1" s="3">
        <v>2041</v>
      </c>
      <c r="WX1" s="3">
        <v>2041</v>
      </c>
      <c r="WY1" s="3">
        <v>2041</v>
      </c>
      <c r="WZ1" s="3">
        <v>2041</v>
      </c>
      <c r="XA1" s="3">
        <v>2041</v>
      </c>
      <c r="XB1" s="3">
        <v>2041</v>
      </c>
      <c r="XC1" s="3">
        <v>2041</v>
      </c>
      <c r="XD1" s="3">
        <v>2041</v>
      </c>
      <c r="XE1" s="3">
        <v>2041</v>
      </c>
      <c r="XF1" s="3">
        <v>2041</v>
      </c>
      <c r="XG1" s="3">
        <v>2041</v>
      </c>
      <c r="XH1" s="3">
        <v>2041</v>
      </c>
      <c r="XI1" s="3">
        <v>2041</v>
      </c>
      <c r="XJ1" s="3">
        <v>2041</v>
      </c>
      <c r="XK1" s="3">
        <v>2041</v>
      </c>
      <c r="XL1" s="3">
        <v>2041</v>
      </c>
      <c r="XM1" s="3">
        <v>2041</v>
      </c>
      <c r="XN1" s="3">
        <v>2041</v>
      </c>
      <c r="XO1" s="3">
        <v>2041</v>
      </c>
      <c r="XP1" s="3">
        <v>2041</v>
      </c>
      <c r="XQ1" s="3">
        <v>2041</v>
      </c>
      <c r="XR1" s="3">
        <v>2041</v>
      </c>
      <c r="XS1" s="3">
        <v>2041</v>
      </c>
      <c r="XT1" s="3">
        <v>2041</v>
      </c>
      <c r="XU1" s="3">
        <v>2042</v>
      </c>
      <c r="XV1" s="3">
        <v>2042</v>
      </c>
      <c r="XW1" s="3">
        <v>2042</v>
      </c>
      <c r="XX1" s="3">
        <v>2042</v>
      </c>
      <c r="XY1" s="3">
        <v>2042</v>
      </c>
      <c r="XZ1" s="3">
        <v>2042</v>
      </c>
      <c r="YA1" s="3">
        <v>2042</v>
      </c>
      <c r="YB1" s="3">
        <v>2042</v>
      </c>
      <c r="YC1" s="3">
        <v>2042</v>
      </c>
      <c r="YD1" s="3">
        <v>2042</v>
      </c>
      <c r="YE1" s="3">
        <v>2042</v>
      </c>
      <c r="YF1" s="3">
        <v>2042</v>
      </c>
      <c r="YG1" s="3">
        <v>2042</v>
      </c>
      <c r="YH1" s="3">
        <v>2042</v>
      </c>
      <c r="YI1" s="3">
        <v>2042</v>
      </c>
      <c r="YJ1" s="3">
        <v>2042</v>
      </c>
      <c r="YK1" s="3">
        <v>2042</v>
      </c>
      <c r="YL1" s="3">
        <v>2042</v>
      </c>
      <c r="YM1" s="3">
        <v>2042</v>
      </c>
      <c r="YN1" s="3">
        <v>2042</v>
      </c>
      <c r="YO1" s="3">
        <v>2042</v>
      </c>
      <c r="YP1" s="3">
        <v>2042</v>
      </c>
      <c r="YQ1" s="3">
        <v>2042</v>
      </c>
      <c r="YR1" s="3">
        <v>2042</v>
      </c>
    </row>
    <row r="2" spans="1:668" ht="15.75" x14ac:dyDescent="0.25">
      <c r="A2" s="150"/>
      <c r="B2" s="153"/>
      <c r="C2" s="4">
        <v>43465</v>
      </c>
      <c r="D2" s="156"/>
      <c r="E2" s="4">
        <f>+C2</f>
        <v>43465</v>
      </c>
      <c r="F2" s="147"/>
      <c r="G2" s="147"/>
      <c r="H2" s="147"/>
      <c r="I2" s="147"/>
      <c r="J2" s="147"/>
      <c r="K2" s="147"/>
      <c r="L2" s="147"/>
      <c r="M2" s="147"/>
      <c r="N2" s="147"/>
      <c r="O2" s="94"/>
      <c r="P2" s="94"/>
      <c r="BQ2" s="3">
        <v>1</v>
      </c>
      <c r="BR2" s="3">
        <v>1</v>
      </c>
      <c r="BS2" s="3">
        <v>2</v>
      </c>
      <c r="BT2" s="3">
        <v>2</v>
      </c>
      <c r="BU2" s="3">
        <v>3</v>
      </c>
      <c r="BV2" s="3">
        <v>3</v>
      </c>
      <c r="BW2" s="3">
        <v>4</v>
      </c>
      <c r="BX2" s="3">
        <v>4</v>
      </c>
      <c r="BY2" s="3">
        <v>5</v>
      </c>
      <c r="BZ2" s="3">
        <v>5</v>
      </c>
      <c r="CA2" s="3">
        <v>6</v>
      </c>
      <c r="CB2" s="3">
        <v>6</v>
      </c>
      <c r="CC2" s="3">
        <v>7</v>
      </c>
      <c r="CD2" s="3">
        <v>7</v>
      </c>
      <c r="CE2" s="3">
        <v>8</v>
      </c>
      <c r="CF2" s="3">
        <v>8</v>
      </c>
      <c r="CG2" s="3">
        <v>9</v>
      </c>
      <c r="CH2" s="3">
        <v>9</v>
      </c>
      <c r="CI2" s="3">
        <v>10</v>
      </c>
      <c r="CJ2" s="3">
        <v>10</v>
      </c>
      <c r="CK2" s="3">
        <v>11</v>
      </c>
      <c r="CL2" s="3">
        <v>11</v>
      </c>
      <c r="CM2" s="3">
        <v>12</v>
      </c>
      <c r="CN2" s="3">
        <v>12</v>
      </c>
      <c r="CO2" s="3">
        <v>1</v>
      </c>
      <c r="CP2" s="3">
        <v>1</v>
      </c>
      <c r="CQ2" s="3">
        <v>2</v>
      </c>
      <c r="CR2" s="3">
        <v>2</v>
      </c>
      <c r="CS2" s="3">
        <v>3</v>
      </c>
      <c r="CT2" s="3">
        <v>3</v>
      </c>
      <c r="CU2" s="3">
        <v>4</v>
      </c>
      <c r="CV2" s="3">
        <v>4</v>
      </c>
      <c r="CW2" s="3">
        <v>5</v>
      </c>
      <c r="CX2" s="3">
        <v>5</v>
      </c>
      <c r="CY2" s="3">
        <v>6</v>
      </c>
      <c r="CZ2" s="3">
        <v>6</v>
      </c>
      <c r="DA2" s="3">
        <v>7</v>
      </c>
      <c r="DB2" s="3">
        <v>7</v>
      </c>
      <c r="DC2" s="3">
        <v>8</v>
      </c>
      <c r="DD2" s="3">
        <v>8</v>
      </c>
      <c r="DE2" s="3">
        <v>9</v>
      </c>
      <c r="DF2" s="3">
        <v>9</v>
      </c>
      <c r="DG2" s="3">
        <v>10</v>
      </c>
      <c r="DH2" s="3">
        <v>10</v>
      </c>
      <c r="DI2" s="3">
        <v>11</v>
      </c>
      <c r="DJ2" s="3">
        <v>11</v>
      </c>
      <c r="DK2" s="3">
        <v>12</v>
      </c>
      <c r="DL2" s="3">
        <v>12</v>
      </c>
      <c r="DM2" s="3">
        <v>1</v>
      </c>
      <c r="DN2" s="3">
        <v>1</v>
      </c>
      <c r="DO2" s="3">
        <v>2</v>
      </c>
      <c r="DP2" s="3">
        <v>2</v>
      </c>
      <c r="DQ2" s="3">
        <v>3</v>
      </c>
      <c r="DR2" s="3">
        <v>3</v>
      </c>
      <c r="DS2" s="3">
        <v>4</v>
      </c>
      <c r="DT2" s="3">
        <v>4</v>
      </c>
      <c r="DU2" s="3">
        <v>5</v>
      </c>
      <c r="DV2" s="3">
        <v>5</v>
      </c>
      <c r="DW2" s="3">
        <v>6</v>
      </c>
      <c r="DX2" s="3">
        <v>6</v>
      </c>
      <c r="DY2" s="3">
        <v>7</v>
      </c>
      <c r="DZ2" s="3">
        <v>7</v>
      </c>
      <c r="EA2" s="3">
        <v>8</v>
      </c>
      <c r="EB2" s="3">
        <v>8</v>
      </c>
      <c r="EC2" s="3">
        <v>9</v>
      </c>
      <c r="ED2" s="3">
        <v>9</v>
      </c>
      <c r="EE2" s="3">
        <v>10</v>
      </c>
      <c r="EF2" s="3">
        <v>10</v>
      </c>
      <c r="EG2" s="3">
        <v>11</v>
      </c>
      <c r="EH2" s="3">
        <v>11</v>
      </c>
      <c r="EI2" s="3">
        <v>12</v>
      </c>
      <c r="EJ2" s="3">
        <v>12</v>
      </c>
      <c r="EK2" s="3">
        <v>1</v>
      </c>
      <c r="EL2" s="3">
        <v>1</v>
      </c>
      <c r="EM2" s="3">
        <v>2</v>
      </c>
      <c r="EN2" s="3">
        <v>2</v>
      </c>
      <c r="EO2" s="3">
        <v>3</v>
      </c>
      <c r="EP2" s="3">
        <v>3</v>
      </c>
      <c r="EQ2" s="3">
        <v>4</v>
      </c>
      <c r="ER2" s="3">
        <v>4</v>
      </c>
      <c r="ES2" s="3">
        <v>5</v>
      </c>
      <c r="ET2" s="3">
        <v>5</v>
      </c>
      <c r="EU2" s="3">
        <v>6</v>
      </c>
      <c r="EV2" s="3">
        <v>6</v>
      </c>
      <c r="EW2" s="3">
        <v>7</v>
      </c>
      <c r="EX2" s="3">
        <v>7</v>
      </c>
      <c r="EY2" s="3">
        <v>8</v>
      </c>
      <c r="EZ2" s="3">
        <v>8</v>
      </c>
      <c r="FA2" s="3">
        <v>9</v>
      </c>
      <c r="FB2" s="3">
        <v>9</v>
      </c>
      <c r="FC2" s="3">
        <v>10</v>
      </c>
      <c r="FD2" s="3">
        <v>10</v>
      </c>
      <c r="FE2" s="3">
        <v>11</v>
      </c>
      <c r="FF2" s="3">
        <v>11</v>
      </c>
      <c r="FG2" s="3">
        <v>12</v>
      </c>
      <c r="FH2" s="3">
        <v>12</v>
      </c>
      <c r="FI2" s="3">
        <v>1</v>
      </c>
      <c r="FJ2" s="3">
        <v>1</v>
      </c>
      <c r="FK2" s="3">
        <v>2</v>
      </c>
      <c r="FL2" s="3">
        <v>2</v>
      </c>
      <c r="FM2" s="3">
        <v>3</v>
      </c>
      <c r="FN2" s="3">
        <v>3</v>
      </c>
      <c r="FO2" s="3">
        <v>4</v>
      </c>
      <c r="FP2" s="3">
        <v>4</v>
      </c>
      <c r="FQ2" s="3">
        <v>5</v>
      </c>
      <c r="FR2" s="3">
        <v>5</v>
      </c>
      <c r="FS2" s="3">
        <v>6</v>
      </c>
      <c r="FT2" s="3">
        <v>6</v>
      </c>
      <c r="FU2" s="3">
        <v>7</v>
      </c>
      <c r="FV2" s="3">
        <v>7</v>
      </c>
      <c r="FW2" s="3">
        <v>8</v>
      </c>
      <c r="FX2" s="3">
        <v>8</v>
      </c>
      <c r="FY2" s="3">
        <v>9</v>
      </c>
      <c r="FZ2" s="3">
        <v>9</v>
      </c>
      <c r="GA2" s="3">
        <v>10</v>
      </c>
      <c r="GB2" s="3">
        <v>10</v>
      </c>
      <c r="GC2" s="3">
        <v>11</v>
      </c>
      <c r="GD2" s="3">
        <v>11</v>
      </c>
      <c r="GE2" s="3">
        <v>12</v>
      </c>
      <c r="GF2" s="3">
        <v>12</v>
      </c>
      <c r="GG2" s="3">
        <v>1</v>
      </c>
      <c r="GH2" s="3">
        <v>1</v>
      </c>
      <c r="GI2" s="3">
        <v>2</v>
      </c>
      <c r="GJ2" s="3">
        <v>2</v>
      </c>
      <c r="GK2" s="3">
        <v>3</v>
      </c>
      <c r="GL2" s="3">
        <v>3</v>
      </c>
      <c r="GM2" s="3">
        <v>4</v>
      </c>
      <c r="GN2" s="3">
        <v>4</v>
      </c>
      <c r="GO2" s="3">
        <v>5</v>
      </c>
      <c r="GP2" s="3">
        <v>5</v>
      </c>
      <c r="GQ2" s="3">
        <v>6</v>
      </c>
      <c r="GR2" s="3">
        <v>6</v>
      </c>
      <c r="GS2" s="3">
        <v>7</v>
      </c>
      <c r="GT2" s="3">
        <v>7</v>
      </c>
      <c r="GU2" s="3">
        <v>8</v>
      </c>
      <c r="GV2" s="3">
        <v>8</v>
      </c>
      <c r="GW2" s="3">
        <v>9</v>
      </c>
      <c r="GX2" s="3">
        <v>9</v>
      </c>
      <c r="GY2" s="3">
        <v>10</v>
      </c>
      <c r="GZ2" s="3">
        <v>10</v>
      </c>
      <c r="HA2" s="3">
        <v>11</v>
      </c>
      <c r="HB2" s="3">
        <v>11</v>
      </c>
      <c r="HC2" s="3">
        <v>12</v>
      </c>
      <c r="HD2" s="3">
        <v>12</v>
      </c>
      <c r="HE2" s="3">
        <v>1</v>
      </c>
      <c r="HF2" s="3">
        <v>1</v>
      </c>
      <c r="HG2" s="3">
        <v>2</v>
      </c>
      <c r="HH2" s="3">
        <v>2</v>
      </c>
      <c r="HI2" s="3">
        <v>3</v>
      </c>
      <c r="HJ2" s="3">
        <v>3</v>
      </c>
      <c r="HK2" s="3">
        <v>4</v>
      </c>
      <c r="HL2" s="3">
        <v>4</v>
      </c>
      <c r="HM2" s="3">
        <v>5</v>
      </c>
      <c r="HN2" s="3">
        <v>5</v>
      </c>
      <c r="HO2" s="3">
        <v>6</v>
      </c>
      <c r="HP2" s="3">
        <v>6</v>
      </c>
      <c r="HQ2" s="3">
        <v>7</v>
      </c>
      <c r="HR2" s="3">
        <v>7</v>
      </c>
      <c r="HS2" s="3">
        <v>8</v>
      </c>
      <c r="HT2" s="3">
        <v>8</v>
      </c>
      <c r="HU2" s="3">
        <v>9</v>
      </c>
      <c r="HV2" s="3">
        <v>9</v>
      </c>
      <c r="HW2" s="3">
        <v>10</v>
      </c>
      <c r="HX2" s="3">
        <v>10</v>
      </c>
      <c r="HY2" s="3">
        <v>11</v>
      </c>
      <c r="HZ2" s="3">
        <v>11</v>
      </c>
      <c r="IA2" s="3">
        <v>12</v>
      </c>
      <c r="IB2" s="3">
        <v>12</v>
      </c>
      <c r="IC2" s="3">
        <v>1</v>
      </c>
      <c r="ID2" s="3">
        <v>1</v>
      </c>
      <c r="IE2" s="3">
        <v>2</v>
      </c>
      <c r="IF2" s="3">
        <v>2</v>
      </c>
      <c r="IG2" s="3">
        <v>3</v>
      </c>
      <c r="IH2" s="3">
        <v>3</v>
      </c>
      <c r="II2" s="3">
        <v>4</v>
      </c>
      <c r="IJ2" s="3">
        <v>4</v>
      </c>
      <c r="IK2" s="3">
        <v>5</v>
      </c>
      <c r="IL2" s="3">
        <v>5</v>
      </c>
      <c r="IM2" s="3">
        <v>6</v>
      </c>
      <c r="IN2" s="3">
        <v>6</v>
      </c>
      <c r="IO2" s="3">
        <v>7</v>
      </c>
      <c r="IP2" s="3">
        <v>7</v>
      </c>
      <c r="IQ2" s="3">
        <v>8</v>
      </c>
      <c r="IR2" s="3">
        <v>8</v>
      </c>
      <c r="IS2" s="3">
        <v>9</v>
      </c>
      <c r="IT2" s="3">
        <v>9</v>
      </c>
      <c r="IU2" s="3">
        <v>10</v>
      </c>
      <c r="IV2" s="3">
        <v>10</v>
      </c>
      <c r="IW2" s="3">
        <v>11</v>
      </c>
      <c r="IX2" s="3">
        <v>11</v>
      </c>
      <c r="IY2" s="3">
        <v>12</v>
      </c>
      <c r="IZ2" s="3">
        <v>12</v>
      </c>
      <c r="JA2" s="3">
        <v>1</v>
      </c>
      <c r="JB2" s="3">
        <v>1</v>
      </c>
      <c r="JC2" s="3">
        <v>2</v>
      </c>
      <c r="JD2" s="3">
        <v>2</v>
      </c>
      <c r="JE2" s="3">
        <v>3</v>
      </c>
      <c r="JF2" s="3">
        <v>3</v>
      </c>
      <c r="JG2" s="3">
        <v>4</v>
      </c>
      <c r="JH2" s="3">
        <v>4</v>
      </c>
      <c r="JI2" s="3">
        <v>5</v>
      </c>
      <c r="JJ2" s="3">
        <v>5</v>
      </c>
      <c r="JK2" s="3">
        <v>6</v>
      </c>
      <c r="JL2" s="3">
        <v>6</v>
      </c>
      <c r="JM2" s="3">
        <v>7</v>
      </c>
      <c r="JN2" s="3">
        <v>7</v>
      </c>
      <c r="JO2" s="3">
        <v>8</v>
      </c>
      <c r="JP2" s="3">
        <v>8</v>
      </c>
      <c r="JQ2" s="3">
        <v>9</v>
      </c>
      <c r="JR2" s="3">
        <v>9</v>
      </c>
      <c r="JS2" s="3">
        <v>10</v>
      </c>
      <c r="JT2" s="3">
        <v>10</v>
      </c>
      <c r="JU2" s="3">
        <v>11</v>
      </c>
      <c r="JV2" s="3">
        <v>11</v>
      </c>
      <c r="JW2" s="3">
        <v>12</v>
      </c>
      <c r="JX2" s="3">
        <v>12</v>
      </c>
      <c r="JY2" s="3">
        <v>1</v>
      </c>
      <c r="JZ2" s="3">
        <v>1</v>
      </c>
      <c r="KA2" s="3">
        <v>2</v>
      </c>
      <c r="KB2" s="3">
        <v>2</v>
      </c>
      <c r="KC2" s="3">
        <v>3</v>
      </c>
      <c r="KD2" s="3">
        <v>3</v>
      </c>
      <c r="KE2" s="3">
        <v>4</v>
      </c>
      <c r="KF2" s="3">
        <v>4</v>
      </c>
      <c r="KG2" s="3">
        <v>5</v>
      </c>
      <c r="KH2" s="3">
        <v>5</v>
      </c>
      <c r="KI2" s="3">
        <v>6</v>
      </c>
      <c r="KJ2" s="3">
        <v>6</v>
      </c>
      <c r="KK2" s="3">
        <v>7</v>
      </c>
      <c r="KL2" s="3">
        <v>7</v>
      </c>
      <c r="KM2" s="3">
        <v>8</v>
      </c>
      <c r="KN2" s="3">
        <v>8</v>
      </c>
      <c r="KO2" s="3">
        <v>9</v>
      </c>
      <c r="KP2" s="3">
        <v>9</v>
      </c>
      <c r="KQ2" s="3">
        <v>10</v>
      </c>
      <c r="KR2" s="3">
        <v>10</v>
      </c>
      <c r="KS2" s="3">
        <v>11</v>
      </c>
      <c r="KT2" s="3">
        <v>11</v>
      </c>
      <c r="KU2" s="3">
        <v>12</v>
      </c>
      <c r="KV2" s="3">
        <v>12</v>
      </c>
      <c r="KW2" s="3">
        <v>1</v>
      </c>
      <c r="KX2" s="3">
        <v>1</v>
      </c>
      <c r="KY2" s="3">
        <v>2</v>
      </c>
      <c r="KZ2" s="3">
        <v>2</v>
      </c>
      <c r="LA2" s="3">
        <v>3</v>
      </c>
      <c r="LB2" s="3">
        <v>3</v>
      </c>
      <c r="LC2" s="3">
        <v>4</v>
      </c>
      <c r="LD2" s="3">
        <v>4</v>
      </c>
      <c r="LE2" s="3">
        <v>5</v>
      </c>
      <c r="LF2" s="3">
        <v>5</v>
      </c>
      <c r="LG2" s="3">
        <v>6</v>
      </c>
      <c r="LH2" s="3">
        <v>6</v>
      </c>
      <c r="LI2" s="3">
        <v>7</v>
      </c>
      <c r="LJ2" s="3">
        <v>7</v>
      </c>
      <c r="LK2" s="3">
        <v>8</v>
      </c>
      <c r="LL2" s="3">
        <v>8</v>
      </c>
      <c r="LM2" s="3">
        <v>9</v>
      </c>
      <c r="LN2" s="3">
        <v>9</v>
      </c>
      <c r="LO2" s="3">
        <v>10</v>
      </c>
      <c r="LP2" s="3">
        <v>10</v>
      </c>
      <c r="LQ2" s="3">
        <v>11</v>
      </c>
      <c r="LR2" s="3">
        <v>11</v>
      </c>
      <c r="LS2" s="3">
        <v>12</v>
      </c>
      <c r="LT2" s="3">
        <v>12</v>
      </c>
      <c r="LU2" s="3">
        <v>1</v>
      </c>
      <c r="LV2" s="3">
        <v>1</v>
      </c>
      <c r="LW2" s="3">
        <v>2</v>
      </c>
      <c r="LX2" s="3">
        <v>2</v>
      </c>
      <c r="LY2" s="3">
        <v>3</v>
      </c>
      <c r="LZ2" s="3">
        <v>3</v>
      </c>
      <c r="MA2" s="3">
        <v>4</v>
      </c>
      <c r="MB2" s="3">
        <v>4</v>
      </c>
      <c r="MC2" s="3">
        <v>5</v>
      </c>
      <c r="MD2" s="3">
        <v>5</v>
      </c>
      <c r="ME2" s="3">
        <v>6</v>
      </c>
      <c r="MF2" s="3">
        <v>6</v>
      </c>
      <c r="MG2" s="3">
        <v>7</v>
      </c>
      <c r="MH2" s="3">
        <v>7</v>
      </c>
      <c r="MI2" s="3">
        <v>8</v>
      </c>
      <c r="MJ2" s="3">
        <v>8</v>
      </c>
      <c r="MK2" s="3">
        <v>9</v>
      </c>
      <c r="ML2" s="3">
        <v>9</v>
      </c>
      <c r="MM2" s="3">
        <v>10</v>
      </c>
      <c r="MN2" s="3">
        <v>10</v>
      </c>
      <c r="MO2" s="3">
        <v>11</v>
      </c>
      <c r="MP2" s="3">
        <v>11</v>
      </c>
      <c r="MQ2" s="3">
        <v>12</v>
      </c>
      <c r="MR2" s="3">
        <v>12</v>
      </c>
      <c r="MS2" s="3">
        <v>1</v>
      </c>
      <c r="MT2" s="3">
        <v>1</v>
      </c>
      <c r="MU2" s="3">
        <v>2</v>
      </c>
      <c r="MV2" s="3">
        <v>2</v>
      </c>
      <c r="MW2" s="3">
        <v>3</v>
      </c>
      <c r="MX2" s="3">
        <v>3</v>
      </c>
      <c r="MY2" s="3">
        <v>4</v>
      </c>
      <c r="MZ2" s="3">
        <v>4</v>
      </c>
      <c r="NA2" s="3">
        <v>5</v>
      </c>
      <c r="NB2" s="3">
        <v>5</v>
      </c>
      <c r="NC2" s="3">
        <v>6</v>
      </c>
      <c r="ND2" s="3">
        <v>6</v>
      </c>
      <c r="NE2" s="3">
        <v>7</v>
      </c>
      <c r="NF2" s="3">
        <v>7</v>
      </c>
      <c r="NG2" s="3">
        <v>8</v>
      </c>
      <c r="NH2" s="3">
        <v>8</v>
      </c>
      <c r="NI2" s="3">
        <v>9</v>
      </c>
      <c r="NJ2" s="3">
        <v>9</v>
      </c>
      <c r="NK2" s="3">
        <v>10</v>
      </c>
      <c r="NL2" s="3">
        <v>10</v>
      </c>
      <c r="NM2" s="3">
        <v>11</v>
      </c>
      <c r="NN2" s="3">
        <v>11</v>
      </c>
      <c r="NO2" s="3">
        <v>12</v>
      </c>
      <c r="NP2" s="3">
        <v>12</v>
      </c>
      <c r="NQ2" s="3">
        <v>1</v>
      </c>
      <c r="NR2" s="3">
        <v>1</v>
      </c>
      <c r="NS2" s="3">
        <v>2</v>
      </c>
      <c r="NT2" s="3">
        <v>2</v>
      </c>
      <c r="NU2" s="3">
        <v>3</v>
      </c>
      <c r="NV2" s="3">
        <v>3</v>
      </c>
      <c r="NW2" s="3">
        <v>4</v>
      </c>
      <c r="NX2" s="3">
        <v>4</v>
      </c>
      <c r="NY2" s="3">
        <v>5</v>
      </c>
      <c r="NZ2" s="3">
        <v>5</v>
      </c>
      <c r="OA2" s="3">
        <v>6</v>
      </c>
      <c r="OB2" s="3">
        <v>6</v>
      </c>
      <c r="OC2" s="3">
        <v>7</v>
      </c>
      <c r="OD2" s="3">
        <v>7</v>
      </c>
      <c r="OE2" s="3">
        <v>8</v>
      </c>
      <c r="OF2" s="3">
        <v>8</v>
      </c>
      <c r="OG2" s="3">
        <v>9</v>
      </c>
      <c r="OH2" s="3">
        <v>9</v>
      </c>
      <c r="OI2" s="3">
        <v>10</v>
      </c>
      <c r="OJ2" s="3">
        <v>10</v>
      </c>
      <c r="OK2" s="3">
        <v>11</v>
      </c>
      <c r="OL2" s="3">
        <v>11</v>
      </c>
      <c r="OM2" s="3">
        <v>12</v>
      </c>
      <c r="ON2" s="3">
        <v>12</v>
      </c>
      <c r="OO2" s="3">
        <v>1</v>
      </c>
      <c r="OP2" s="3">
        <v>1</v>
      </c>
      <c r="OQ2" s="3">
        <v>2</v>
      </c>
      <c r="OR2" s="3">
        <v>2</v>
      </c>
      <c r="OS2" s="3">
        <v>3</v>
      </c>
      <c r="OT2" s="3">
        <v>3</v>
      </c>
      <c r="OU2" s="3">
        <v>4</v>
      </c>
      <c r="OV2" s="3">
        <v>4</v>
      </c>
      <c r="OW2" s="3">
        <v>5</v>
      </c>
      <c r="OX2" s="3">
        <v>5</v>
      </c>
      <c r="OY2" s="3">
        <v>6</v>
      </c>
      <c r="OZ2" s="3">
        <v>6</v>
      </c>
      <c r="PA2" s="3">
        <v>7</v>
      </c>
      <c r="PB2" s="3">
        <v>7</v>
      </c>
      <c r="PC2" s="3">
        <v>8</v>
      </c>
      <c r="PD2" s="3">
        <v>8</v>
      </c>
      <c r="PE2" s="3">
        <v>9</v>
      </c>
      <c r="PF2" s="3">
        <v>9</v>
      </c>
      <c r="PG2" s="3">
        <v>10</v>
      </c>
      <c r="PH2" s="3">
        <v>10</v>
      </c>
      <c r="PI2" s="3">
        <v>11</v>
      </c>
      <c r="PJ2" s="3">
        <v>11</v>
      </c>
      <c r="PK2" s="3">
        <v>12</v>
      </c>
      <c r="PL2" s="3">
        <v>12</v>
      </c>
      <c r="PM2" s="3">
        <v>1</v>
      </c>
      <c r="PN2" s="3">
        <v>1</v>
      </c>
      <c r="PO2" s="3">
        <v>2</v>
      </c>
      <c r="PP2" s="3">
        <v>2</v>
      </c>
      <c r="PQ2" s="3">
        <v>3</v>
      </c>
      <c r="PR2" s="3">
        <v>3</v>
      </c>
      <c r="PS2" s="3">
        <v>4</v>
      </c>
      <c r="PT2" s="3">
        <v>4</v>
      </c>
      <c r="PU2" s="3">
        <v>5</v>
      </c>
      <c r="PV2" s="3">
        <v>5</v>
      </c>
      <c r="PW2" s="3">
        <v>6</v>
      </c>
      <c r="PX2" s="3">
        <v>6</v>
      </c>
      <c r="PY2" s="3">
        <v>7</v>
      </c>
      <c r="PZ2" s="3">
        <v>7</v>
      </c>
      <c r="QA2" s="3">
        <v>8</v>
      </c>
      <c r="QB2" s="3">
        <v>8</v>
      </c>
      <c r="QC2" s="3">
        <v>9</v>
      </c>
      <c r="QD2" s="3">
        <v>9</v>
      </c>
      <c r="QE2" s="3">
        <v>10</v>
      </c>
      <c r="QF2" s="3">
        <v>10</v>
      </c>
      <c r="QG2" s="3">
        <v>11</v>
      </c>
      <c r="QH2" s="3">
        <v>11</v>
      </c>
      <c r="QI2" s="3">
        <v>12</v>
      </c>
      <c r="QJ2" s="3">
        <v>12</v>
      </c>
      <c r="QK2" s="3">
        <v>1</v>
      </c>
      <c r="QL2" s="3">
        <v>1</v>
      </c>
      <c r="QM2" s="3">
        <v>2</v>
      </c>
      <c r="QN2" s="3">
        <v>2</v>
      </c>
      <c r="QO2" s="3">
        <v>3</v>
      </c>
      <c r="QP2" s="3">
        <v>3</v>
      </c>
      <c r="QQ2" s="3">
        <v>4</v>
      </c>
      <c r="QR2" s="3">
        <v>4</v>
      </c>
      <c r="QS2" s="3">
        <v>5</v>
      </c>
      <c r="QT2" s="3">
        <v>5</v>
      </c>
      <c r="QU2" s="3">
        <v>6</v>
      </c>
      <c r="QV2" s="3">
        <v>6</v>
      </c>
      <c r="QW2" s="3">
        <v>7</v>
      </c>
      <c r="QX2" s="3">
        <v>7</v>
      </c>
      <c r="QY2" s="3">
        <v>8</v>
      </c>
      <c r="QZ2" s="3">
        <v>8</v>
      </c>
      <c r="RA2" s="3">
        <v>9</v>
      </c>
      <c r="RB2" s="3">
        <v>9</v>
      </c>
      <c r="RC2" s="3">
        <v>10</v>
      </c>
      <c r="RD2" s="3">
        <v>10</v>
      </c>
      <c r="RE2" s="3">
        <v>11</v>
      </c>
      <c r="RF2" s="3">
        <v>11</v>
      </c>
      <c r="RG2" s="3">
        <v>12</v>
      </c>
      <c r="RH2" s="3">
        <v>12</v>
      </c>
      <c r="RI2" s="3">
        <v>1</v>
      </c>
      <c r="RJ2" s="3">
        <v>1</v>
      </c>
      <c r="RK2" s="3">
        <v>2</v>
      </c>
      <c r="RL2" s="3">
        <v>2</v>
      </c>
      <c r="RM2" s="3">
        <v>3</v>
      </c>
      <c r="RN2" s="3">
        <v>3</v>
      </c>
      <c r="RO2" s="3">
        <v>4</v>
      </c>
      <c r="RP2" s="3">
        <v>4</v>
      </c>
      <c r="RQ2" s="3">
        <v>5</v>
      </c>
      <c r="RR2" s="3">
        <v>5</v>
      </c>
      <c r="RS2" s="3">
        <v>6</v>
      </c>
      <c r="RT2" s="3">
        <v>6</v>
      </c>
      <c r="RU2" s="3">
        <v>7</v>
      </c>
      <c r="RV2" s="3">
        <v>7</v>
      </c>
      <c r="RW2" s="3">
        <v>8</v>
      </c>
      <c r="RX2" s="3">
        <v>8</v>
      </c>
      <c r="RY2" s="3">
        <v>9</v>
      </c>
      <c r="RZ2" s="3">
        <v>9</v>
      </c>
      <c r="SA2" s="3">
        <v>10</v>
      </c>
      <c r="SB2" s="3">
        <v>10</v>
      </c>
      <c r="SC2" s="3">
        <v>11</v>
      </c>
      <c r="SD2" s="3">
        <v>11</v>
      </c>
      <c r="SE2" s="3">
        <v>12</v>
      </c>
      <c r="SF2" s="3">
        <v>12</v>
      </c>
      <c r="SG2" s="3">
        <v>1</v>
      </c>
      <c r="SH2" s="3">
        <v>1</v>
      </c>
      <c r="SI2" s="3">
        <v>2</v>
      </c>
      <c r="SJ2" s="3">
        <v>2</v>
      </c>
      <c r="SK2" s="3">
        <v>3</v>
      </c>
      <c r="SL2" s="3">
        <v>3</v>
      </c>
      <c r="SM2" s="3">
        <v>4</v>
      </c>
      <c r="SN2" s="3">
        <v>4</v>
      </c>
      <c r="SO2" s="3">
        <v>5</v>
      </c>
      <c r="SP2" s="3">
        <v>5</v>
      </c>
      <c r="SQ2" s="3">
        <v>6</v>
      </c>
      <c r="SR2" s="3">
        <v>6</v>
      </c>
      <c r="SS2" s="3">
        <v>7</v>
      </c>
      <c r="ST2" s="3">
        <v>7</v>
      </c>
      <c r="SU2" s="3">
        <v>8</v>
      </c>
      <c r="SV2" s="3">
        <v>8</v>
      </c>
      <c r="SW2" s="3">
        <v>9</v>
      </c>
      <c r="SX2" s="3">
        <v>9</v>
      </c>
      <c r="SY2" s="3">
        <v>10</v>
      </c>
      <c r="SZ2" s="3">
        <v>10</v>
      </c>
      <c r="TA2" s="3">
        <v>11</v>
      </c>
      <c r="TB2" s="3">
        <v>11</v>
      </c>
      <c r="TC2" s="3">
        <v>12</v>
      </c>
      <c r="TD2" s="3">
        <v>12</v>
      </c>
      <c r="TE2" s="3">
        <v>1</v>
      </c>
      <c r="TF2" s="3">
        <v>1</v>
      </c>
      <c r="TG2" s="3">
        <v>2</v>
      </c>
      <c r="TH2" s="3">
        <v>2</v>
      </c>
      <c r="TI2" s="3">
        <v>3</v>
      </c>
      <c r="TJ2" s="3">
        <v>3</v>
      </c>
      <c r="TK2" s="3">
        <v>4</v>
      </c>
      <c r="TL2" s="3">
        <v>4</v>
      </c>
      <c r="TM2" s="3">
        <v>5</v>
      </c>
      <c r="TN2" s="3">
        <v>5</v>
      </c>
      <c r="TO2" s="3">
        <v>6</v>
      </c>
      <c r="TP2" s="3">
        <v>6</v>
      </c>
      <c r="TQ2" s="3">
        <v>7</v>
      </c>
      <c r="TR2" s="3">
        <v>7</v>
      </c>
      <c r="TS2" s="3">
        <v>8</v>
      </c>
      <c r="TT2" s="3">
        <v>8</v>
      </c>
      <c r="TU2" s="3">
        <v>9</v>
      </c>
      <c r="TV2" s="3">
        <v>9</v>
      </c>
      <c r="TW2" s="3">
        <v>10</v>
      </c>
      <c r="TX2" s="3">
        <v>10</v>
      </c>
      <c r="TY2" s="3">
        <v>11</v>
      </c>
      <c r="TZ2" s="3">
        <v>11</v>
      </c>
      <c r="UA2" s="3">
        <v>12</v>
      </c>
      <c r="UB2" s="3">
        <v>12</v>
      </c>
      <c r="UC2" s="3">
        <v>1</v>
      </c>
      <c r="UD2" s="3">
        <v>1</v>
      </c>
      <c r="UE2" s="3">
        <v>2</v>
      </c>
      <c r="UF2" s="3">
        <v>2</v>
      </c>
      <c r="UG2" s="3">
        <v>3</v>
      </c>
      <c r="UH2" s="3">
        <v>3</v>
      </c>
      <c r="UI2" s="3">
        <v>4</v>
      </c>
      <c r="UJ2" s="3">
        <v>4</v>
      </c>
      <c r="UK2" s="3">
        <v>5</v>
      </c>
      <c r="UL2" s="3">
        <v>5</v>
      </c>
      <c r="UM2" s="3">
        <v>6</v>
      </c>
      <c r="UN2" s="3">
        <v>6</v>
      </c>
      <c r="UO2" s="3">
        <v>7</v>
      </c>
      <c r="UP2" s="3">
        <v>7</v>
      </c>
      <c r="UQ2" s="3">
        <v>8</v>
      </c>
      <c r="UR2" s="3">
        <v>8</v>
      </c>
      <c r="US2" s="3">
        <v>9</v>
      </c>
      <c r="UT2" s="3">
        <v>9</v>
      </c>
      <c r="UU2" s="3">
        <v>10</v>
      </c>
      <c r="UV2" s="3">
        <v>10</v>
      </c>
      <c r="UW2" s="3">
        <v>11</v>
      </c>
      <c r="UX2" s="3">
        <v>11</v>
      </c>
      <c r="UY2" s="3">
        <v>12</v>
      </c>
      <c r="UZ2" s="3">
        <v>12</v>
      </c>
      <c r="VA2" s="3">
        <v>1</v>
      </c>
      <c r="VB2" s="3">
        <v>1</v>
      </c>
      <c r="VC2" s="3">
        <v>2</v>
      </c>
      <c r="VD2" s="3">
        <v>2</v>
      </c>
      <c r="VE2" s="3">
        <v>3</v>
      </c>
      <c r="VF2" s="3">
        <v>3</v>
      </c>
      <c r="VG2" s="3">
        <v>4</v>
      </c>
      <c r="VH2" s="3">
        <v>4</v>
      </c>
      <c r="VI2" s="3">
        <v>5</v>
      </c>
      <c r="VJ2" s="3">
        <v>5</v>
      </c>
      <c r="VK2" s="3">
        <v>6</v>
      </c>
      <c r="VL2" s="3">
        <v>6</v>
      </c>
      <c r="VM2" s="3">
        <v>7</v>
      </c>
      <c r="VN2" s="3">
        <v>7</v>
      </c>
      <c r="VO2" s="3">
        <v>8</v>
      </c>
      <c r="VP2" s="3">
        <v>8</v>
      </c>
      <c r="VQ2" s="3">
        <v>9</v>
      </c>
      <c r="VR2" s="3">
        <v>9</v>
      </c>
      <c r="VS2" s="3">
        <v>10</v>
      </c>
      <c r="VT2" s="3">
        <v>10</v>
      </c>
      <c r="VU2" s="3">
        <v>11</v>
      </c>
      <c r="VV2" s="3">
        <v>11</v>
      </c>
      <c r="VW2" s="3">
        <v>12</v>
      </c>
      <c r="VX2" s="3">
        <v>12</v>
      </c>
      <c r="VY2" s="3">
        <v>1</v>
      </c>
      <c r="VZ2" s="3">
        <v>1</v>
      </c>
      <c r="WA2" s="3">
        <v>2</v>
      </c>
      <c r="WB2" s="3">
        <v>2</v>
      </c>
      <c r="WC2" s="3">
        <v>3</v>
      </c>
      <c r="WD2" s="3">
        <v>3</v>
      </c>
      <c r="WE2" s="3">
        <v>4</v>
      </c>
      <c r="WF2" s="3">
        <v>4</v>
      </c>
      <c r="WG2" s="3">
        <v>5</v>
      </c>
      <c r="WH2" s="3">
        <v>5</v>
      </c>
      <c r="WI2" s="3">
        <v>6</v>
      </c>
      <c r="WJ2" s="3">
        <v>6</v>
      </c>
      <c r="WK2" s="3">
        <v>7</v>
      </c>
      <c r="WL2" s="3">
        <v>7</v>
      </c>
      <c r="WM2" s="3">
        <v>8</v>
      </c>
      <c r="WN2" s="3">
        <v>8</v>
      </c>
      <c r="WO2" s="3">
        <v>9</v>
      </c>
      <c r="WP2" s="3">
        <v>9</v>
      </c>
      <c r="WQ2" s="3">
        <v>10</v>
      </c>
      <c r="WR2" s="3">
        <v>10</v>
      </c>
      <c r="WS2" s="3">
        <v>11</v>
      </c>
      <c r="WT2" s="3">
        <v>11</v>
      </c>
      <c r="WU2" s="3">
        <v>12</v>
      </c>
      <c r="WV2" s="3">
        <v>12</v>
      </c>
      <c r="WW2" s="3">
        <v>1</v>
      </c>
      <c r="WX2" s="3">
        <v>1</v>
      </c>
      <c r="WY2" s="3">
        <v>2</v>
      </c>
      <c r="WZ2" s="3">
        <v>2</v>
      </c>
      <c r="XA2" s="3">
        <v>3</v>
      </c>
      <c r="XB2" s="3">
        <v>3</v>
      </c>
      <c r="XC2" s="3">
        <v>4</v>
      </c>
      <c r="XD2" s="3">
        <v>4</v>
      </c>
      <c r="XE2" s="3">
        <v>5</v>
      </c>
      <c r="XF2" s="3">
        <v>5</v>
      </c>
      <c r="XG2" s="3">
        <v>6</v>
      </c>
      <c r="XH2" s="3">
        <v>6</v>
      </c>
      <c r="XI2" s="3">
        <v>7</v>
      </c>
      <c r="XJ2" s="3">
        <v>7</v>
      </c>
      <c r="XK2" s="3">
        <v>8</v>
      </c>
      <c r="XL2" s="3">
        <v>8</v>
      </c>
      <c r="XM2" s="3">
        <v>9</v>
      </c>
      <c r="XN2" s="3">
        <v>9</v>
      </c>
      <c r="XO2" s="3">
        <v>10</v>
      </c>
      <c r="XP2" s="3">
        <v>10</v>
      </c>
      <c r="XQ2" s="3">
        <v>11</v>
      </c>
      <c r="XR2" s="3">
        <v>11</v>
      </c>
      <c r="XS2" s="3">
        <v>12</v>
      </c>
      <c r="XT2" s="3">
        <v>12</v>
      </c>
      <c r="XU2" s="3">
        <v>1</v>
      </c>
      <c r="XV2" s="3">
        <v>1</v>
      </c>
      <c r="XW2" s="3">
        <v>2</v>
      </c>
      <c r="XX2" s="3">
        <v>2</v>
      </c>
      <c r="XY2" s="3">
        <v>3</v>
      </c>
      <c r="XZ2" s="3">
        <v>3</v>
      </c>
      <c r="YA2" s="3">
        <v>4</v>
      </c>
      <c r="YB2" s="3">
        <v>4</v>
      </c>
      <c r="YC2" s="3">
        <v>5</v>
      </c>
      <c r="YD2" s="3">
        <v>5</v>
      </c>
      <c r="YE2" s="3">
        <v>6</v>
      </c>
      <c r="YF2" s="3">
        <v>6</v>
      </c>
      <c r="YG2" s="3">
        <v>7</v>
      </c>
      <c r="YH2" s="3">
        <v>7</v>
      </c>
      <c r="YI2" s="3">
        <v>8</v>
      </c>
      <c r="YJ2" s="3">
        <v>8</v>
      </c>
      <c r="YK2" s="3">
        <v>9</v>
      </c>
      <c r="YL2" s="3">
        <v>9</v>
      </c>
      <c r="YM2" s="3">
        <v>10</v>
      </c>
      <c r="YN2" s="3">
        <v>10</v>
      </c>
      <c r="YO2" s="3">
        <v>11</v>
      </c>
      <c r="YP2" s="3">
        <v>11</v>
      </c>
      <c r="YQ2" s="3">
        <v>12</v>
      </c>
      <c r="YR2" s="3">
        <v>12</v>
      </c>
    </row>
    <row r="3" spans="1:668" s="108" customFormat="1" ht="18" customHeight="1" x14ac:dyDescent="0.2">
      <c r="A3" s="150"/>
      <c r="B3" s="153"/>
      <c r="C3" s="5" t="s">
        <v>156</v>
      </c>
      <c r="D3" s="156"/>
      <c r="E3" s="5" t="s">
        <v>156</v>
      </c>
      <c r="F3" s="147"/>
      <c r="G3" s="147"/>
      <c r="H3" s="147"/>
      <c r="I3" s="147"/>
      <c r="J3" s="147"/>
      <c r="K3" s="147"/>
      <c r="L3" s="147"/>
      <c r="M3" s="147"/>
      <c r="N3" s="147"/>
      <c r="Q3" s="110">
        <v>2018</v>
      </c>
      <c r="R3" s="111">
        <f>+Q3</f>
        <v>2018</v>
      </c>
      <c r="S3" s="110">
        <v>2019</v>
      </c>
      <c r="T3" s="111">
        <f>+S3</f>
        <v>2019</v>
      </c>
      <c r="U3" s="110">
        <v>2020</v>
      </c>
      <c r="V3" s="111">
        <f>+U3</f>
        <v>2020</v>
      </c>
      <c r="W3" s="110">
        <v>2021</v>
      </c>
      <c r="X3" s="111">
        <f>+W3</f>
        <v>2021</v>
      </c>
      <c r="Y3" s="110">
        <v>2022</v>
      </c>
      <c r="Z3" s="111">
        <f>+Y3</f>
        <v>2022</v>
      </c>
      <c r="AA3" s="110">
        <v>2023</v>
      </c>
      <c r="AB3" s="111">
        <f>+AA3</f>
        <v>2023</v>
      </c>
      <c r="AC3" s="110">
        <v>2024</v>
      </c>
      <c r="AD3" s="111">
        <f>+AC3</f>
        <v>2024</v>
      </c>
      <c r="AE3" s="110">
        <v>2025</v>
      </c>
      <c r="AF3" s="111">
        <f>+AE3</f>
        <v>2025</v>
      </c>
      <c r="AG3" s="110">
        <v>2026</v>
      </c>
      <c r="AH3" s="111">
        <f>+AG3</f>
        <v>2026</v>
      </c>
      <c r="AI3" s="110">
        <v>2027</v>
      </c>
      <c r="AJ3" s="111">
        <f>+AI3</f>
        <v>2027</v>
      </c>
      <c r="AK3" s="110">
        <v>2028</v>
      </c>
      <c r="AL3" s="111">
        <f>+AK3</f>
        <v>2028</v>
      </c>
      <c r="AM3" s="110">
        <v>2029</v>
      </c>
      <c r="AN3" s="111">
        <f>+AM3</f>
        <v>2029</v>
      </c>
      <c r="AO3" s="110">
        <v>2030</v>
      </c>
      <c r="AP3" s="111">
        <f>+AO3</f>
        <v>2030</v>
      </c>
      <c r="AQ3" s="110">
        <v>2031</v>
      </c>
      <c r="AR3" s="111">
        <f>+AQ3</f>
        <v>2031</v>
      </c>
      <c r="AS3" s="110">
        <v>2032</v>
      </c>
      <c r="AT3" s="111">
        <f>+AS3</f>
        <v>2032</v>
      </c>
      <c r="AU3" s="110">
        <v>2033</v>
      </c>
      <c r="AV3" s="111">
        <f>+AU3</f>
        <v>2033</v>
      </c>
      <c r="AW3" s="110">
        <v>2034</v>
      </c>
      <c r="AX3" s="111">
        <f>+AW3</f>
        <v>2034</v>
      </c>
      <c r="AY3" s="110">
        <v>2035</v>
      </c>
      <c r="AZ3" s="111">
        <f>+AY3</f>
        <v>2035</v>
      </c>
      <c r="BA3" s="110">
        <v>2036</v>
      </c>
      <c r="BB3" s="111">
        <f>+BA3</f>
        <v>2036</v>
      </c>
      <c r="BC3" s="110">
        <v>2037</v>
      </c>
      <c r="BD3" s="111">
        <f>+BC3</f>
        <v>2037</v>
      </c>
      <c r="BE3" s="110">
        <v>2038</v>
      </c>
      <c r="BF3" s="111">
        <f>+BE3</f>
        <v>2038</v>
      </c>
      <c r="BG3" s="110">
        <v>2039</v>
      </c>
      <c r="BH3" s="111">
        <f>+BG3</f>
        <v>2039</v>
      </c>
      <c r="BI3" s="110">
        <v>2040</v>
      </c>
      <c r="BJ3" s="111">
        <f>+BI3</f>
        <v>2040</v>
      </c>
      <c r="BK3" s="110">
        <v>2041</v>
      </c>
      <c r="BL3" s="111">
        <f>+BK3</f>
        <v>2041</v>
      </c>
      <c r="BM3" s="110">
        <v>2042</v>
      </c>
      <c r="BN3" s="110">
        <f>+BM3</f>
        <v>2042</v>
      </c>
      <c r="BO3" s="128"/>
      <c r="BP3" s="128"/>
      <c r="BQ3" s="144">
        <v>43131</v>
      </c>
      <c r="BR3" s="145"/>
      <c r="BS3" s="144">
        <v>43159</v>
      </c>
      <c r="BT3" s="145"/>
      <c r="BU3" s="144">
        <v>43190</v>
      </c>
      <c r="BV3" s="145"/>
      <c r="BW3" s="144">
        <v>43220</v>
      </c>
      <c r="BX3" s="145"/>
      <c r="BY3" s="144">
        <v>43251</v>
      </c>
      <c r="BZ3" s="145"/>
      <c r="CA3" s="144">
        <v>43281</v>
      </c>
      <c r="CB3" s="145"/>
      <c r="CC3" s="144">
        <v>43312</v>
      </c>
      <c r="CD3" s="145"/>
      <c r="CE3" s="144">
        <v>43343</v>
      </c>
      <c r="CF3" s="145"/>
      <c r="CG3" s="144">
        <v>43373</v>
      </c>
      <c r="CH3" s="145"/>
      <c r="CI3" s="144">
        <v>43404</v>
      </c>
      <c r="CJ3" s="145"/>
      <c r="CK3" s="144">
        <v>43434</v>
      </c>
      <c r="CL3" s="145"/>
      <c r="CM3" s="144">
        <v>43465</v>
      </c>
      <c r="CN3" s="145"/>
      <c r="CO3" s="144">
        <v>43496</v>
      </c>
      <c r="CP3" s="145"/>
      <c r="CQ3" s="144">
        <v>43524</v>
      </c>
      <c r="CR3" s="145"/>
      <c r="CS3" s="144">
        <v>43555</v>
      </c>
      <c r="CT3" s="145"/>
      <c r="CU3" s="144">
        <v>43585</v>
      </c>
      <c r="CV3" s="145"/>
      <c r="CW3" s="144">
        <v>43616</v>
      </c>
      <c r="CX3" s="145"/>
      <c r="CY3" s="144">
        <v>43646</v>
      </c>
      <c r="CZ3" s="145"/>
      <c r="DA3" s="144">
        <v>43677</v>
      </c>
      <c r="DB3" s="145"/>
      <c r="DC3" s="144">
        <v>43708</v>
      </c>
      <c r="DD3" s="145"/>
      <c r="DE3" s="144">
        <v>43738</v>
      </c>
      <c r="DF3" s="145"/>
      <c r="DG3" s="144">
        <v>43769</v>
      </c>
      <c r="DH3" s="145"/>
      <c r="DI3" s="144">
        <v>43799</v>
      </c>
      <c r="DJ3" s="145"/>
      <c r="DK3" s="144">
        <v>43830</v>
      </c>
      <c r="DL3" s="145"/>
      <c r="DM3" s="144">
        <v>43861</v>
      </c>
      <c r="DN3" s="145"/>
      <c r="DO3" s="144">
        <v>43890</v>
      </c>
      <c r="DP3" s="145"/>
      <c r="DQ3" s="144">
        <v>43921</v>
      </c>
      <c r="DR3" s="145"/>
      <c r="DS3" s="144">
        <v>43951</v>
      </c>
      <c r="DT3" s="145"/>
      <c r="DU3" s="144">
        <v>43982</v>
      </c>
      <c r="DV3" s="145"/>
      <c r="DW3" s="144">
        <v>44012</v>
      </c>
      <c r="DX3" s="145"/>
      <c r="DY3" s="144">
        <v>44043</v>
      </c>
      <c r="DZ3" s="145"/>
      <c r="EA3" s="144">
        <v>44074</v>
      </c>
      <c r="EB3" s="145"/>
      <c r="EC3" s="144">
        <v>44104</v>
      </c>
      <c r="ED3" s="145"/>
      <c r="EE3" s="144">
        <v>44135</v>
      </c>
      <c r="EF3" s="145"/>
      <c r="EG3" s="144">
        <v>44165</v>
      </c>
      <c r="EH3" s="145"/>
      <c r="EI3" s="144">
        <v>44196</v>
      </c>
      <c r="EJ3" s="145"/>
      <c r="EK3" s="144">
        <v>44227</v>
      </c>
      <c r="EL3" s="145"/>
      <c r="EM3" s="144">
        <v>44255</v>
      </c>
      <c r="EN3" s="145"/>
      <c r="EO3" s="144">
        <v>44286</v>
      </c>
      <c r="EP3" s="145"/>
      <c r="EQ3" s="144">
        <v>44316</v>
      </c>
      <c r="ER3" s="145"/>
      <c r="ES3" s="144">
        <v>44347</v>
      </c>
      <c r="ET3" s="145"/>
      <c r="EU3" s="144">
        <v>44377</v>
      </c>
      <c r="EV3" s="145"/>
      <c r="EW3" s="144">
        <v>44408</v>
      </c>
      <c r="EX3" s="145"/>
      <c r="EY3" s="144">
        <v>44439</v>
      </c>
      <c r="EZ3" s="145"/>
      <c r="FA3" s="144">
        <v>44469</v>
      </c>
      <c r="FB3" s="145"/>
      <c r="FC3" s="144">
        <v>44500</v>
      </c>
      <c r="FD3" s="145"/>
      <c r="FE3" s="144">
        <v>44530</v>
      </c>
      <c r="FF3" s="145"/>
      <c r="FG3" s="144">
        <v>44561</v>
      </c>
      <c r="FH3" s="145"/>
      <c r="FI3" s="144">
        <v>44592</v>
      </c>
      <c r="FJ3" s="145"/>
      <c r="FK3" s="144">
        <v>44620</v>
      </c>
      <c r="FL3" s="145"/>
      <c r="FM3" s="144">
        <v>44651</v>
      </c>
      <c r="FN3" s="145"/>
      <c r="FO3" s="144">
        <v>44681</v>
      </c>
      <c r="FP3" s="145"/>
      <c r="FQ3" s="144">
        <v>44712</v>
      </c>
      <c r="FR3" s="145"/>
      <c r="FS3" s="144">
        <v>44742</v>
      </c>
      <c r="FT3" s="145"/>
      <c r="FU3" s="144">
        <v>44773</v>
      </c>
      <c r="FV3" s="145"/>
      <c r="FW3" s="144">
        <v>44804</v>
      </c>
      <c r="FX3" s="145"/>
      <c r="FY3" s="144">
        <v>44834</v>
      </c>
      <c r="FZ3" s="145"/>
      <c r="GA3" s="144">
        <v>44865</v>
      </c>
      <c r="GB3" s="145"/>
      <c r="GC3" s="144">
        <v>44895</v>
      </c>
      <c r="GD3" s="145"/>
      <c r="GE3" s="144">
        <v>44926</v>
      </c>
      <c r="GF3" s="145"/>
      <c r="GG3" s="144">
        <v>44957</v>
      </c>
      <c r="GH3" s="145"/>
      <c r="GI3" s="144">
        <v>44985</v>
      </c>
      <c r="GJ3" s="145"/>
      <c r="GK3" s="144">
        <v>45016</v>
      </c>
      <c r="GL3" s="145"/>
      <c r="GM3" s="144">
        <v>45046</v>
      </c>
      <c r="GN3" s="145"/>
      <c r="GO3" s="144">
        <v>45077</v>
      </c>
      <c r="GP3" s="145"/>
      <c r="GQ3" s="144">
        <v>45107</v>
      </c>
      <c r="GR3" s="145"/>
      <c r="GS3" s="144">
        <v>45138</v>
      </c>
      <c r="GT3" s="145"/>
      <c r="GU3" s="144">
        <v>45169</v>
      </c>
      <c r="GV3" s="145"/>
      <c r="GW3" s="144">
        <v>45199</v>
      </c>
      <c r="GX3" s="145"/>
      <c r="GY3" s="144">
        <v>45230</v>
      </c>
      <c r="GZ3" s="145"/>
      <c r="HA3" s="144">
        <v>45260</v>
      </c>
      <c r="HB3" s="145"/>
      <c r="HC3" s="144">
        <v>45291</v>
      </c>
      <c r="HD3" s="145"/>
      <c r="HE3" s="144">
        <v>45322</v>
      </c>
      <c r="HF3" s="145"/>
      <c r="HG3" s="144">
        <v>45351</v>
      </c>
      <c r="HH3" s="145"/>
      <c r="HI3" s="144">
        <v>45382</v>
      </c>
      <c r="HJ3" s="145"/>
      <c r="HK3" s="144">
        <v>45412</v>
      </c>
      <c r="HL3" s="145"/>
      <c r="HM3" s="144">
        <v>45443</v>
      </c>
      <c r="HN3" s="145"/>
      <c r="HO3" s="144">
        <v>45473</v>
      </c>
      <c r="HP3" s="145"/>
      <c r="HQ3" s="144">
        <v>45504</v>
      </c>
      <c r="HR3" s="145"/>
      <c r="HS3" s="144">
        <v>45535</v>
      </c>
      <c r="HT3" s="145"/>
      <c r="HU3" s="144">
        <v>45565</v>
      </c>
      <c r="HV3" s="145"/>
      <c r="HW3" s="144">
        <v>45596</v>
      </c>
      <c r="HX3" s="145"/>
      <c r="HY3" s="144">
        <v>45626</v>
      </c>
      <c r="HZ3" s="145"/>
      <c r="IA3" s="144">
        <v>45657</v>
      </c>
      <c r="IB3" s="145"/>
      <c r="IC3" s="144">
        <v>45688</v>
      </c>
      <c r="ID3" s="145"/>
      <c r="IE3" s="144">
        <v>45716</v>
      </c>
      <c r="IF3" s="145"/>
      <c r="IG3" s="144">
        <v>45747</v>
      </c>
      <c r="IH3" s="145"/>
      <c r="II3" s="144">
        <v>45777</v>
      </c>
      <c r="IJ3" s="145"/>
      <c r="IK3" s="144">
        <v>45808</v>
      </c>
      <c r="IL3" s="145"/>
      <c r="IM3" s="144">
        <v>45838</v>
      </c>
      <c r="IN3" s="145"/>
      <c r="IO3" s="144">
        <v>45869</v>
      </c>
      <c r="IP3" s="145"/>
      <c r="IQ3" s="144">
        <v>45900</v>
      </c>
      <c r="IR3" s="145"/>
      <c r="IS3" s="144">
        <v>45930</v>
      </c>
      <c r="IT3" s="145"/>
      <c r="IU3" s="144">
        <v>45961</v>
      </c>
      <c r="IV3" s="145"/>
      <c r="IW3" s="144">
        <v>45991</v>
      </c>
      <c r="IX3" s="145"/>
      <c r="IY3" s="144">
        <v>46022</v>
      </c>
      <c r="IZ3" s="145"/>
      <c r="JA3" s="144">
        <v>46053</v>
      </c>
      <c r="JB3" s="145"/>
      <c r="JC3" s="144">
        <v>46081</v>
      </c>
      <c r="JD3" s="145"/>
      <c r="JE3" s="144">
        <v>46112</v>
      </c>
      <c r="JF3" s="145"/>
      <c r="JG3" s="144">
        <v>46142</v>
      </c>
      <c r="JH3" s="145"/>
      <c r="JI3" s="144">
        <v>46173</v>
      </c>
      <c r="JJ3" s="145"/>
      <c r="JK3" s="144">
        <v>46203</v>
      </c>
      <c r="JL3" s="145"/>
      <c r="JM3" s="144">
        <v>46234</v>
      </c>
      <c r="JN3" s="145"/>
      <c r="JO3" s="144">
        <v>46265</v>
      </c>
      <c r="JP3" s="145"/>
      <c r="JQ3" s="144">
        <v>46295</v>
      </c>
      <c r="JR3" s="145"/>
      <c r="JS3" s="144">
        <v>46326</v>
      </c>
      <c r="JT3" s="145"/>
      <c r="JU3" s="144">
        <v>46356</v>
      </c>
      <c r="JV3" s="145"/>
      <c r="JW3" s="144">
        <v>46387</v>
      </c>
      <c r="JX3" s="145"/>
      <c r="JY3" s="144">
        <v>46418</v>
      </c>
      <c r="JZ3" s="145"/>
      <c r="KA3" s="144">
        <v>46446</v>
      </c>
      <c r="KB3" s="145"/>
      <c r="KC3" s="144">
        <v>46477</v>
      </c>
      <c r="KD3" s="145"/>
      <c r="KE3" s="144">
        <v>46507</v>
      </c>
      <c r="KF3" s="145"/>
      <c r="KG3" s="144">
        <v>46538</v>
      </c>
      <c r="KH3" s="145"/>
      <c r="KI3" s="144">
        <v>46568</v>
      </c>
      <c r="KJ3" s="145"/>
      <c r="KK3" s="144">
        <v>46599</v>
      </c>
      <c r="KL3" s="145"/>
      <c r="KM3" s="144">
        <v>46630</v>
      </c>
      <c r="KN3" s="145"/>
      <c r="KO3" s="144">
        <v>46660</v>
      </c>
      <c r="KP3" s="145"/>
      <c r="KQ3" s="144">
        <v>46691</v>
      </c>
      <c r="KR3" s="145"/>
      <c r="KS3" s="144">
        <v>46721</v>
      </c>
      <c r="KT3" s="145"/>
      <c r="KU3" s="144">
        <v>46752</v>
      </c>
      <c r="KV3" s="145"/>
      <c r="KW3" s="144">
        <v>46783</v>
      </c>
      <c r="KX3" s="145"/>
      <c r="KY3" s="144">
        <v>46812</v>
      </c>
      <c r="KZ3" s="145"/>
      <c r="LA3" s="144">
        <v>46843</v>
      </c>
      <c r="LB3" s="145"/>
      <c r="LC3" s="144">
        <v>46873</v>
      </c>
      <c r="LD3" s="145"/>
      <c r="LE3" s="144">
        <v>46904</v>
      </c>
      <c r="LF3" s="145"/>
      <c r="LG3" s="144">
        <v>46934</v>
      </c>
      <c r="LH3" s="145"/>
      <c r="LI3" s="144">
        <v>46965</v>
      </c>
      <c r="LJ3" s="145"/>
      <c r="LK3" s="144">
        <v>46996</v>
      </c>
      <c r="LL3" s="145"/>
      <c r="LM3" s="144">
        <v>47026</v>
      </c>
      <c r="LN3" s="145"/>
      <c r="LO3" s="144">
        <v>47057</v>
      </c>
      <c r="LP3" s="145"/>
      <c r="LQ3" s="144">
        <v>47087</v>
      </c>
      <c r="LR3" s="145"/>
      <c r="LS3" s="144">
        <v>47118</v>
      </c>
      <c r="LT3" s="145"/>
      <c r="LU3" s="144">
        <v>47149</v>
      </c>
      <c r="LV3" s="145"/>
      <c r="LW3" s="144">
        <v>47177</v>
      </c>
      <c r="LX3" s="145"/>
      <c r="LY3" s="144">
        <v>47208</v>
      </c>
      <c r="LZ3" s="145"/>
      <c r="MA3" s="144">
        <v>47238</v>
      </c>
      <c r="MB3" s="145"/>
      <c r="MC3" s="144">
        <v>47269</v>
      </c>
      <c r="MD3" s="145"/>
      <c r="ME3" s="144">
        <v>47299</v>
      </c>
      <c r="MF3" s="145"/>
      <c r="MG3" s="144">
        <v>47330</v>
      </c>
      <c r="MH3" s="145"/>
      <c r="MI3" s="144">
        <v>47361</v>
      </c>
      <c r="MJ3" s="145"/>
      <c r="MK3" s="144">
        <v>47391</v>
      </c>
      <c r="ML3" s="145"/>
      <c r="MM3" s="144">
        <v>47422</v>
      </c>
      <c r="MN3" s="145"/>
      <c r="MO3" s="144">
        <v>47452</v>
      </c>
      <c r="MP3" s="145"/>
      <c r="MQ3" s="144">
        <v>47483</v>
      </c>
      <c r="MR3" s="145"/>
      <c r="MS3" s="144">
        <v>47514</v>
      </c>
      <c r="MT3" s="145"/>
      <c r="MU3" s="144">
        <v>47542</v>
      </c>
      <c r="MV3" s="145"/>
      <c r="MW3" s="144">
        <v>47573</v>
      </c>
      <c r="MX3" s="145"/>
      <c r="MY3" s="144">
        <v>47603</v>
      </c>
      <c r="MZ3" s="145"/>
      <c r="NA3" s="144">
        <v>47634</v>
      </c>
      <c r="NB3" s="145"/>
      <c r="NC3" s="144">
        <v>47664</v>
      </c>
      <c r="ND3" s="145"/>
      <c r="NE3" s="144">
        <v>47695</v>
      </c>
      <c r="NF3" s="145"/>
      <c r="NG3" s="144">
        <v>47726</v>
      </c>
      <c r="NH3" s="145"/>
      <c r="NI3" s="144">
        <v>47756</v>
      </c>
      <c r="NJ3" s="145"/>
      <c r="NK3" s="144">
        <v>47787</v>
      </c>
      <c r="NL3" s="145"/>
      <c r="NM3" s="144">
        <v>47817</v>
      </c>
      <c r="NN3" s="145"/>
      <c r="NO3" s="144">
        <v>47848</v>
      </c>
      <c r="NP3" s="145"/>
      <c r="NQ3" s="144">
        <v>47879</v>
      </c>
      <c r="NR3" s="145"/>
      <c r="NS3" s="144">
        <v>47907</v>
      </c>
      <c r="NT3" s="145"/>
      <c r="NU3" s="144">
        <v>47938</v>
      </c>
      <c r="NV3" s="145"/>
      <c r="NW3" s="144">
        <v>47968</v>
      </c>
      <c r="NX3" s="145"/>
      <c r="NY3" s="144">
        <v>47999</v>
      </c>
      <c r="NZ3" s="145"/>
      <c r="OA3" s="144">
        <v>48029</v>
      </c>
      <c r="OB3" s="145"/>
      <c r="OC3" s="144">
        <v>48060</v>
      </c>
      <c r="OD3" s="145"/>
      <c r="OE3" s="144">
        <v>48091</v>
      </c>
      <c r="OF3" s="145"/>
      <c r="OG3" s="144">
        <v>48121</v>
      </c>
      <c r="OH3" s="145"/>
      <c r="OI3" s="144">
        <v>48152</v>
      </c>
      <c r="OJ3" s="145"/>
      <c r="OK3" s="144">
        <v>48182</v>
      </c>
      <c r="OL3" s="145"/>
      <c r="OM3" s="144">
        <v>48213</v>
      </c>
      <c r="ON3" s="145"/>
      <c r="OO3" s="144">
        <v>48244</v>
      </c>
      <c r="OP3" s="145"/>
      <c r="OQ3" s="144">
        <v>48273</v>
      </c>
      <c r="OR3" s="145"/>
      <c r="OS3" s="144">
        <v>48304</v>
      </c>
      <c r="OT3" s="145"/>
      <c r="OU3" s="144">
        <v>48334</v>
      </c>
      <c r="OV3" s="145"/>
      <c r="OW3" s="144">
        <v>48365</v>
      </c>
      <c r="OX3" s="145"/>
      <c r="OY3" s="144">
        <v>48395</v>
      </c>
      <c r="OZ3" s="145"/>
      <c r="PA3" s="144">
        <v>48426</v>
      </c>
      <c r="PB3" s="145"/>
      <c r="PC3" s="144">
        <v>48457</v>
      </c>
      <c r="PD3" s="145"/>
      <c r="PE3" s="144">
        <v>48487</v>
      </c>
      <c r="PF3" s="145"/>
      <c r="PG3" s="144">
        <v>48518</v>
      </c>
      <c r="PH3" s="145"/>
      <c r="PI3" s="144">
        <v>48548</v>
      </c>
      <c r="PJ3" s="145"/>
      <c r="PK3" s="144">
        <v>48579</v>
      </c>
      <c r="PL3" s="145"/>
      <c r="PM3" s="144">
        <v>48610</v>
      </c>
      <c r="PN3" s="145"/>
      <c r="PO3" s="144">
        <v>48638</v>
      </c>
      <c r="PP3" s="145"/>
      <c r="PQ3" s="144">
        <v>48669</v>
      </c>
      <c r="PR3" s="145"/>
      <c r="PS3" s="144">
        <v>48699</v>
      </c>
      <c r="PT3" s="145"/>
      <c r="PU3" s="144">
        <v>48730</v>
      </c>
      <c r="PV3" s="145"/>
      <c r="PW3" s="144">
        <v>48760</v>
      </c>
      <c r="PX3" s="145"/>
      <c r="PY3" s="144">
        <v>48791</v>
      </c>
      <c r="PZ3" s="145"/>
      <c r="QA3" s="144">
        <v>48822</v>
      </c>
      <c r="QB3" s="145"/>
      <c r="QC3" s="144">
        <v>48852</v>
      </c>
      <c r="QD3" s="145"/>
      <c r="QE3" s="144">
        <v>48883</v>
      </c>
      <c r="QF3" s="145"/>
      <c r="QG3" s="144">
        <v>48913</v>
      </c>
      <c r="QH3" s="145"/>
      <c r="QI3" s="144">
        <v>48944</v>
      </c>
      <c r="QJ3" s="145"/>
      <c r="QK3" s="144">
        <v>48975</v>
      </c>
      <c r="QL3" s="145"/>
      <c r="QM3" s="144">
        <v>49003</v>
      </c>
      <c r="QN3" s="145"/>
      <c r="QO3" s="144">
        <v>49034</v>
      </c>
      <c r="QP3" s="145"/>
      <c r="QQ3" s="144">
        <v>49064</v>
      </c>
      <c r="QR3" s="145"/>
      <c r="QS3" s="144">
        <v>49095</v>
      </c>
      <c r="QT3" s="145"/>
      <c r="QU3" s="144">
        <v>49125</v>
      </c>
      <c r="QV3" s="145"/>
      <c r="QW3" s="144">
        <v>49156</v>
      </c>
      <c r="QX3" s="145"/>
      <c r="QY3" s="144">
        <v>49187</v>
      </c>
      <c r="QZ3" s="145"/>
      <c r="RA3" s="144">
        <v>49217</v>
      </c>
      <c r="RB3" s="145"/>
      <c r="RC3" s="144">
        <v>49248</v>
      </c>
      <c r="RD3" s="145"/>
      <c r="RE3" s="144">
        <v>49278</v>
      </c>
      <c r="RF3" s="145"/>
      <c r="RG3" s="144">
        <v>49309</v>
      </c>
      <c r="RH3" s="145"/>
      <c r="RI3" s="144">
        <v>49340</v>
      </c>
      <c r="RJ3" s="145"/>
      <c r="RK3" s="144">
        <v>49368</v>
      </c>
      <c r="RL3" s="145"/>
      <c r="RM3" s="144">
        <v>49399</v>
      </c>
      <c r="RN3" s="145"/>
      <c r="RO3" s="144">
        <v>49429</v>
      </c>
      <c r="RP3" s="145"/>
      <c r="RQ3" s="144">
        <v>49460</v>
      </c>
      <c r="RR3" s="145"/>
      <c r="RS3" s="144">
        <v>49490</v>
      </c>
      <c r="RT3" s="145"/>
      <c r="RU3" s="144">
        <v>49521</v>
      </c>
      <c r="RV3" s="145"/>
      <c r="RW3" s="144">
        <v>49552</v>
      </c>
      <c r="RX3" s="145"/>
      <c r="RY3" s="144">
        <v>49582</v>
      </c>
      <c r="RZ3" s="145"/>
      <c r="SA3" s="144">
        <v>49613</v>
      </c>
      <c r="SB3" s="145"/>
      <c r="SC3" s="144">
        <v>49643</v>
      </c>
      <c r="SD3" s="145"/>
      <c r="SE3" s="144">
        <v>49674</v>
      </c>
      <c r="SF3" s="145"/>
      <c r="SG3" s="144">
        <v>49705</v>
      </c>
      <c r="SH3" s="145"/>
      <c r="SI3" s="144">
        <v>49734</v>
      </c>
      <c r="SJ3" s="145"/>
      <c r="SK3" s="144">
        <v>49765</v>
      </c>
      <c r="SL3" s="145"/>
      <c r="SM3" s="144">
        <v>49795</v>
      </c>
      <c r="SN3" s="145"/>
      <c r="SO3" s="144">
        <v>49826</v>
      </c>
      <c r="SP3" s="145"/>
      <c r="SQ3" s="144">
        <v>49856</v>
      </c>
      <c r="SR3" s="145"/>
      <c r="SS3" s="144">
        <v>49887</v>
      </c>
      <c r="ST3" s="145"/>
      <c r="SU3" s="144">
        <v>49918</v>
      </c>
      <c r="SV3" s="145"/>
      <c r="SW3" s="144">
        <v>49948</v>
      </c>
      <c r="SX3" s="145"/>
      <c r="SY3" s="144">
        <v>49979</v>
      </c>
      <c r="SZ3" s="145"/>
      <c r="TA3" s="144">
        <v>50009</v>
      </c>
      <c r="TB3" s="145"/>
      <c r="TC3" s="144">
        <v>50040</v>
      </c>
      <c r="TD3" s="145"/>
      <c r="TE3" s="144">
        <v>50071</v>
      </c>
      <c r="TF3" s="145"/>
      <c r="TG3" s="144">
        <v>50099</v>
      </c>
      <c r="TH3" s="145"/>
      <c r="TI3" s="144">
        <v>50130</v>
      </c>
      <c r="TJ3" s="145"/>
      <c r="TK3" s="144">
        <v>50160</v>
      </c>
      <c r="TL3" s="145"/>
      <c r="TM3" s="144">
        <v>50191</v>
      </c>
      <c r="TN3" s="145"/>
      <c r="TO3" s="144">
        <v>50221</v>
      </c>
      <c r="TP3" s="145"/>
      <c r="TQ3" s="144">
        <v>50252</v>
      </c>
      <c r="TR3" s="145"/>
      <c r="TS3" s="144">
        <v>50283</v>
      </c>
      <c r="TT3" s="145"/>
      <c r="TU3" s="144">
        <v>50313</v>
      </c>
      <c r="TV3" s="145"/>
      <c r="TW3" s="144">
        <v>50344</v>
      </c>
      <c r="TX3" s="145"/>
      <c r="TY3" s="144">
        <v>50374</v>
      </c>
      <c r="TZ3" s="145"/>
      <c r="UA3" s="144">
        <v>50405</v>
      </c>
      <c r="UB3" s="145"/>
      <c r="UC3" s="144">
        <v>50436</v>
      </c>
      <c r="UD3" s="145"/>
      <c r="UE3" s="144">
        <v>50464</v>
      </c>
      <c r="UF3" s="145"/>
      <c r="UG3" s="144">
        <v>50495</v>
      </c>
      <c r="UH3" s="145"/>
      <c r="UI3" s="144">
        <v>50525</v>
      </c>
      <c r="UJ3" s="145"/>
      <c r="UK3" s="144">
        <v>50556</v>
      </c>
      <c r="UL3" s="145"/>
      <c r="UM3" s="144">
        <v>50586</v>
      </c>
      <c r="UN3" s="145"/>
      <c r="UO3" s="144">
        <v>50617</v>
      </c>
      <c r="UP3" s="145"/>
      <c r="UQ3" s="144">
        <v>50648</v>
      </c>
      <c r="UR3" s="145"/>
      <c r="US3" s="144">
        <v>50678</v>
      </c>
      <c r="UT3" s="145"/>
      <c r="UU3" s="144">
        <v>50709</v>
      </c>
      <c r="UV3" s="145"/>
      <c r="UW3" s="144">
        <v>50739</v>
      </c>
      <c r="UX3" s="145"/>
      <c r="UY3" s="144">
        <v>50770</v>
      </c>
      <c r="UZ3" s="145"/>
      <c r="VA3" s="144">
        <v>50801</v>
      </c>
      <c r="VB3" s="145"/>
      <c r="VC3" s="144">
        <v>50829</v>
      </c>
      <c r="VD3" s="145"/>
      <c r="VE3" s="144">
        <v>50860</v>
      </c>
      <c r="VF3" s="145"/>
      <c r="VG3" s="144">
        <v>50890</v>
      </c>
      <c r="VH3" s="145"/>
      <c r="VI3" s="144">
        <v>50921</v>
      </c>
      <c r="VJ3" s="145"/>
      <c r="VK3" s="144">
        <v>50951</v>
      </c>
      <c r="VL3" s="145"/>
      <c r="VM3" s="144">
        <v>50982</v>
      </c>
      <c r="VN3" s="145"/>
      <c r="VO3" s="144">
        <v>51013</v>
      </c>
      <c r="VP3" s="145"/>
      <c r="VQ3" s="144">
        <v>51043</v>
      </c>
      <c r="VR3" s="145"/>
      <c r="VS3" s="144">
        <v>51074</v>
      </c>
      <c r="VT3" s="145"/>
      <c r="VU3" s="144">
        <v>51104</v>
      </c>
      <c r="VV3" s="145"/>
      <c r="VW3" s="144">
        <v>51135</v>
      </c>
      <c r="VX3" s="145"/>
      <c r="VY3" s="144">
        <v>51166</v>
      </c>
      <c r="VZ3" s="145"/>
      <c r="WA3" s="144">
        <v>51195</v>
      </c>
      <c r="WB3" s="145"/>
      <c r="WC3" s="144">
        <v>51226</v>
      </c>
      <c r="WD3" s="145"/>
      <c r="WE3" s="144">
        <v>51256</v>
      </c>
      <c r="WF3" s="145"/>
      <c r="WG3" s="144">
        <v>51287</v>
      </c>
      <c r="WH3" s="145"/>
      <c r="WI3" s="144">
        <v>51317</v>
      </c>
      <c r="WJ3" s="145"/>
      <c r="WK3" s="144">
        <v>51348</v>
      </c>
      <c r="WL3" s="145"/>
      <c r="WM3" s="144">
        <v>51379</v>
      </c>
      <c r="WN3" s="145"/>
      <c r="WO3" s="144">
        <v>51409</v>
      </c>
      <c r="WP3" s="145"/>
      <c r="WQ3" s="144">
        <v>51440</v>
      </c>
      <c r="WR3" s="145"/>
      <c r="WS3" s="144">
        <v>51470</v>
      </c>
      <c r="WT3" s="145"/>
      <c r="WU3" s="144">
        <v>51501</v>
      </c>
      <c r="WV3" s="145"/>
      <c r="WW3" s="144">
        <v>51532</v>
      </c>
      <c r="WX3" s="145"/>
      <c r="WY3" s="144">
        <v>51560</v>
      </c>
      <c r="WZ3" s="145"/>
      <c r="XA3" s="144">
        <v>51591</v>
      </c>
      <c r="XB3" s="145"/>
      <c r="XC3" s="144">
        <v>51621</v>
      </c>
      <c r="XD3" s="145"/>
      <c r="XE3" s="144">
        <v>51652</v>
      </c>
      <c r="XF3" s="145"/>
      <c r="XG3" s="144">
        <v>51682</v>
      </c>
      <c r="XH3" s="145"/>
      <c r="XI3" s="144">
        <v>51713</v>
      </c>
      <c r="XJ3" s="145"/>
      <c r="XK3" s="144">
        <v>51744</v>
      </c>
      <c r="XL3" s="145"/>
      <c r="XM3" s="144">
        <v>51774</v>
      </c>
      <c r="XN3" s="145"/>
      <c r="XO3" s="144">
        <v>51805</v>
      </c>
      <c r="XP3" s="145"/>
      <c r="XQ3" s="144">
        <v>51835</v>
      </c>
      <c r="XR3" s="145"/>
      <c r="XS3" s="144">
        <v>51866</v>
      </c>
      <c r="XT3" s="145"/>
      <c r="XU3" s="144">
        <v>51897</v>
      </c>
      <c r="XV3" s="145"/>
      <c r="XW3" s="144">
        <v>51925</v>
      </c>
      <c r="XX3" s="145"/>
      <c r="XY3" s="144">
        <v>51956</v>
      </c>
      <c r="XZ3" s="145"/>
      <c r="YA3" s="144">
        <v>51986</v>
      </c>
      <c r="YB3" s="145"/>
      <c r="YC3" s="144">
        <v>52017</v>
      </c>
      <c r="YD3" s="145"/>
      <c r="YE3" s="144">
        <v>52047</v>
      </c>
      <c r="YF3" s="145"/>
      <c r="YG3" s="144">
        <v>52078</v>
      </c>
      <c r="YH3" s="145"/>
      <c r="YI3" s="144">
        <v>52109</v>
      </c>
      <c r="YJ3" s="145"/>
      <c r="YK3" s="144">
        <v>52139</v>
      </c>
      <c r="YL3" s="145"/>
      <c r="YM3" s="144">
        <v>52170</v>
      </c>
      <c r="YN3" s="145"/>
      <c r="YO3" s="144">
        <v>52200</v>
      </c>
      <c r="YP3" s="145"/>
      <c r="YQ3" s="144">
        <v>52231</v>
      </c>
      <c r="YR3" s="145"/>
    </row>
    <row r="4" spans="1:668" s="108" customFormat="1" ht="15.75" x14ac:dyDescent="0.2">
      <c r="A4" s="151"/>
      <c r="B4" s="154"/>
      <c r="C4" s="5" t="s">
        <v>4</v>
      </c>
      <c r="D4" s="157"/>
      <c r="E4" s="6" t="s">
        <v>5</v>
      </c>
      <c r="F4" s="148"/>
      <c r="G4" s="148"/>
      <c r="H4" s="148"/>
      <c r="I4" s="148"/>
      <c r="J4" s="148"/>
      <c r="K4" s="148"/>
      <c r="L4" s="148"/>
      <c r="M4" s="148"/>
      <c r="N4" s="148"/>
      <c r="Q4" s="95" t="s">
        <v>6</v>
      </c>
      <c r="R4" s="95" t="s">
        <v>7</v>
      </c>
      <c r="S4" s="95" t="s">
        <v>6</v>
      </c>
      <c r="T4" s="95" t="s">
        <v>7</v>
      </c>
      <c r="U4" s="95" t="s">
        <v>6</v>
      </c>
      <c r="V4" s="95" t="s">
        <v>7</v>
      </c>
      <c r="W4" s="95" t="s">
        <v>6</v>
      </c>
      <c r="X4" s="95" t="s">
        <v>7</v>
      </c>
      <c r="Y4" s="95" t="s">
        <v>6</v>
      </c>
      <c r="Z4" s="95" t="s">
        <v>7</v>
      </c>
      <c r="AA4" s="95" t="s">
        <v>6</v>
      </c>
      <c r="AB4" s="95" t="s">
        <v>7</v>
      </c>
      <c r="AC4" s="95" t="s">
        <v>6</v>
      </c>
      <c r="AD4" s="95" t="s">
        <v>7</v>
      </c>
      <c r="AE4" s="95" t="s">
        <v>6</v>
      </c>
      <c r="AF4" s="95" t="s">
        <v>7</v>
      </c>
      <c r="AG4" s="95" t="s">
        <v>6</v>
      </c>
      <c r="AH4" s="95" t="s">
        <v>7</v>
      </c>
      <c r="AI4" s="95" t="s">
        <v>6</v>
      </c>
      <c r="AJ4" s="95" t="s">
        <v>7</v>
      </c>
      <c r="AK4" s="95" t="s">
        <v>6</v>
      </c>
      <c r="AL4" s="95" t="s">
        <v>7</v>
      </c>
      <c r="AM4" s="95" t="s">
        <v>6</v>
      </c>
      <c r="AN4" s="95" t="s">
        <v>7</v>
      </c>
      <c r="AO4" s="95" t="s">
        <v>6</v>
      </c>
      <c r="AP4" s="95" t="s">
        <v>7</v>
      </c>
      <c r="AQ4" s="95" t="s">
        <v>6</v>
      </c>
      <c r="AR4" s="95" t="s">
        <v>7</v>
      </c>
      <c r="AS4" s="95" t="s">
        <v>6</v>
      </c>
      <c r="AT4" s="95" t="s">
        <v>7</v>
      </c>
      <c r="AU4" s="95" t="s">
        <v>6</v>
      </c>
      <c r="AV4" s="95" t="s">
        <v>7</v>
      </c>
      <c r="AW4" s="95" t="s">
        <v>6</v>
      </c>
      <c r="AX4" s="95" t="s">
        <v>7</v>
      </c>
      <c r="AY4" s="95" t="s">
        <v>6</v>
      </c>
      <c r="AZ4" s="95" t="s">
        <v>7</v>
      </c>
      <c r="BA4" s="95" t="s">
        <v>6</v>
      </c>
      <c r="BB4" s="95" t="s">
        <v>7</v>
      </c>
      <c r="BC4" s="95" t="s">
        <v>6</v>
      </c>
      <c r="BD4" s="95" t="s">
        <v>7</v>
      </c>
      <c r="BE4" s="95" t="s">
        <v>6</v>
      </c>
      <c r="BF4" s="95" t="s">
        <v>7</v>
      </c>
      <c r="BG4" s="95" t="s">
        <v>6</v>
      </c>
      <c r="BH4" s="95" t="s">
        <v>7</v>
      </c>
      <c r="BI4" s="95" t="s">
        <v>6</v>
      </c>
      <c r="BJ4" s="95" t="s">
        <v>7</v>
      </c>
      <c r="BK4" s="95" t="s">
        <v>6</v>
      </c>
      <c r="BL4" s="95" t="s">
        <v>7</v>
      </c>
      <c r="BM4" s="95" t="s">
        <v>6</v>
      </c>
      <c r="BN4" s="95" t="s">
        <v>7</v>
      </c>
      <c r="BO4" s="128"/>
      <c r="BP4" s="46"/>
      <c r="BQ4" s="93" t="s">
        <v>7</v>
      </c>
      <c r="BR4" s="93" t="s">
        <v>6</v>
      </c>
      <c r="BS4" s="93" t="s">
        <v>7</v>
      </c>
      <c r="BT4" s="93" t="s">
        <v>6</v>
      </c>
      <c r="BU4" s="93" t="s">
        <v>7</v>
      </c>
      <c r="BV4" s="93" t="s">
        <v>6</v>
      </c>
      <c r="BW4" s="93" t="s">
        <v>7</v>
      </c>
      <c r="BX4" s="93" t="s">
        <v>6</v>
      </c>
      <c r="BY4" s="93" t="s">
        <v>7</v>
      </c>
      <c r="BZ4" s="93" t="s">
        <v>6</v>
      </c>
      <c r="CA4" s="93" t="s">
        <v>7</v>
      </c>
      <c r="CB4" s="93" t="s">
        <v>6</v>
      </c>
      <c r="CC4" s="93" t="s">
        <v>7</v>
      </c>
      <c r="CD4" s="93" t="s">
        <v>6</v>
      </c>
      <c r="CE4" s="93" t="s">
        <v>7</v>
      </c>
      <c r="CF4" s="93" t="s">
        <v>6</v>
      </c>
      <c r="CG4" s="93" t="s">
        <v>7</v>
      </c>
      <c r="CH4" s="93" t="s">
        <v>6</v>
      </c>
      <c r="CI4" s="93" t="s">
        <v>7</v>
      </c>
      <c r="CJ4" s="93" t="s">
        <v>6</v>
      </c>
      <c r="CK4" s="93" t="s">
        <v>7</v>
      </c>
      <c r="CL4" s="93" t="s">
        <v>6</v>
      </c>
      <c r="CM4" s="93" t="s">
        <v>7</v>
      </c>
      <c r="CN4" s="93" t="s">
        <v>6</v>
      </c>
      <c r="CO4" s="93" t="s">
        <v>7</v>
      </c>
      <c r="CP4" s="93" t="s">
        <v>6</v>
      </c>
      <c r="CQ4" s="93" t="s">
        <v>7</v>
      </c>
      <c r="CR4" s="93" t="s">
        <v>6</v>
      </c>
      <c r="CS4" s="93" t="s">
        <v>7</v>
      </c>
      <c r="CT4" s="93" t="s">
        <v>6</v>
      </c>
      <c r="CU4" s="93" t="s">
        <v>7</v>
      </c>
      <c r="CV4" s="93" t="s">
        <v>6</v>
      </c>
      <c r="CW4" s="93" t="s">
        <v>7</v>
      </c>
      <c r="CX4" s="93" t="s">
        <v>6</v>
      </c>
      <c r="CY4" s="93" t="s">
        <v>7</v>
      </c>
      <c r="CZ4" s="93" t="s">
        <v>6</v>
      </c>
      <c r="DA4" s="93" t="s">
        <v>7</v>
      </c>
      <c r="DB4" s="93" t="s">
        <v>6</v>
      </c>
      <c r="DC4" s="93" t="s">
        <v>7</v>
      </c>
      <c r="DD4" s="93" t="s">
        <v>6</v>
      </c>
      <c r="DE4" s="93" t="s">
        <v>7</v>
      </c>
      <c r="DF4" s="93" t="s">
        <v>6</v>
      </c>
      <c r="DG4" s="93" t="s">
        <v>7</v>
      </c>
      <c r="DH4" s="93" t="s">
        <v>6</v>
      </c>
      <c r="DI4" s="93" t="s">
        <v>7</v>
      </c>
      <c r="DJ4" s="93" t="s">
        <v>6</v>
      </c>
      <c r="DK4" s="93" t="s">
        <v>7</v>
      </c>
      <c r="DL4" s="93" t="s">
        <v>6</v>
      </c>
      <c r="DM4" s="93" t="s">
        <v>7</v>
      </c>
      <c r="DN4" s="93" t="s">
        <v>6</v>
      </c>
      <c r="DO4" s="93" t="s">
        <v>7</v>
      </c>
      <c r="DP4" s="93" t="s">
        <v>6</v>
      </c>
      <c r="DQ4" s="93" t="s">
        <v>7</v>
      </c>
      <c r="DR4" s="93" t="s">
        <v>6</v>
      </c>
      <c r="DS4" s="93" t="s">
        <v>7</v>
      </c>
      <c r="DT4" s="93" t="s">
        <v>6</v>
      </c>
      <c r="DU4" s="93" t="s">
        <v>7</v>
      </c>
      <c r="DV4" s="93" t="s">
        <v>6</v>
      </c>
      <c r="DW4" s="93" t="s">
        <v>7</v>
      </c>
      <c r="DX4" s="93" t="s">
        <v>6</v>
      </c>
      <c r="DY4" s="93" t="s">
        <v>7</v>
      </c>
      <c r="DZ4" s="93" t="s">
        <v>6</v>
      </c>
      <c r="EA4" s="93" t="s">
        <v>7</v>
      </c>
      <c r="EB4" s="93" t="s">
        <v>6</v>
      </c>
      <c r="EC4" s="93" t="s">
        <v>7</v>
      </c>
      <c r="ED4" s="93" t="s">
        <v>6</v>
      </c>
      <c r="EE4" s="93" t="s">
        <v>7</v>
      </c>
      <c r="EF4" s="93" t="s">
        <v>6</v>
      </c>
      <c r="EG4" s="93" t="s">
        <v>7</v>
      </c>
      <c r="EH4" s="93" t="s">
        <v>6</v>
      </c>
      <c r="EI4" s="93" t="s">
        <v>7</v>
      </c>
      <c r="EJ4" s="93" t="s">
        <v>6</v>
      </c>
      <c r="EK4" s="93" t="s">
        <v>7</v>
      </c>
      <c r="EL4" s="93" t="s">
        <v>6</v>
      </c>
      <c r="EM4" s="93" t="s">
        <v>7</v>
      </c>
      <c r="EN4" s="93" t="s">
        <v>6</v>
      </c>
      <c r="EO4" s="93" t="s">
        <v>7</v>
      </c>
      <c r="EP4" s="93" t="s">
        <v>6</v>
      </c>
      <c r="EQ4" s="93" t="s">
        <v>7</v>
      </c>
      <c r="ER4" s="93" t="s">
        <v>6</v>
      </c>
      <c r="ES4" s="93" t="s">
        <v>7</v>
      </c>
      <c r="ET4" s="93" t="s">
        <v>6</v>
      </c>
      <c r="EU4" s="93" t="s">
        <v>7</v>
      </c>
      <c r="EV4" s="93" t="s">
        <v>6</v>
      </c>
      <c r="EW4" s="93" t="s">
        <v>7</v>
      </c>
      <c r="EX4" s="93" t="s">
        <v>6</v>
      </c>
      <c r="EY4" s="93" t="s">
        <v>7</v>
      </c>
      <c r="EZ4" s="93" t="s">
        <v>6</v>
      </c>
      <c r="FA4" s="93" t="s">
        <v>7</v>
      </c>
      <c r="FB4" s="93" t="s">
        <v>6</v>
      </c>
      <c r="FC4" s="93" t="s">
        <v>7</v>
      </c>
      <c r="FD4" s="93" t="s">
        <v>6</v>
      </c>
      <c r="FE4" s="93" t="s">
        <v>7</v>
      </c>
      <c r="FF4" s="93" t="s">
        <v>6</v>
      </c>
      <c r="FG4" s="93" t="s">
        <v>7</v>
      </c>
      <c r="FH4" s="93" t="s">
        <v>6</v>
      </c>
      <c r="FI4" s="93" t="s">
        <v>7</v>
      </c>
      <c r="FJ4" s="93" t="s">
        <v>6</v>
      </c>
      <c r="FK4" s="93" t="s">
        <v>7</v>
      </c>
      <c r="FL4" s="93" t="s">
        <v>6</v>
      </c>
      <c r="FM4" s="93" t="s">
        <v>7</v>
      </c>
      <c r="FN4" s="93" t="s">
        <v>6</v>
      </c>
      <c r="FO4" s="93" t="s">
        <v>7</v>
      </c>
      <c r="FP4" s="93" t="s">
        <v>6</v>
      </c>
      <c r="FQ4" s="93" t="s">
        <v>7</v>
      </c>
      <c r="FR4" s="93" t="s">
        <v>6</v>
      </c>
      <c r="FS4" s="93" t="s">
        <v>7</v>
      </c>
      <c r="FT4" s="93" t="s">
        <v>6</v>
      </c>
      <c r="FU4" s="93" t="s">
        <v>7</v>
      </c>
      <c r="FV4" s="93" t="s">
        <v>6</v>
      </c>
      <c r="FW4" s="93" t="s">
        <v>7</v>
      </c>
      <c r="FX4" s="93" t="s">
        <v>6</v>
      </c>
      <c r="FY4" s="93" t="s">
        <v>7</v>
      </c>
      <c r="FZ4" s="93" t="s">
        <v>6</v>
      </c>
      <c r="GA4" s="93" t="s">
        <v>7</v>
      </c>
      <c r="GB4" s="93" t="s">
        <v>6</v>
      </c>
      <c r="GC4" s="93" t="s">
        <v>7</v>
      </c>
      <c r="GD4" s="93" t="s">
        <v>6</v>
      </c>
      <c r="GE4" s="93" t="s">
        <v>7</v>
      </c>
      <c r="GF4" s="93" t="s">
        <v>6</v>
      </c>
      <c r="GG4" s="93" t="s">
        <v>7</v>
      </c>
      <c r="GH4" s="93" t="s">
        <v>6</v>
      </c>
      <c r="GI4" s="93" t="s">
        <v>7</v>
      </c>
      <c r="GJ4" s="93" t="s">
        <v>6</v>
      </c>
      <c r="GK4" s="93" t="s">
        <v>7</v>
      </c>
      <c r="GL4" s="93" t="s">
        <v>6</v>
      </c>
      <c r="GM4" s="93" t="s">
        <v>7</v>
      </c>
      <c r="GN4" s="93" t="s">
        <v>6</v>
      </c>
      <c r="GO4" s="93" t="s">
        <v>7</v>
      </c>
      <c r="GP4" s="93" t="s">
        <v>6</v>
      </c>
      <c r="GQ4" s="93" t="s">
        <v>7</v>
      </c>
      <c r="GR4" s="93" t="s">
        <v>6</v>
      </c>
      <c r="GS4" s="93" t="s">
        <v>7</v>
      </c>
      <c r="GT4" s="93" t="s">
        <v>6</v>
      </c>
      <c r="GU4" s="93" t="s">
        <v>7</v>
      </c>
      <c r="GV4" s="93" t="s">
        <v>6</v>
      </c>
      <c r="GW4" s="93" t="s">
        <v>7</v>
      </c>
      <c r="GX4" s="93" t="s">
        <v>6</v>
      </c>
      <c r="GY4" s="93" t="s">
        <v>7</v>
      </c>
      <c r="GZ4" s="93" t="s">
        <v>6</v>
      </c>
      <c r="HA4" s="93" t="s">
        <v>7</v>
      </c>
      <c r="HB4" s="93" t="s">
        <v>6</v>
      </c>
      <c r="HC4" s="93" t="s">
        <v>7</v>
      </c>
      <c r="HD4" s="93" t="s">
        <v>6</v>
      </c>
      <c r="HE4" s="93" t="s">
        <v>7</v>
      </c>
      <c r="HF4" s="93" t="s">
        <v>6</v>
      </c>
      <c r="HG4" s="93" t="s">
        <v>7</v>
      </c>
      <c r="HH4" s="93" t="s">
        <v>6</v>
      </c>
      <c r="HI4" s="93" t="s">
        <v>7</v>
      </c>
      <c r="HJ4" s="93" t="s">
        <v>6</v>
      </c>
      <c r="HK4" s="93" t="s">
        <v>7</v>
      </c>
      <c r="HL4" s="93" t="s">
        <v>6</v>
      </c>
      <c r="HM4" s="93" t="s">
        <v>7</v>
      </c>
      <c r="HN4" s="93" t="s">
        <v>6</v>
      </c>
      <c r="HO4" s="93" t="s">
        <v>7</v>
      </c>
      <c r="HP4" s="93" t="s">
        <v>6</v>
      </c>
      <c r="HQ4" s="93" t="s">
        <v>7</v>
      </c>
      <c r="HR4" s="93" t="s">
        <v>6</v>
      </c>
      <c r="HS4" s="93" t="s">
        <v>7</v>
      </c>
      <c r="HT4" s="93" t="s">
        <v>6</v>
      </c>
      <c r="HU4" s="93" t="s">
        <v>7</v>
      </c>
      <c r="HV4" s="93" t="s">
        <v>6</v>
      </c>
      <c r="HW4" s="93" t="s">
        <v>7</v>
      </c>
      <c r="HX4" s="93" t="s">
        <v>6</v>
      </c>
      <c r="HY4" s="93" t="s">
        <v>7</v>
      </c>
      <c r="HZ4" s="93" t="s">
        <v>6</v>
      </c>
      <c r="IA4" s="93" t="s">
        <v>7</v>
      </c>
      <c r="IB4" s="93" t="s">
        <v>6</v>
      </c>
      <c r="IC4" s="93" t="s">
        <v>7</v>
      </c>
      <c r="ID4" s="93" t="s">
        <v>6</v>
      </c>
      <c r="IE4" s="93" t="s">
        <v>7</v>
      </c>
      <c r="IF4" s="93" t="s">
        <v>6</v>
      </c>
      <c r="IG4" s="93" t="s">
        <v>7</v>
      </c>
      <c r="IH4" s="93" t="s">
        <v>6</v>
      </c>
      <c r="II4" s="93" t="s">
        <v>7</v>
      </c>
      <c r="IJ4" s="93" t="s">
        <v>6</v>
      </c>
      <c r="IK4" s="93" t="s">
        <v>7</v>
      </c>
      <c r="IL4" s="93" t="s">
        <v>6</v>
      </c>
      <c r="IM4" s="93" t="s">
        <v>7</v>
      </c>
      <c r="IN4" s="93" t="s">
        <v>6</v>
      </c>
      <c r="IO4" s="93" t="s">
        <v>7</v>
      </c>
      <c r="IP4" s="93" t="s">
        <v>6</v>
      </c>
      <c r="IQ4" s="93" t="s">
        <v>7</v>
      </c>
      <c r="IR4" s="93" t="s">
        <v>6</v>
      </c>
      <c r="IS4" s="93" t="s">
        <v>7</v>
      </c>
      <c r="IT4" s="93" t="s">
        <v>6</v>
      </c>
      <c r="IU4" s="93" t="s">
        <v>7</v>
      </c>
      <c r="IV4" s="93" t="s">
        <v>6</v>
      </c>
      <c r="IW4" s="93" t="s">
        <v>7</v>
      </c>
      <c r="IX4" s="93" t="s">
        <v>6</v>
      </c>
      <c r="IY4" s="93" t="s">
        <v>7</v>
      </c>
      <c r="IZ4" s="93" t="s">
        <v>6</v>
      </c>
      <c r="JA4" s="93" t="s">
        <v>7</v>
      </c>
      <c r="JB4" s="93" t="s">
        <v>6</v>
      </c>
      <c r="JC4" s="93" t="s">
        <v>7</v>
      </c>
      <c r="JD4" s="93" t="s">
        <v>6</v>
      </c>
      <c r="JE4" s="93" t="s">
        <v>7</v>
      </c>
      <c r="JF4" s="93" t="s">
        <v>6</v>
      </c>
      <c r="JG4" s="93" t="s">
        <v>7</v>
      </c>
      <c r="JH4" s="93" t="s">
        <v>6</v>
      </c>
      <c r="JI4" s="93" t="s">
        <v>7</v>
      </c>
      <c r="JJ4" s="93" t="s">
        <v>6</v>
      </c>
      <c r="JK4" s="93" t="s">
        <v>7</v>
      </c>
      <c r="JL4" s="93" t="s">
        <v>6</v>
      </c>
      <c r="JM4" s="93" t="s">
        <v>7</v>
      </c>
      <c r="JN4" s="93" t="s">
        <v>6</v>
      </c>
      <c r="JO4" s="93" t="s">
        <v>7</v>
      </c>
      <c r="JP4" s="93" t="s">
        <v>6</v>
      </c>
      <c r="JQ4" s="93" t="s">
        <v>7</v>
      </c>
      <c r="JR4" s="93" t="s">
        <v>6</v>
      </c>
      <c r="JS4" s="93" t="s">
        <v>7</v>
      </c>
      <c r="JT4" s="93" t="s">
        <v>6</v>
      </c>
      <c r="JU4" s="93" t="s">
        <v>7</v>
      </c>
      <c r="JV4" s="93" t="s">
        <v>6</v>
      </c>
      <c r="JW4" s="93" t="s">
        <v>7</v>
      </c>
      <c r="JX4" s="93" t="s">
        <v>6</v>
      </c>
      <c r="JY4" s="93" t="s">
        <v>7</v>
      </c>
      <c r="JZ4" s="93" t="s">
        <v>6</v>
      </c>
      <c r="KA4" s="93" t="s">
        <v>7</v>
      </c>
      <c r="KB4" s="93" t="s">
        <v>6</v>
      </c>
      <c r="KC4" s="93" t="s">
        <v>7</v>
      </c>
      <c r="KD4" s="93" t="s">
        <v>6</v>
      </c>
      <c r="KE4" s="93" t="s">
        <v>7</v>
      </c>
      <c r="KF4" s="93" t="s">
        <v>6</v>
      </c>
      <c r="KG4" s="93" t="s">
        <v>7</v>
      </c>
      <c r="KH4" s="93" t="s">
        <v>6</v>
      </c>
      <c r="KI4" s="93" t="s">
        <v>7</v>
      </c>
      <c r="KJ4" s="93" t="s">
        <v>6</v>
      </c>
      <c r="KK4" s="93" t="s">
        <v>7</v>
      </c>
      <c r="KL4" s="93" t="s">
        <v>6</v>
      </c>
      <c r="KM4" s="93" t="s">
        <v>7</v>
      </c>
      <c r="KN4" s="93" t="s">
        <v>6</v>
      </c>
      <c r="KO4" s="93" t="s">
        <v>7</v>
      </c>
      <c r="KP4" s="93" t="s">
        <v>6</v>
      </c>
      <c r="KQ4" s="93" t="s">
        <v>7</v>
      </c>
      <c r="KR4" s="93" t="s">
        <v>6</v>
      </c>
      <c r="KS4" s="93" t="s">
        <v>7</v>
      </c>
      <c r="KT4" s="93" t="s">
        <v>6</v>
      </c>
      <c r="KU4" s="93" t="s">
        <v>7</v>
      </c>
      <c r="KV4" s="93" t="s">
        <v>6</v>
      </c>
      <c r="KW4" s="93" t="s">
        <v>7</v>
      </c>
      <c r="KX4" s="93" t="s">
        <v>6</v>
      </c>
      <c r="KY4" s="93" t="s">
        <v>7</v>
      </c>
      <c r="KZ4" s="93" t="s">
        <v>6</v>
      </c>
      <c r="LA4" s="93" t="s">
        <v>7</v>
      </c>
      <c r="LB4" s="93" t="s">
        <v>6</v>
      </c>
      <c r="LC4" s="93" t="s">
        <v>7</v>
      </c>
      <c r="LD4" s="93" t="s">
        <v>6</v>
      </c>
      <c r="LE4" s="93" t="s">
        <v>7</v>
      </c>
      <c r="LF4" s="93" t="s">
        <v>6</v>
      </c>
      <c r="LG4" s="93" t="s">
        <v>7</v>
      </c>
      <c r="LH4" s="93" t="s">
        <v>6</v>
      </c>
      <c r="LI4" s="93" t="s">
        <v>7</v>
      </c>
      <c r="LJ4" s="93" t="s">
        <v>6</v>
      </c>
      <c r="LK4" s="93" t="s">
        <v>7</v>
      </c>
      <c r="LL4" s="93" t="s">
        <v>6</v>
      </c>
      <c r="LM4" s="93" t="s">
        <v>7</v>
      </c>
      <c r="LN4" s="93" t="s">
        <v>6</v>
      </c>
      <c r="LO4" s="93" t="s">
        <v>7</v>
      </c>
      <c r="LP4" s="93" t="s">
        <v>6</v>
      </c>
      <c r="LQ4" s="93" t="s">
        <v>7</v>
      </c>
      <c r="LR4" s="93" t="s">
        <v>6</v>
      </c>
      <c r="LS4" s="93" t="s">
        <v>7</v>
      </c>
      <c r="LT4" s="93" t="s">
        <v>6</v>
      </c>
      <c r="LU4" s="93" t="s">
        <v>7</v>
      </c>
      <c r="LV4" s="93" t="s">
        <v>6</v>
      </c>
      <c r="LW4" s="93" t="s">
        <v>7</v>
      </c>
      <c r="LX4" s="93" t="s">
        <v>6</v>
      </c>
      <c r="LY4" s="93" t="s">
        <v>7</v>
      </c>
      <c r="LZ4" s="93" t="s">
        <v>6</v>
      </c>
      <c r="MA4" s="93" t="s">
        <v>7</v>
      </c>
      <c r="MB4" s="93" t="s">
        <v>6</v>
      </c>
      <c r="MC4" s="93" t="s">
        <v>7</v>
      </c>
      <c r="MD4" s="93" t="s">
        <v>6</v>
      </c>
      <c r="ME4" s="93" t="s">
        <v>7</v>
      </c>
      <c r="MF4" s="93" t="s">
        <v>6</v>
      </c>
      <c r="MG4" s="93" t="s">
        <v>7</v>
      </c>
      <c r="MH4" s="93" t="s">
        <v>6</v>
      </c>
      <c r="MI4" s="93" t="s">
        <v>7</v>
      </c>
      <c r="MJ4" s="93" t="s">
        <v>6</v>
      </c>
      <c r="MK4" s="93" t="s">
        <v>7</v>
      </c>
      <c r="ML4" s="93" t="s">
        <v>6</v>
      </c>
      <c r="MM4" s="93" t="s">
        <v>7</v>
      </c>
      <c r="MN4" s="93" t="s">
        <v>6</v>
      </c>
      <c r="MO4" s="93" t="s">
        <v>7</v>
      </c>
      <c r="MP4" s="93" t="s">
        <v>6</v>
      </c>
      <c r="MQ4" s="93" t="s">
        <v>7</v>
      </c>
      <c r="MR4" s="93" t="s">
        <v>6</v>
      </c>
      <c r="MS4" s="93" t="s">
        <v>7</v>
      </c>
      <c r="MT4" s="93" t="s">
        <v>6</v>
      </c>
      <c r="MU4" s="93" t="s">
        <v>7</v>
      </c>
      <c r="MV4" s="93" t="s">
        <v>6</v>
      </c>
      <c r="MW4" s="93" t="s">
        <v>7</v>
      </c>
      <c r="MX4" s="93" t="s">
        <v>6</v>
      </c>
      <c r="MY4" s="93" t="s">
        <v>7</v>
      </c>
      <c r="MZ4" s="93" t="s">
        <v>6</v>
      </c>
      <c r="NA4" s="93" t="s">
        <v>7</v>
      </c>
      <c r="NB4" s="93" t="s">
        <v>6</v>
      </c>
      <c r="NC4" s="93" t="s">
        <v>7</v>
      </c>
      <c r="ND4" s="93" t="s">
        <v>6</v>
      </c>
      <c r="NE4" s="93" t="s">
        <v>7</v>
      </c>
      <c r="NF4" s="93" t="s">
        <v>6</v>
      </c>
      <c r="NG4" s="93" t="s">
        <v>7</v>
      </c>
      <c r="NH4" s="93" t="s">
        <v>6</v>
      </c>
      <c r="NI4" s="93" t="s">
        <v>7</v>
      </c>
      <c r="NJ4" s="93" t="s">
        <v>6</v>
      </c>
      <c r="NK4" s="93" t="s">
        <v>7</v>
      </c>
      <c r="NL4" s="93" t="s">
        <v>6</v>
      </c>
      <c r="NM4" s="93" t="s">
        <v>7</v>
      </c>
      <c r="NN4" s="93" t="s">
        <v>6</v>
      </c>
      <c r="NO4" s="93" t="s">
        <v>7</v>
      </c>
      <c r="NP4" s="93" t="s">
        <v>6</v>
      </c>
      <c r="NQ4" s="93" t="s">
        <v>7</v>
      </c>
      <c r="NR4" s="93" t="s">
        <v>6</v>
      </c>
      <c r="NS4" s="93" t="s">
        <v>7</v>
      </c>
      <c r="NT4" s="93" t="s">
        <v>6</v>
      </c>
      <c r="NU4" s="93" t="s">
        <v>7</v>
      </c>
      <c r="NV4" s="93" t="s">
        <v>6</v>
      </c>
      <c r="NW4" s="93" t="s">
        <v>7</v>
      </c>
      <c r="NX4" s="93" t="s">
        <v>6</v>
      </c>
      <c r="NY4" s="93" t="s">
        <v>7</v>
      </c>
      <c r="NZ4" s="93" t="s">
        <v>6</v>
      </c>
      <c r="OA4" s="93" t="s">
        <v>7</v>
      </c>
      <c r="OB4" s="93" t="s">
        <v>6</v>
      </c>
      <c r="OC4" s="93" t="s">
        <v>7</v>
      </c>
      <c r="OD4" s="93" t="s">
        <v>6</v>
      </c>
      <c r="OE4" s="93" t="s">
        <v>7</v>
      </c>
      <c r="OF4" s="93" t="s">
        <v>6</v>
      </c>
      <c r="OG4" s="93" t="s">
        <v>7</v>
      </c>
      <c r="OH4" s="93" t="s">
        <v>6</v>
      </c>
      <c r="OI4" s="93" t="s">
        <v>7</v>
      </c>
      <c r="OJ4" s="93" t="s">
        <v>6</v>
      </c>
      <c r="OK4" s="93" t="s">
        <v>7</v>
      </c>
      <c r="OL4" s="93" t="s">
        <v>6</v>
      </c>
      <c r="OM4" s="93" t="s">
        <v>7</v>
      </c>
      <c r="ON4" s="93" t="s">
        <v>6</v>
      </c>
      <c r="OO4" s="93" t="s">
        <v>7</v>
      </c>
      <c r="OP4" s="93" t="s">
        <v>6</v>
      </c>
      <c r="OQ4" s="93" t="s">
        <v>7</v>
      </c>
      <c r="OR4" s="93" t="s">
        <v>6</v>
      </c>
      <c r="OS4" s="93" t="s">
        <v>7</v>
      </c>
      <c r="OT4" s="93" t="s">
        <v>6</v>
      </c>
      <c r="OU4" s="93" t="s">
        <v>7</v>
      </c>
      <c r="OV4" s="93" t="s">
        <v>6</v>
      </c>
      <c r="OW4" s="93" t="s">
        <v>7</v>
      </c>
      <c r="OX4" s="93" t="s">
        <v>6</v>
      </c>
      <c r="OY4" s="93" t="s">
        <v>7</v>
      </c>
      <c r="OZ4" s="93" t="s">
        <v>6</v>
      </c>
      <c r="PA4" s="93" t="s">
        <v>7</v>
      </c>
      <c r="PB4" s="93" t="s">
        <v>6</v>
      </c>
      <c r="PC4" s="93" t="s">
        <v>7</v>
      </c>
      <c r="PD4" s="93" t="s">
        <v>6</v>
      </c>
      <c r="PE4" s="93" t="s">
        <v>7</v>
      </c>
      <c r="PF4" s="93" t="s">
        <v>6</v>
      </c>
      <c r="PG4" s="93" t="s">
        <v>7</v>
      </c>
      <c r="PH4" s="93" t="s">
        <v>6</v>
      </c>
      <c r="PI4" s="93" t="s">
        <v>7</v>
      </c>
      <c r="PJ4" s="93" t="s">
        <v>6</v>
      </c>
      <c r="PK4" s="93" t="s">
        <v>7</v>
      </c>
      <c r="PL4" s="93" t="s">
        <v>6</v>
      </c>
      <c r="PM4" s="93" t="s">
        <v>7</v>
      </c>
      <c r="PN4" s="93" t="s">
        <v>6</v>
      </c>
      <c r="PO4" s="93" t="s">
        <v>7</v>
      </c>
      <c r="PP4" s="93" t="s">
        <v>6</v>
      </c>
      <c r="PQ4" s="93" t="s">
        <v>7</v>
      </c>
      <c r="PR4" s="93" t="s">
        <v>6</v>
      </c>
      <c r="PS4" s="93" t="s">
        <v>7</v>
      </c>
      <c r="PT4" s="93" t="s">
        <v>6</v>
      </c>
      <c r="PU4" s="93" t="s">
        <v>7</v>
      </c>
      <c r="PV4" s="93" t="s">
        <v>6</v>
      </c>
      <c r="PW4" s="93" t="s">
        <v>7</v>
      </c>
      <c r="PX4" s="93" t="s">
        <v>6</v>
      </c>
      <c r="PY4" s="93" t="s">
        <v>7</v>
      </c>
      <c r="PZ4" s="93" t="s">
        <v>6</v>
      </c>
      <c r="QA4" s="93" t="s">
        <v>7</v>
      </c>
      <c r="QB4" s="93" t="s">
        <v>6</v>
      </c>
      <c r="QC4" s="93" t="s">
        <v>7</v>
      </c>
      <c r="QD4" s="93" t="s">
        <v>6</v>
      </c>
      <c r="QE4" s="93" t="s">
        <v>7</v>
      </c>
      <c r="QF4" s="93" t="s">
        <v>6</v>
      </c>
      <c r="QG4" s="93" t="s">
        <v>7</v>
      </c>
      <c r="QH4" s="93" t="s">
        <v>6</v>
      </c>
      <c r="QI4" s="93" t="s">
        <v>7</v>
      </c>
      <c r="QJ4" s="93" t="s">
        <v>6</v>
      </c>
      <c r="QK4" s="93" t="s">
        <v>7</v>
      </c>
      <c r="QL4" s="93" t="s">
        <v>6</v>
      </c>
      <c r="QM4" s="93" t="s">
        <v>7</v>
      </c>
      <c r="QN4" s="93" t="s">
        <v>6</v>
      </c>
      <c r="QO4" s="93" t="s">
        <v>7</v>
      </c>
      <c r="QP4" s="93" t="s">
        <v>6</v>
      </c>
      <c r="QQ4" s="93" t="s">
        <v>7</v>
      </c>
      <c r="QR4" s="93" t="s">
        <v>6</v>
      </c>
      <c r="QS4" s="93" t="s">
        <v>7</v>
      </c>
      <c r="QT4" s="93" t="s">
        <v>6</v>
      </c>
      <c r="QU4" s="93" t="s">
        <v>7</v>
      </c>
      <c r="QV4" s="93" t="s">
        <v>6</v>
      </c>
      <c r="QW4" s="93" t="s">
        <v>7</v>
      </c>
      <c r="QX4" s="93" t="s">
        <v>6</v>
      </c>
      <c r="QY4" s="93" t="s">
        <v>7</v>
      </c>
      <c r="QZ4" s="93" t="s">
        <v>6</v>
      </c>
      <c r="RA4" s="93" t="s">
        <v>7</v>
      </c>
      <c r="RB4" s="93" t="s">
        <v>6</v>
      </c>
      <c r="RC4" s="93" t="s">
        <v>7</v>
      </c>
      <c r="RD4" s="93" t="s">
        <v>6</v>
      </c>
      <c r="RE4" s="93" t="s">
        <v>7</v>
      </c>
      <c r="RF4" s="93" t="s">
        <v>6</v>
      </c>
      <c r="RG4" s="93" t="s">
        <v>7</v>
      </c>
      <c r="RH4" s="93" t="s">
        <v>6</v>
      </c>
      <c r="RI4" s="93" t="s">
        <v>7</v>
      </c>
      <c r="RJ4" s="93" t="s">
        <v>6</v>
      </c>
      <c r="RK4" s="93" t="s">
        <v>7</v>
      </c>
      <c r="RL4" s="93" t="s">
        <v>6</v>
      </c>
      <c r="RM4" s="93" t="s">
        <v>7</v>
      </c>
      <c r="RN4" s="93" t="s">
        <v>6</v>
      </c>
      <c r="RO4" s="93" t="s">
        <v>7</v>
      </c>
      <c r="RP4" s="93" t="s">
        <v>6</v>
      </c>
      <c r="RQ4" s="93" t="s">
        <v>7</v>
      </c>
      <c r="RR4" s="93" t="s">
        <v>6</v>
      </c>
      <c r="RS4" s="93" t="s">
        <v>7</v>
      </c>
      <c r="RT4" s="93" t="s">
        <v>6</v>
      </c>
      <c r="RU4" s="93" t="s">
        <v>7</v>
      </c>
      <c r="RV4" s="93" t="s">
        <v>6</v>
      </c>
      <c r="RW4" s="93" t="s">
        <v>7</v>
      </c>
      <c r="RX4" s="93" t="s">
        <v>6</v>
      </c>
      <c r="RY4" s="93" t="s">
        <v>7</v>
      </c>
      <c r="RZ4" s="93" t="s">
        <v>6</v>
      </c>
      <c r="SA4" s="93" t="s">
        <v>7</v>
      </c>
      <c r="SB4" s="93" t="s">
        <v>6</v>
      </c>
      <c r="SC4" s="93" t="s">
        <v>7</v>
      </c>
      <c r="SD4" s="93" t="s">
        <v>6</v>
      </c>
      <c r="SE4" s="93" t="s">
        <v>7</v>
      </c>
      <c r="SF4" s="93" t="s">
        <v>6</v>
      </c>
      <c r="SG4" s="93" t="s">
        <v>7</v>
      </c>
      <c r="SH4" s="93" t="s">
        <v>6</v>
      </c>
      <c r="SI4" s="93" t="s">
        <v>7</v>
      </c>
      <c r="SJ4" s="93" t="s">
        <v>6</v>
      </c>
      <c r="SK4" s="93" t="s">
        <v>7</v>
      </c>
      <c r="SL4" s="93" t="s">
        <v>6</v>
      </c>
      <c r="SM4" s="93" t="s">
        <v>7</v>
      </c>
      <c r="SN4" s="93" t="s">
        <v>6</v>
      </c>
      <c r="SO4" s="93" t="s">
        <v>7</v>
      </c>
      <c r="SP4" s="93" t="s">
        <v>6</v>
      </c>
      <c r="SQ4" s="93" t="s">
        <v>7</v>
      </c>
      <c r="SR4" s="93" t="s">
        <v>6</v>
      </c>
      <c r="SS4" s="93" t="s">
        <v>7</v>
      </c>
      <c r="ST4" s="93" t="s">
        <v>6</v>
      </c>
      <c r="SU4" s="93" t="s">
        <v>7</v>
      </c>
      <c r="SV4" s="93" t="s">
        <v>6</v>
      </c>
      <c r="SW4" s="93" t="s">
        <v>7</v>
      </c>
      <c r="SX4" s="93" t="s">
        <v>6</v>
      </c>
      <c r="SY4" s="93" t="s">
        <v>7</v>
      </c>
      <c r="SZ4" s="93" t="s">
        <v>6</v>
      </c>
      <c r="TA4" s="93" t="s">
        <v>7</v>
      </c>
      <c r="TB4" s="93" t="s">
        <v>6</v>
      </c>
      <c r="TC4" s="93" t="s">
        <v>7</v>
      </c>
      <c r="TD4" s="93" t="s">
        <v>6</v>
      </c>
      <c r="TE4" s="93" t="s">
        <v>7</v>
      </c>
      <c r="TF4" s="93" t="s">
        <v>6</v>
      </c>
      <c r="TG4" s="93" t="s">
        <v>7</v>
      </c>
      <c r="TH4" s="93" t="s">
        <v>6</v>
      </c>
      <c r="TI4" s="93" t="s">
        <v>7</v>
      </c>
      <c r="TJ4" s="93" t="s">
        <v>6</v>
      </c>
      <c r="TK4" s="93" t="s">
        <v>7</v>
      </c>
      <c r="TL4" s="93" t="s">
        <v>6</v>
      </c>
      <c r="TM4" s="93" t="s">
        <v>7</v>
      </c>
      <c r="TN4" s="93" t="s">
        <v>6</v>
      </c>
      <c r="TO4" s="93" t="s">
        <v>7</v>
      </c>
      <c r="TP4" s="93" t="s">
        <v>6</v>
      </c>
      <c r="TQ4" s="93" t="s">
        <v>7</v>
      </c>
      <c r="TR4" s="93" t="s">
        <v>6</v>
      </c>
      <c r="TS4" s="93" t="s">
        <v>7</v>
      </c>
      <c r="TT4" s="93" t="s">
        <v>6</v>
      </c>
      <c r="TU4" s="93" t="s">
        <v>7</v>
      </c>
      <c r="TV4" s="93" t="s">
        <v>6</v>
      </c>
      <c r="TW4" s="93" t="s">
        <v>7</v>
      </c>
      <c r="TX4" s="93" t="s">
        <v>6</v>
      </c>
      <c r="TY4" s="93" t="s">
        <v>7</v>
      </c>
      <c r="TZ4" s="93" t="s">
        <v>6</v>
      </c>
      <c r="UA4" s="93" t="s">
        <v>7</v>
      </c>
      <c r="UB4" s="93" t="s">
        <v>6</v>
      </c>
      <c r="UC4" s="93" t="s">
        <v>7</v>
      </c>
      <c r="UD4" s="93" t="s">
        <v>6</v>
      </c>
      <c r="UE4" s="93" t="s">
        <v>7</v>
      </c>
      <c r="UF4" s="93" t="s">
        <v>6</v>
      </c>
      <c r="UG4" s="93" t="s">
        <v>7</v>
      </c>
      <c r="UH4" s="93" t="s">
        <v>6</v>
      </c>
      <c r="UI4" s="93" t="s">
        <v>7</v>
      </c>
      <c r="UJ4" s="93" t="s">
        <v>6</v>
      </c>
      <c r="UK4" s="93" t="s">
        <v>7</v>
      </c>
      <c r="UL4" s="93" t="s">
        <v>6</v>
      </c>
      <c r="UM4" s="93" t="s">
        <v>7</v>
      </c>
      <c r="UN4" s="93" t="s">
        <v>6</v>
      </c>
      <c r="UO4" s="93" t="s">
        <v>7</v>
      </c>
      <c r="UP4" s="93" t="s">
        <v>6</v>
      </c>
      <c r="UQ4" s="93" t="s">
        <v>7</v>
      </c>
      <c r="UR4" s="93" t="s">
        <v>6</v>
      </c>
      <c r="US4" s="93" t="s">
        <v>7</v>
      </c>
      <c r="UT4" s="93" t="s">
        <v>6</v>
      </c>
      <c r="UU4" s="93" t="s">
        <v>7</v>
      </c>
      <c r="UV4" s="93" t="s">
        <v>6</v>
      </c>
      <c r="UW4" s="93" t="s">
        <v>7</v>
      </c>
      <c r="UX4" s="93" t="s">
        <v>6</v>
      </c>
      <c r="UY4" s="93" t="s">
        <v>7</v>
      </c>
      <c r="UZ4" s="93" t="s">
        <v>6</v>
      </c>
      <c r="VA4" s="93" t="s">
        <v>7</v>
      </c>
      <c r="VB4" s="93" t="s">
        <v>6</v>
      </c>
      <c r="VC4" s="93" t="s">
        <v>7</v>
      </c>
      <c r="VD4" s="93" t="s">
        <v>6</v>
      </c>
      <c r="VE4" s="93" t="s">
        <v>7</v>
      </c>
      <c r="VF4" s="93" t="s">
        <v>6</v>
      </c>
      <c r="VG4" s="93" t="s">
        <v>7</v>
      </c>
      <c r="VH4" s="93" t="s">
        <v>6</v>
      </c>
      <c r="VI4" s="93" t="s">
        <v>7</v>
      </c>
      <c r="VJ4" s="93" t="s">
        <v>6</v>
      </c>
      <c r="VK4" s="93" t="s">
        <v>7</v>
      </c>
      <c r="VL4" s="93" t="s">
        <v>6</v>
      </c>
      <c r="VM4" s="93" t="s">
        <v>7</v>
      </c>
      <c r="VN4" s="93" t="s">
        <v>6</v>
      </c>
      <c r="VO4" s="93" t="s">
        <v>7</v>
      </c>
      <c r="VP4" s="93" t="s">
        <v>6</v>
      </c>
      <c r="VQ4" s="93" t="s">
        <v>7</v>
      </c>
      <c r="VR4" s="93" t="s">
        <v>6</v>
      </c>
      <c r="VS4" s="93" t="s">
        <v>7</v>
      </c>
      <c r="VT4" s="93" t="s">
        <v>6</v>
      </c>
      <c r="VU4" s="93" t="s">
        <v>7</v>
      </c>
      <c r="VV4" s="93" t="s">
        <v>6</v>
      </c>
      <c r="VW4" s="93" t="s">
        <v>7</v>
      </c>
      <c r="VX4" s="93" t="s">
        <v>6</v>
      </c>
      <c r="VY4" s="93" t="s">
        <v>7</v>
      </c>
      <c r="VZ4" s="93" t="s">
        <v>6</v>
      </c>
      <c r="WA4" s="93" t="s">
        <v>7</v>
      </c>
      <c r="WB4" s="93" t="s">
        <v>6</v>
      </c>
      <c r="WC4" s="93" t="s">
        <v>7</v>
      </c>
      <c r="WD4" s="93" t="s">
        <v>6</v>
      </c>
      <c r="WE4" s="93" t="s">
        <v>7</v>
      </c>
      <c r="WF4" s="93" t="s">
        <v>6</v>
      </c>
      <c r="WG4" s="93" t="s">
        <v>7</v>
      </c>
      <c r="WH4" s="93" t="s">
        <v>6</v>
      </c>
      <c r="WI4" s="93" t="s">
        <v>7</v>
      </c>
      <c r="WJ4" s="93" t="s">
        <v>6</v>
      </c>
      <c r="WK4" s="93" t="s">
        <v>7</v>
      </c>
      <c r="WL4" s="93" t="s">
        <v>6</v>
      </c>
      <c r="WM4" s="93" t="s">
        <v>7</v>
      </c>
      <c r="WN4" s="93" t="s">
        <v>6</v>
      </c>
      <c r="WO4" s="93" t="s">
        <v>7</v>
      </c>
      <c r="WP4" s="93" t="s">
        <v>6</v>
      </c>
      <c r="WQ4" s="93" t="s">
        <v>7</v>
      </c>
      <c r="WR4" s="93" t="s">
        <v>6</v>
      </c>
      <c r="WS4" s="93" t="s">
        <v>7</v>
      </c>
      <c r="WT4" s="93" t="s">
        <v>6</v>
      </c>
      <c r="WU4" s="93" t="s">
        <v>7</v>
      </c>
      <c r="WV4" s="93" t="s">
        <v>6</v>
      </c>
      <c r="WW4" s="93" t="s">
        <v>7</v>
      </c>
      <c r="WX4" s="93" t="s">
        <v>6</v>
      </c>
      <c r="WY4" s="93" t="s">
        <v>7</v>
      </c>
      <c r="WZ4" s="93" t="s">
        <v>6</v>
      </c>
      <c r="XA4" s="93" t="s">
        <v>7</v>
      </c>
      <c r="XB4" s="93" t="s">
        <v>6</v>
      </c>
      <c r="XC4" s="93" t="s">
        <v>7</v>
      </c>
      <c r="XD4" s="93" t="s">
        <v>6</v>
      </c>
      <c r="XE4" s="93" t="s">
        <v>7</v>
      </c>
      <c r="XF4" s="93" t="s">
        <v>6</v>
      </c>
      <c r="XG4" s="93" t="s">
        <v>7</v>
      </c>
      <c r="XH4" s="93" t="s">
        <v>6</v>
      </c>
      <c r="XI4" s="93" t="s">
        <v>7</v>
      </c>
      <c r="XJ4" s="93" t="s">
        <v>6</v>
      </c>
      <c r="XK4" s="93" t="s">
        <v>7</v>
      </c>
      <c r="XL4" s="93" t="s">
        <v>6</v>
      </c>
      <c r="XM4" s="93" t="s">
        <v>7</v>
      </c>
      <c r="XN4" s="93" t="s">
        <v>6</v>
      </c>
      <c r="XO4" s="93" t="s">
        <v>7</v>
      </c>
      <c r="XP4" s="93" t="s">
        <v>6</v>
      </c>
      <c r="XQ4" s="93" t="s">
        <v>7</v>
      </c>
      <c r="XR4" s="93" t="s">
        <v>6</v>
      </c>
      <c r="XS4" s="93" t="s">
        <v>7</v>
      </c>
      <c r="XT4" s="93" t="s">
        <v>6</v>
      </c>
      <c r="XU4" s="93" t="s">
        <v>7</v>
      </c>
      <c r="XV4" s="93" t="s">
        <v>6</v>
      </c>
      <c r="XW4" s="93" t="s">
        <v>7</v>
      </c>
      <c r="XX4" s="93" t="s">
        <v>6</v>
      </c>
      <c r="XY4" s="93" t="s">
        <v>7</v>
      </c>
      <c r="XZ4" s="93" t="s">
        <v>6</v>
      </c>
      <c r="YA4" s="93" t="s">
        <v>7</v>
      </c>
      <c r="YB4" s="93" t="s">
        <v>6</v>
      </c>
      <c r="YC4" s="93" t="s">
        <v>7</v>
      </c>
      <c r="YD4" s="93" t="s">
        <v>6</v>
      </c>
      <c r="YE4" s="93" t="s">
        <v>7</v>
      </c>
      <c r="YF4" s="93" t="s">
        <v>6</v>
      </c>
      <c r="YG4" s="93" t="s">
        <v>7</v>
      </c>
      <c r="YH4" s="93" t="s">
        <v>6</v>
      </c>
      <c r="YI4" s="93" t="s">
        <v>7</v>
      </c>
      <c r="YJ4" s="93" t="s">
        <v>6</v>
      </c>
      <c r="YK4" s="93" t="s">
        <v>7</v>
      </c>
      <c r="YL4" s="93" t="s">
        <v>6</v>
      </c>
      <c r="YM4" s="93" t="s">
        <v>7</v>
      </c>
      <c r="YN4" s="93" t="s">
        <v>6</v>
      </c>
      <c r="YO4" s="93" t="s">
        <v>7</v>
      </c>
      <c r="YP4" s="93" t="s">
        <v>6</v>
      </c>
      <c r="YQ4" s="93" t="s">
        <v>7</v>
      </c>
      <c r="YR4" s="93" t="s">
        <v>6</v>
      </c>
    </row>
    <row r="5" spans="1:668" ht="15.75" x14ac:dyDescent="0.25">
      <c r="A5" s="7" t="s">
        <v>157</v>
      </c>
      <c r="B5" s="7"/>
      <c r="C5" s="7">
        <f>+SUM(C6:C23)</f>
        <v>8129.6085124175415</v>
      </c>
      <c r="D5" s="8">
        <f>+C5/$C$63</f>
        <v>0.1691495224583498</v>
      </c>
      <c r="E5" s="9">
        <f>+SUM(E6:E23)</f>
        <v>215.02179448474388</v>
      </c>
      <c r="F5" s="10"/>
      <c r="G5" s="115" t="s">
        <v>119</v>
      </c>
      <c r="H5" s="11"/>
      <c r="I5" s="12"/>
      <c r="J5" s="10"/>
      <c r="K5" s="10"/>
      <c r="L5" s="11"/>
      <c r="M5" s="10"/>
      <c r="N5" s="10"/>
      <c r="O5" s="94"/>
      <c r="P5" s="94"/>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P5" s="127"/>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row>
    <row r="6" spans="1:668" ht="15.75" x14ac:dyDescent="0.25">
      <c r="A6" s="16" t="s">
        <v>158</v>
      </c>
      <c r="B6" s="15" t="s">
        <v>159</v>
      </c>
      <c r="C6" s="15">
        <v>1000</v>
      </c>
      <c r="D6" s="17"/>
      <c r="E6" s="18">
        <f t="shared" ref="E6:E23" si="0">+C6/$C$60</f>
        <v>26.449218822322081</v>
      </c>
      <c r="F6" s="27" t="s">
        <v>10</v>
      </c>
      <c r="G6" s="68" t="s">
        <v>119</v>
      </c>
      <c r="H6" s="20">
        <v>43434</v>
      </c>
      <c r="I6" s="26" t="s">
        <v>160</v>
      </c>
      <c r="J6" s="27">
        <v>59</v>
      </c>
      <c r="K6" s="27" t="s">
        <v>193</v>
      </c>
      <c r="L6" s="25">
        <v>45229</v>
      </c>
      <c r="M6" s="19" t="s">
        <v>11</v>
      </c>
      <c r="N6" s="15" t="s">
        <v>12</v>
      </c>
      <c r="O6" s="119" t="s">
        <v>162</v>
      </c>
      <c r="P6" s="119" t="s">
        <v>128</v>
      </c>
      <c r="Q6" s="22">
        <f t="shared" ref="Q6:Q23" si="1">+SUMPRODUCT(1*($BQ$4:$YR$4=$Q$4)*($BQ$1:$YR$1=Q$3)*($BQ6:$YR6))</f>
        <v>0</v>
      </c>
      <c r="R6" s="22">
        <f t="shared" ref="R6:R23" si="2">+SUMPRODUCT(1*($BQ$4:$YR$4=$R$4)*($BQ$1:$YR$1=Q$3)*($BQ6:$YR6))</f>
        <v>0</v>
      </c>
      <c r="S6" s="22">
        <f t="shared" ref="S6:S23" si="3">+SUMPRODUCT(1*($BQ$4:$YR$4=$Q$4)*($BQ$1:$YR$1=S$3)*($BQ6:$YR6))</f>
        <v>20833333.333333332</v>
      </c>
      <c r="T6" s="22">
        <f t="shared" ref="T6:T23" si="4">+SUMPRODUCT(1*($BQ$4:$YR$4=$R$4)*($BQ$1:$YR$1=S$3)*($BQ6:$YR6))</f>
        <v>441279180.93607301</v>
      </c>
      <c r="U6" s="22">
        <f t="shared" ref="U6:U23" si="5">+SUMPRODUCT(1*($BQ$4:$YR$4=$Q$4)*($BQ$1:$YR$1=U$3)*($BQ6:$YR6))</f>
        <v>250000000.00000003</v>
      </c>
      <c r="V6" s="22">
        <f t="shared" ref="V6:V23" si="6">+SUMPRODUCT(1*($BQ$4:$YR$4=$R$4)*($BQ$1:$YR$1=U$3)*($BQ6:$YR6))</f>
        <v>214703196.34703183</v>
      </c>
      <c r="W6" s="22">
        <f t="shared" ref="W6:W23" si="7">+SUMPRODUCT(1*($BQ$4:$YR$4=$Q$4)*($BQ$1:$YR$1=W$3)*($BQ6:$YR6))</f>
        <v>250000000.00000003</v>
      </c>
      <c r="X6" s="22">
        <f t="shared" ref="X6:X23" si="8">+SUMPRODUCT(1*($BQ$4:$YR$4=$R$4)*($BQ$1:$YR$1=W$3)*($BQ6:$YR6))</f>
        <v>98207334.474885672</v>
      </c>
      <c r="Y6" s="22">
        <f t="shared" ref="Y6:Y23" si="9">+SUMPRODUCT(1*($BQ$4:$YR$4=$Q$4)*($BQ$1:$YR$1=Y$3)*($BQ6:$YR6))</f>
        <v>250000000.00000003</v>
      </c>
      <c r="Z6" s="22">
        <f t="shared" ref="Z6:Z23" si="10">+SUMPRODUCT(1*($BQ$4:$YR$4=$R$4)*($BQ$1:$YR$1=Y$3)*($BQ6:$YR6))</f>
        <v>46506421.232876629</v>
      </c>
      <c r="AA6" s="22">
        <f t="shared" ref="AA6:AA23" si="11">+SUMPRODUCT(1*($BQ$4:$YR$4=$Q$4)*($BQ$1:$YR$1=AA$3)*($BQ6:$YR6))</f>
        <v>229166666.66666669</v>
      </c>
      <c r="AB6" s="22">
        <f t="shared" ref="AB6:AB23" si="12">+SUMPRODUCT(1*($BQ$4:$YR$4=$R$4)*($BQ$1:$YR$1=AA$3)*($BQ6:$YR6))</f>
        <v>13398030.821917739</v>
      </c>
      <c r="AC6" s="22">
        <f t="shared" ref="AC6:AC23" si="13">+SUMPRODUCT(1*($BQ$4:$YR$4=$Q$4)*($BQ$1:$YR$1=AC$3)*($BQ6:$YR6))</f>
        <v>0</v>
      </c>
      <c r="AD6" s="22">
        <f t="shared" ref="AD6:AD23" si="14">+SUMPRODUCT(1*($BQ$4:$YR$4=$R$4)*($BQ$1:$YR$1=AC$3)*($BQ6:$YR6))</f>
        <v>0</v>
      </c>
      <c r="AE6" s="22">
        <f t="shared" ref="AE6:AE23" si="15">+SUMPRODUCT(1*($BQ$4:$YR$4=$Q$4)*($BQ$1:$YR$1=AE$3)*($BQ6:$YR6))</f>
        <v>0</v>
      </c>
      <c r="AF6" s="22">
        <f t="shared" ref="AF6:AF23" si="16">+SUMPRODUCT(1*($BQ$4:$YR$4=$R$4)*($BQ$1:$YR$1=AE$3)*($BQ6:$YR6))</f>
        <v>0</v>
      </c>
      <c r="AG6" s="22">
        <f t="shared" ref="AG6:AG23" si="17">+SUMPRODUCT(1*($BQ$4:$YR$4=$Q$4)*($BQ$1:$YR$1=AG$3)*($BQ6:$YR6))</f>
        <v>0</v>
      </c>
      <c r="AH6" s="22">
        <f t="shared" ref="AH6:AH23" si="18">+SUMPRODUCT(1*($BQ$4:$YR$4=$R$4)*($BQ$1:$YR$1=AG$3)*($BQ6:$YR6))</f>
        <v>0</v>
      </c>
      <c r="AI6" s="22">
        <f t="shared" ref="AI6:AI23" si="19">+SUMPRODUCT(1*($BQ$4:$YR$4=$Q$4)*($BQ$1:$YR$1=AI$3)*($BQ6:$YR6))</f>
        <v>0</v>
      </c>
      <c r="AJ6" s="22">
        <f t="shared" ref="AJ6:AJ23" si="20">+SUMPRODUCT(1*($BQ$4:$YR$4=$R$4)*($BQ$1:$YR$1=AI$3)*($BQ6:$YR6))</f>
        <v>0</v>
      </c>
      <c r="AK6" s="22">
        <f t="shared" ref="AK6:AK23" si="21">+SUMPRODUCT(1*($BQ$4:$YR$4=$Q$4)*($BQ$1:$YR$1=AK$3)*($BQ6:$YR6))</f>
        <v>0</v>
      </c>
      <c r="AL6" s="22">
        <f t="shared" ref="AL6:AL23" si="22">+SUMPRODUCT(1*($BQ$4:$YR$4=$R$4)*($BQ$1:$YR$1=AK$3)*($BQ6:$YR6))</f>
        <v>0</v>
      </c>
      <c r="AM6" s="22">
        <f t="shared" ref="AM6:AM23" si="23">+SUMPRODUCT(1*($BQ$4:$YR$4=$Q$4)*($BQ$1:$YR$1=AM$3)*($BQ6:$YR6))</f>
        <v>0</v>
      </c>
      <c r="AN6" s="22">
        <f t="shared" ref="AN6:AN23" si="24">+SUMPRODUCT(1*($BQ$4:$YR$4=$R$4)*($BQ$1:$YR$1=AM$3)*($BQ6:$YR6))</f>
        <v>0</v>
      </c>
      <c r="AO6" s="22">
        <f t="shared" ref="AO6:AO23" si="25">+SUMPRODUCT(1*($BQ$4:$YR$4=$Q$4)*($BQ$1:$YR$1=AO$3)*($BQ6:$YR6))</f>
        <v>0</v>
      </c>
      <c r="AP6" s="22">
        <f t="shared" ref="AP6:AP23" si="26">+SUMPRODUCT(1*($BQ$4:$YR$4=$R$4)*($BQ$1:$YR$1=AO$3)*($BQ6:$YR6))</f>
        <v>0</v>
      </c>
      <c r="AQ6" s="22">
        <f t="shared" ref="AQ6:AQ23" si="27">+SUMPRODUCT(1*($BQ$4:$YR$4=$Q$4)*($BQ$1:$YR$1=AQ$3)*($BQ6:$YR6))</f>
        <v>0</v>
      </c>
      <c r="AR6" s="22">
        <f t="shared" ref="AR6:AR23" si="28">+SUMPRODUCT(1*($BQ$4:$YR$4=$R$4)*($BQ$1:$YR$1=AQ$3)*($BQ6:$YR6))</f>
        <v>0</v>
      </c>
      <c r="AS6" s="22">
        <f t="shared" ref="AS6:AS23" si="29">+SUMPRODUCT(1*($BQ$4:$YR$4=$Q$4)*($BQ$1:$YR$1=AS$3)*($BQ6:$YR6))</f>
        <v>0</v>
      </c>
      <c r="AT6" s="22">
        <f t="shared" ref="AT6:AT23" si="30">+SUMPRODUCT(1*($BQ$4:$YR$4=$R$4)*($BQ$1:$YR$1=AS$3)*($BQ6:$YR6))</f>
        <v>0</v>
      </c>
      <c r="AU6" s="22">
        <f t="shared" ref="AU6:AU23" si="31">+SUMPRODUCT(1*($BQ$4:$YR$4=$Q$4)*($BQ$1:$YR$1=AU$3)*($BQ6:$YR6))</f>
        <v>0</v>
      </c>
      <c r="AV6" s="22">
        <f t="shared" ref="AV6:AV23" si="32">+SUMPRODUCT(1*($BQ$4:$YR$4=$R$4)*($BQ$1:$YR$1=AU$3)*($BQ6:$YR6))</f>
        <v>0</v>
      </c>
      <c r="AW6" s="22">
        <f t="shared" ref="AW6:AW23" si="33">+SUMPRODUCT(1*($BQ$4:$YR$4=$Q$4)*($BQ$1:$YR$1=AW$3)*($BQ6:$YR6))</f>
        <v>0</v>
      </c>
      <c r="AX6" s="22">
        <f t="shared" ref="AX6:AX23" si="34">+SUMPRODUCT(1*($BQ$4:$YR$4=$R$4)*($BQ$1:$YR$1=AW$3)*($BQ6:$YR6))</f>
        <v>0</v>
      </c>
      <c r="AY6" s="22">
        <f t="shared" ref="AY6:AY23" si="35">+SUMPRODUCT(1*($BQ$4:$YR$4=$Q$4)*($BQ$1:$YR$1=AY$3)*($BQ6:$YR6))</f>
        <v>0</v>
      </c>
      <c r="AZ6" s="22">
        <f t="shared" ref="AZ6:AZ23" si="36">+SUMPRODUCT(1*($BQ$4:$YR$4=$R$4)*($BQ$1:$YR$1=AY$3)*($BQ6:$YR6))</f>
        <v>0</v>
      </c>
      <c r="BA6" s="22">
        <f t="shared" ref="BA6:BA23" si="37">+SUMPRODUCT(1*($BQ$4:$YR$4=$Q$4)*($BQ$1:$YR$1=BA$3)*($BQ6:$YR6))</f>
        <v>0</v>
      </c>
      <c r="BB6" s="22">
        <f t="shared" ref="BB6:BB23" si="38">+SUMPRODUCT(1*($BQ$4:$YR$4=$R$4)*($BQ$1:$YR$1=BA$3)*($BQ6:$YR6))</f>
        <v>0</v>
      </c>
      <c r="BC6" s="22">
        <f t="shared" ref="BC6:BC23" si="39">+SUMPRODUCT(1*($BQ$4:$YR$4=$Q$4)*($BQ$1:$YR$1=BC$3)*($BQ6:$YR6))</f>
        <v>0</v>
      </c>
      <c r="BD6" s="22">
        <f t="shared" ref="BD6:BD23" si="40">+SUMPRODUCT(1*($BQ$4:$YR$4=$R$4)*($BQ$1:$YR$1=BC$3)*($BQ6:$YR6))</f>
        <v>0</v>
      </c>
      <c r="BE6" s="22">
        <f t="shared" ref="BE6:BE23" si="41">+SUMPRODUCT(1*($BQ$4:$YR$4=$Q$4)*($BQ$1:$YR$1=BE$3)*($BQ6:$YR6))</f>
        <v>0</v>
      </c>
      <c r="BF6" s="22">
        <f t="shared" ref="BF6:BF23" si="42">+SUMPRODUCT(1*($BQ$4:$YR$4=$R$4)*($BQ$1:$YR$1=BE$3)*($BQ6:$YR6))</f>
        <v>0</v>
      </c>
      <c r="BG6" s="22">
        <f t="shared" ref="BG6:BG23" si="43">+SUMPRODUCT(1*($BQ$4:$YR$4=$Q$4)*($BQ$1:$YR$1=BG$3)*($BQ6:$YR6))</f>
        <v>0</v>
      </c>
      <c r="BH6" s="22">
        <f t="shared" ref="BH6:BH23" si="44">+SUMPRODUCT(1*($BQ$4:$YR$4=$R$4)*($BQ$1:$YR$1=BG$3)*($BQ6:$YR6))</f>
        <v>0</v>
      </c>
      <c r="BI6" s="22">
        <f t="shared" ref="BI6:BI23" si="45">+SUMPRODUCT(1*($BQ$4:$YR$4=$Q$4)*($BQ$1:$YR$1=BI$3)*($BQ6:$YR6))</f>
        <v>0</v>
      </c>
      <c r="BJ6" s="22">
        <f t="shared" ref="BJ6:BJ23" si="46">+SUMPRODUCT(1*($BQ$4:$YR$4=$R$4)*($BQ$1:$YR$1=BI$3)*($BQ6:$YR6))</f>
        <v>0</v>
      </c>
      <c r="BK6" s="22">
        <f t="shared" ref="BK6:BK23" si="47">+SUMPRODUCT(1*($BQ$4:$YR$4=$Q$4)*($BQ$1:$YR$1=BK$3)*($BQ6:$YR6))</f>
        <v>0</v>
      </c>
      <c r="BL6" s="22">
        <f t="shared" ref="BL6:BL23" si="48">+SUMPRODUCT(1*($BQ$4:$YR$4=$R$4)*($BQ$1:$YR$1=BK$3)*($BQ6:$YR6))</f>
        <v>0</v>
      </c>
      <c r="BM6" s="22">
        <f t="shared" ref="BM6:BM23" si="49">+SUMPRODUCT(1*($BQ$4:$YR$4=$Q$4)*($BQ$1:$YR$1=BM$3)*($BQ6:$YR6))</f>
        <v>0</v>
      </c>
      <c r="BN6" s="22">
        <f t="shared" ref="BN6:BN23" si="50">+SUMPRODUCT(1*($BQ$4:$YR$4=$R$4)*($BQ$1:$YR$1=BM$3)*($BQ6:$YR6))</f>
        <v>0</v>
      </c>
      <c r="BO6" s="126"/>
      <c r="BP6" s="127"/>
      <c r="BQ6" s="23">
        <v>0</v>
      </c>
      <c r="BR6" s="23">
        <v>0</v>
      </c>
      <c r="BS6" s="23">
        <v>0</v>
      </c>
      <c r="BT6" s="23">
        <v>0</v>
      </c>
      <c r="BU6" s="23">
        <v>0</v>
      </c>
      <c r="BV6" s="23">
        <v>0</v>
      </c>
      <c r="BW6" s="23">
        <v>0</v>
      </c>
      <c r="BX6" s="23">
        <v>0</v>
      </c>
      <c r="BY6" s="23">
        <v>0</v>
      </c>
      <c r="BZ6" s="23">
        <v>0</v>
      </c>
      <c r="CA6" s="23">
        <v>0</v>
      </c>
      <c r="CB6" s="23">
        <v>0</v>
      </c>
      <c r="CC6" s="23">
        <v>0</v>
      </c>
      <c r="CD6" s="23">
        <v>0</v>
      </c>
      <c r="CE6" s="23">
        <v>0</v>
      </c>
      <c r="CF6" s="23">
        <v>0</v>
      </c>
      <c r="CG6" s="23">
        <v>0</v>
      </c>
      <c r="CH6" s="23">
        <v>0</v>
      </c>
      <c r="CI6" s="23">
        <v>0</v>
      </c>
      <c r="CJ6" s="23">
        <v>0</v>
      </c>
      <c r="CK6" s="23">
        <v>0</v>
      </c>
      <c r="CL6" s="23">
        <v>0</v>
      </c>
      <c r="CM6" s="23">
        <v>0</v>
      </c>
      <c r="CN6" s="23">
        <v>0</v>
      </c>
      <c r="CO6" s="23">
        <v>78260273.97260274</v>
      </c>
      <c r="CP6" s="23">
        <v>0</v>
      </c>
      <c r="CQ6" s="23">
        <v>36704052.511415526</v>
      </c>
      <c r="CR6" s="23">
        <v>0</v>
      </c>
      <c r="CS6" s="23">
        <v>39258704.337899536</v>
      </c>
      <c r="CT6" s="23">
        <v>0</v>
      </c>
      <c r="CU6" s="23">
        <v>36658818.493150681</v>
      </c>
      <c r="CV6" s="23">
        <v>0</v>
      </c>
      <c r="CW6" s="23">
        <v>36502853.881278537</v>
      </c>
      <c r="CX6" s="23">
        <v>0</v>
      </c>
      <c r="CY6" s="23">
        <v>33991866.438356161</v>
      </c>
      <c r="CZ6" s="23">
        <v>0</v>
      </c>
      <c r="DA6" s="23">
        <v>33747003.424657524</v>
      </c>
      <c r="DB6" s="23">
        <v>0</v>
      </c>
      <c r="DC6" s="23">
        <v>32369078.196347024</v>
      </c>
      <c r="DD6" s="23">
        <v>0</v>
      </c>
      <c r="DE6" s="23">
        <v>29991438.356164385</v>
      </c>
      <c r="DF6" s="23">
        <v>0</v>
      </c>
      <c r="DG6" s="23">
        <v>29613227.739726018</v>
      </c>
      <c r="DH6" s="23">
        <v>0</v>
      </c>
      <c r="DI6" s="23">
        <v>27324486.301369853</v>
      </c>
      <c r="DJ6" s="23">
        <v>0</v>
      </c>
      <c r="DK6" s="23">
        <v>26857377.283105008</v>
      </c>
      <c r="DL6" s="23">
        <v>20833333.333333332</v>
      </c>
      <c r="DM6" s="23">
        <v>24948630.1369863</v>
      </c>
      <c r="DN6" s="23">
        <v>20833333.333333332</v>
      </c>
      <c r="DO6" s="23">
        <v>22081050.228310499</v>
      </c>
      <c r="DP6" s="23">
        <v>20833333.333333332</v>
      </c>
      <c r="DQ6" s="23">
        <v>22294520.547945201</v>
      </c>
      <c r="DR6" s="23">
        <v>20833333.333333332</v>
      </c>
      <c r="DS6" s="23">
        <v>20342465.753424648</v>
      </c>
      <c r="DT6" s="23">
        <v>20833333.333333332</v>
      </c>
      <c r="DU6" s="23">
        <v>19781963.470319625</v>
      </c>
      <c r="DV6" s="23">
        <v>20833333.333333332</v>
      </c>
      <c r="DW6" s="23">
        <v>17979452.054794509</v>
      </c>
      <c r="DX6" s="23">
        <v>20833333.333333332</v>
      </c>
      <c r="DY6" s="23">
        <v>17410958.904109579</v>
      </c>
      <c r="DZ6" s="23">
        <v>20833333.333333332</v>
      </c>
      <c r="EA6" s="23">
        <v>16278538.812785376</v>
      </c>
      <c r="EB6" s="23">
        <v>20833333.333333332</v>
      </c>
      <c r="EC6" s="23">
        <v>14691780.821917795</v>
      </c>
      <c r="ED6" s="23">
        <v>20833333.333333332</v>
      </c>
      <c r="EE6" s="23">
        <v>14119863.013698615</v>
      </c>
      <c r="EF6" s="23">
        <v>20833333.333333332</v>
      </c>
      <c r="EG6" s="23">
        <v>12671232.876712315</v>
      </c>
      <c r="EH6" s="23">
        <v>20833333.333333332</v>
      </c>
      <c r="EI6" s="23">
        <v>12102739.726027381</v>
      </c>
      <c r="EJ6" s="23">
        <v>20833333.333333332</v>
      </c>
      <c r="EK6" s="23">
        <v>11147260.273972593</v>
      </c>
      <c r="EL6" s="23">
        <v>20833333.333333332</v>
      </c>
      <c r="EM6" s="23">
        <v>9567998.4779299758</v>
      </c>
      <c r="EN6" s="23">
        <v>20833333.333333332</v>
      </c>
      <c r="EO6" s="23">
        <v>10052882.420091316</v>
      </c>
      <c r="EP6" s="23">
        <v>20833333.333333332</v>
      </c>
      <c r="EQ6" s="23">
        <v>9219178.082191769</v>
      </c>
      <c r="ER6" s="23">
        <v>20833333.333333332</v>
      </c>
      <c r="ES6" s="23">
        <v>9013945.9665144477</v>
      </c>
      <c r="ET6" s="23">
        <v>20833333.333333332</v>
      </c>
      <c r="EU6" s="23">
        <v>8240582.1917808093</v>
      </c>
      <c r="EV6" s="23">
        <v>20833333.333333332</v>
      </c>
      <c r="EW6" s="23">
        <v>8030450.9132419955</v>
      </c>
      <c r="EX6" s="23">
        <v>20833333.333333332</v>
      </c>
      <c r="EY6" s="23">
        <v>7559493.9117199248</v>
      </c>
      <c r="EZ6" s="23">
        <v>20833333.333333332</v>
      </c>
      <c r="FA6" s="23">
        <v>6873287.6712328624</v>
      </c>
      <c r="FB6" s="23">
        <v>20833333.333333332</v>
      </c>
      <c r="FC6" s="23">
        <v>6659160.9589040941</v>
      </c>
      <c r="FD6" s="23">
        <v>20833333.333333332</v>
      </c>
      <c r="FE6" s="23">
        <v>6028824.2009132272</v>
      </c>
      <c r="FF6" s="23">
        <v>20833333.333333332</v>
      </c>
      <c r="FG6" s="23">
        <v>5814269.4063926786</v>
      </c>
      <c r="FH6" s="23">
        <v>20833333.333333332</v>
      </c>
      <c r="FI6" s="23">
        <v>5412614.1552511323</v>
      </c>
      <c r="FJ6" s="23">
        <v>20833333.333333332</v>
      </c>
      <c r="FK6" s="23">
        <v>4638165.9056316512</v>
      </c>
      <c r="FL6" s="23">
        <v>20833333.333333332</v>
      </c>
      <c r="FM6" s="23">
        <v>4861444.0639269324</v>
      </c>
      <c r="FN6" s="23">
        <v>20833333.333333332</v>
      </c>
      <c r="FO6" s="23">
        <v>4443493.1506849248</v>
      </c>
      <c r="FP6" s="23">
        <v>20833333.333333332</v>
      </c>
      <c r="FQ6" s="23">
        <v>4325608.8280060813</v>
      </c>
      <c r="FR6" s="23">
        <v>20833333.333333332</v>
      </c>
      <c r="FS6" s="23">
        <v>3932363.0136986244</v>
      </c>
      <c r="FT6" s="23">
        <v>20833333.333333332</v>
      </c>
      <c r="FU6" s="23">
        <v>3805108.447488579</v>
      </c>
      <c r="FV6" s="23">
        <v>20833333.333333332</v>
      </c>
      <c r="FW6" s="23">
        <v>3550608.8280060827</v>
      </c>
      <c r="FX6" s="23">
        <v>20833333.333333332</v>
      </c>
      <c r="FY6" s="23">
        <v>3193493.1506849262</v>
      </c>
      <c r="FZ6" s="23">
        <v>20833333.333333332</v>
      </c>
      <c r="GA6" s="23">
        <v>3053110.7305936017</v>
      </c>
      <c r="GB6" s="23">
        <v>20833333.333333332</v>
      </c>
      <c r="GC6" s="23">
        <v>2719463.4703196296</v>
      </c>
      <c r="GD6" s="23">
        <v>20833333.333333332</v>
      </c>
      <c r="GE6" s="23">
        <v>2570947.4885844695</v>
      </c>
      <c r="GF6" s="23">
        <v>20833333.333333332</v>
      </c>
      <c r="GG6" s="23">
        <v>2335616.4383561579</v>
      </c>
      <c r="GH6" s="23">
        <v>20833333.333333332</v>
      </c>
      <c r="GI6" s="23">
        <v>1905821.9178082133</v>
      </c>
      <c r="GJ6" s="23">
        <v>20833333.333333332</v>
      </c>
      <c r="GK6" s="23">
        <v>1887071.9178082126</v>
      </c>
      <c r="GL6" s="23">
        <v>20833333.333333332</v>
      </c>
      <c r="GM6" s="23">
        <v>1613013.6986301302</v>
      </c>
      <c r="GN6" s="23">
        <v>20833333.333333332</v>
      </c>
      <c r="GO6" s="23">
        <v>1449143.8356164317</v>
      </c>
      <c r="GP6" s="23">
        <v>20833333.333333332</v>
      </c>
      <c r="GQ6" s="23">
        <v>1194349.3150684868</v>
      </c>
      <c r="GR6" s="23">
        <v>20833333.333333332</v>
      </c>
      <c r="GS6" s="23">
        <v>1021832.191780815</v>
      </c>
      <c r="GT6" s="23">
        <v>20833333.333333332</v>
      </c>
      <c r="GU6" s="23">
        <v>812157.53424656868</v>
      </c>
      <c r="GV6" s="23">
        <v>20833333.333333332</v>
      </c>
      <c r="GW6" s="23">
        <v>585616.43835615809</v>
      </c>
      <c r="GX6" s="23">
        <v>20833333.333333332</v>
      </c>
      <c r="GY6" s="23">
        <v>400770.54794519913</v>
      </c>
      <c r="GZ6" s="23">
        <v>20833333.333333332</v>
      </c>
      <c r="HA6" s="23">
        <v>192636.98630136374</v>
      </c>
      <c r="HB6" s="23">
        <v>20833333.333333332</v>
      </c>
      <c r="HC6" s="23">
        <v>0</v>
      </c>
      <c r="HD6" s="23">
        <v>0</v>
      </c>
      <c r="HE6" s="23">
        <v>0</v>
      </c>
      <c r="HF6" s="23">
        <v>0</v>
      </c>
      <c r="HG6" s="23">
        <v>0</v>
      </c>
      <c r="HH6" s="23">
        <v>0</v>
      </c>
      <c r="HI6" s="23">
        <v>0</v>
      </c>
      <c r="HJ6" s="23">
        <v>0</v>
      </c>
      <c r="HK6" s="23">
        <v>0</v>
      </c>
      <c r="HL6" s="23">
        <v>0</v>
      </c>
      <c r="HM6" s="23">
        <v>0</v>
      </c>
      <c r="HN6" s="23">
        <v>0</v>
      </c>
      <c r="HO6" s="23">
        <v>0</v>
      </c>
      <c r="HP6" s="23">
        <v>0</v>
      </c>
      <c r="HQ6" s="23">
        <v>0</v>
      </c>
      <c r="HR6" s="23">
        <v>0</v>
      </c>
      <c r="HS6" s="23">
        <v>0</v>
      </c>
      <c r="HT6" s="23">
        <v>0</v>
      </c>
      <c r="HU6" s="23">
        <v>0</v>
      </c>
      <c r="HV6" s="23">
        <v>0</v>
      </c>
      <c r="HW6" s="23">
        <v>0</v>
      </c>
      <c r="HX6" s="23">
        <v>0</v>
      </c>
      <c r="HY6" s="23">
        <v>0</v>
      </c>
      <c r="HZ6" s="23">
        <v>0</v>
      </c>
      <c r="IA6" s="23">
        <v>0</v>
      </c>
      <c r="IB6" s="23">
        <v>0</v>
      </c>
      <c r="IC6" s="23">
        <v>0</v>
      </c>
      <c r="ID6" s="23">
        <v>0</v>
      </c>
      <c r="IE6" s="23">
        <v>0</v>
      </c>
      <c r="IF6" s="23">
        <v>0</v>
      </c>
      <c r="IG6" s="23">
        <v>0</v>
      </c>
      <c r="IH6" s="23">
        <v>0</v>
      </c>
      <c r="II6" s="23">
        <v>0</v>
      </c>
      <c r="IJ6" s="23">
        <v>0</v>
      </c>
      <c r="IK6" s="23">
        <v>0</v>
      </c>
      <c r="IL6" s="23">
        <v>0</v>
      </c>
      <c r="IM6" s="23">
        <v>0</v>
      </c>
      <c r="IN6" s="23">
        <v>0</v>
      </c>
      <c r="IO6" s="23">
        <v>0</v>
      </c>
      <c r="IP6" s="23">
        <v>0</v>
      </c>
      <c r="IQ6" s="23">
        <v>0</v>
      </c>
      <c r="IR6" s="23">
        <v>0</v>
      </c>
      <c r="IS6" s="23">
        <v>0</v>
      </c>
      <c r="IT6" s="23">
        <v>0</v>
      </c>
      <c r="IU6" s="23">
        <v>0</v>
      </c>
      <c r="IV6" s="23">
        <v>0</v>
      </c>
      <c r="IW6" s="23">
        <v>0</v>
      </c>
      <c r="IX6" s="23">
        <v>0</v>
      </c>
      <c r="IY6" s="23">
        <v>0</v>
      </c>
      <c r="IZ6" s="23">
        <v>0</v>
      </c>
      <c r="JA6" s="23">
        <v>0</v>
      </c>
      <c r="JB6" s="23">
        <v>0</v>
      </c>
      <c r="JC6" s="23">
        <v>0</v>
      </c>
      <c r="JD6" s="23">
        <v>0</v>
      </c>
      <c r="JE6" s="23">
        <v>0</v>
      </c>
      <c r="JF6" s="23">
        <v>0</v>
      </c>
      <c r="JG6" s="23">
        <v>0</v>
      </c>
      <c r="JH6" s="23">
        <v>0</v>
      </c>
      <c r="JI6" s="23">
        <v>0</v>
      </c>
      <c r="JJ6" s="23">
        <v>0</v>
      </c>
      <c r="JK6" s="23">
        <v>0</v>
      </c>
      <c r="JL6" s="23">
        <v>0</v>
      </c>
      <c r="JM6" s="23">
        <v>0</v>
      </c>
      <c r="JN6" s="23">
        <v>0</v>
      </c>
      <c r="JO6" s="23">
        <v>0</v>
      </c>
      <c r="JP6" s="23">
        <v>0</v>
      </c>
      <c r="JQ6" s="23">
        <v>0</v>
      </c>
      <c r="JR6" s="23">
        <v>0</v>
      </c>
      <c r="JS6" s="23">
        <v>0</v>
      </c>
      <c r="JT6" s="23">
        <v>0</v>
      </c>
      <c r="JU6" s="23">
        <v>0</v>
      </c>
      <c r="JV6" s="23">
        <v>0</v>
      </c>
      <c r="JW6" s="23">
        <v>0</v>
      </c>
      <c r="JX6" s="23">
        <v>0</v>
      </c>
      <c r="JY6" s="23">
        <v>0</v>
      </c>
      <c r="JZ6" s="23">
        <v>0</v>
      </c>
      <c r="KA6" s="23">
        <v>0</v>
      </c>
      <c r="KB6" s="23">
        <v>0</v>
      </c>
      <c r="KC6" s="23">
        <v>0</v>
      </c>
      <c r="KD6" s="23">
        <v>0</v>
      </c>
      <c r="KE6" s="23">
        <v>0</v>
      </c>
      <c r="KF6" s="23">
        <v>0</v>
      </c>
      <c r="KG6" s="23">
        <v>0</v>
      </c>
      <c r="KH6" s="23">
        <v>0</v>
      </c>
      <c r="KI6" s="23">
        <v>0</v>
      </c>
      <c r="KJ6" s="23">
        <v>0</v>
      </c>
      <c r="KK6" s="23">
        <v>0</v>
      </c>
      <c r="KL6" s="23">
        <v>0</v>
      </c>
      <c r="KM6" s="23">
        <v>0</v>
      </c>
      <c r="KN6" s="23">
        <v>0</v>
      </c>
      <c r="KO6" s="23">
        <v>0</v>
      </c>
      <c r="KP6" s="23">
        <v>0</v>
      </c>
      <c r="KQ6" s="23">
        <v>0</v>
      </c>
      <c r="KR6" s="23">
        <v>0</v>
      </c>
      <c r="KS6" s="23">
        <v>0</v>
      </c>
      <c r="KT6" s="23">
        <v>0</v>
      </c>
      <c r="KU6" s="23">
        <v>0</v>
      </c>
      <c r="KV6" s="23">
        <v>0</v>
      </c>
      <c r="KW6" s="23">
        <v>0</v>
      </c>
      <c r="KX6" s="23">
        <v>0</v>
      </c>
      <c r="KY6" s="23">
        <v>0</v>
      </c>
      <c r="KZ6" s="23">
        <v>0</v>
      </c>
      <c r="LA6" s="23">
        <v>0</v>
      </c>
      <c r="LB6" s="23">
        <v>0</v>
      </c>
      <c r="LC6" s="23">
        <v>0</v>
      </c>
      <c r="LD6" s="23">
        <v>0</v>
      </c>
      <c r="LE6" s="23">
        <v>0</v>
      </c>
      <c r="LF6" s="23">
        <v>0</v>
      </c>
      <c r="LG6" s="23">
        <v>0</v>
      </c>
      <c r="LH6" s="23">
        <v>0</v>
      </c>
      <c r="LI6" s="23">
        <v>0</v>
      </c>
      <c r="LJ6" s="23">
        <v>0</v>
      </c>
      <c r="LK6" s="23">
        <v>0</v>
      </c>
      <c r="LL6" s="23">
        <v>0</v>
      </c>
      <c r="LM6" s="23">
        <v>0</v>
      </c>
      <c r="LN6" s="23">
        <v>0</v>
      </c>
      <c r="LO6" s="23">
        <v>0</v>
      </c>
      <c r="LP6" s="23">
        <v>0</v>
      </c>
      <c r="LQ6" s="23">
        <v>0</v>
      </c>
      <c r="LR6" s="23">
        <v>0</v>
      </c>
      <c r="LS6" s="23">
        <v>0</v>
      </c>
      <c r="LT6" s="23">
        <v>0</v>
      </c>
      <c r="LU6" s="23">
        <v>0</v>
      </c>
      <c r="LV6" s="23">
        <v>0</v>
      </c>
      <c r="LW6" s="23">
        <v>0</v>
      </c>
      <c r="LX6" s="23">
        <v>0</v>
      </c>
      <c r="LY6" s="23">
        <v>0</v>
      </c>
      <c r="LZ6" s="23">
        <v>0</v>
      </c>
      <c r="MA6" s="23">
        <v>0</v>
      </c>
      <c r="MB6" s="23">
        <v>0</v>
      </c>
      <c r="MC6" s="23">
        <v>0</v>
      </c>
      <c r="MD6" s="23">
        <v>0</v>
      </c>
      <c r="ME6" s="23">
        <v>0</v>
      </c>
      <c r="MF6" s="23">
        <v>0</v>
      </c>
      <c r="MG6" s="23">
        <v>0</v>
      </c>
      <c r="MH6" s="23">
        <v>0</v>
      </c>
      <c r="MI6" s="23">
        <v>0</v>
      </c>
      <c r="MJ6" s="23">
        <v>0</v>
      </c>
      <c r="MK6" s="23">
        <v>0</v>
      </c>
      <c r="ML6" s="23">
        <v>0</v>
      </c>
      <c r="MM6" s="23">
        <v>0</v>
      </c>
      <c r="MN6" s="23">
        <v>0</v>
      </c>
      <c r="MO6" s="23">
        <v>0</v>
      </c>
      <c r="MP6" s="23">
        <v>0</v>
      </c>
      <c r="MQ6" s="23">
        <v>0</v>
      </c>
      <c r="MR6" s="23">
        <v>0</v>
      </c>
      <c r="MS6" s="23">
        <v>0</v>
      </c>
      <c r="MT6" s="23">
        <v>0</v>
      </c>
      <c r="MU6" s="23">
        <v>0</v>
      </c>
      <c r="MV6" s="23">
        <v>0</v>
      </c>
      <c r="MW6" s="23">
        <v>0</v>
      </c>
      <c r="MX6" s="23">
        <v>0</v>
      </c>
      <c r="MY6" s="23">
        <v>0</v>
      </c>
      <c r="MZ6" s="23">
        <v>0</v>
      </c>
      <c r="NA6" s="23">
        <v>0</v>
      </c>
      <c r="NB6" s="23">
        <v>0</v>
      </c>
      <c r="NC6" s="23">
        <v>0</v>
      </c>
      <c r="ND6" s="23">
        <v>0</v>
      </c>
      <c r="NE6" s="23">
        <v>0</v>
      </c>
      <c r="NF6" s="23">
        <v>0</v>
      </c>
      <c r="NG6" s="23">
        <v>0</v>
      </c>
      <c r="NH6" s="23">
        <v>0</v>
      </c>
      <c r="NI6" s="23">
        <v>0</v>
      </c>
      <c r="NJ6" s="23">
        <v>0</v>
      </c>
      <c r="NK6" s="23">
        <v>0</v>
      </c>
      <c r="NL6" s="23">
        <v>0</v>
      </c>
      <c r="NM6" s="23">
        <v>0</v>
      </c>
      <c r="NN6" s="23">
        <v>0</v>
      </c>
      <c r="NO6" s="23">
        <v>0</v>
      </c>
      <c r="NP6" s="23">
        <v>0</v>
      </c>
      <c r="NQ6" s="23">
        <v>0</v>
      </c>
      <c r="NR6" s="23">
        <v>0</v>
      </c>
      <c r="NS6" s="23">
        <v>0</v>
      </c>
      <c r="NT6" s="23">
        <v>0</v>
      </c>
      <c r="NU6" s="23">
        <v>0</v>
      </c>
      <c r="NV6" s="23">
        <v>0</v>
      </c>
      <c r="NW6" s="23">
        <v>0</v>
      </c>
      <c r="NX6" s="23">
        <v>0</v>
      </c>
      <c r="NY6" s="23">
        <v>0</v>
      </c>
      <c r="NZ6" s="23">
        <v>0</v>
      </c>
      <c r="OA6" s="23">
        <v>0</v>
      </c>
      <c r="OB6" s="23">
        <v>0</v>
      </c>
      <c r="OC6" s="23">
        <v>0</v>
      </c>
      <c r="OD6" s="23">
        <v>0</v>
      </c>
      <c r="OE6" s="23">
        <v>0</v>
      </c>
      <c r="OF6" s="23">
        <v>0</v>
      </c>
      <c r="OG6" s="23">
        <v>0</v>
      </c>
      <c r="OH6" s="23">
        <v>0</v>
      </c>
      <c r="OI6" s="23">
        <v>0</v>
      </c>
      <c r="OJ6" s="23">
        <v>0</v>
      </c>
      <c r="OK6" s="23">
        <v>0</v>
      </c>
      <c r="OL6" s="23">
        <v>0</v>
      </c>
      <c r="OM6" s="23">
        <v>0</v>
      </c>
      <c r="ON6" s="23">
        <v>0</v>
      </c>
      <c r="OO6" s="23">
        <v>0</v>
      </c>
      <c r="OP6" s="23">
        <v>0</v>
      </c>
      <c r="OQ6" s="23">
        <v>0</v>
      </c>
      <c r="OR6" s="23">
        <v>0</v>
      </c>
      <c r="OS6" s="23">
        <v>0</v>
      </c>
      <c r="OT6" s="23">
        <v>0</v>
      </c>
      <c r="OU6" s="23">
        <v>0</v>
      </c>
      <c r="OV6" s="23">
        <v>0</v>
      </c>
      <c r="OW6" s="23">
        <v>0</v>
      </c>
      <c r="OX6" s="23">
        <v>0</v>
      </c>
      <c r="OY6" s="23">
        <v>0</v>
      </c>
      <c r="OZ6" s="23">
        <v>0</v>
      </c>
      <c r="PA6" s="23">
        <v>0</v>
      </c>
      <c r="PB6" s="23">
        <v>0</v>
      </c>
      <c r="PC6" s="23">
        <v>0</v>
      </c>
      <c r="PD6" s="23">
        <v>0</v>
      </c>
      <c r="PE6" s="23">
        <v>0</v>
      </c>
      <c r="PF6" s="23">
        <v>0</v>
      </c>
      <c r="PG6" s="23">
        <v>0</v>
      </c>
      <c r="PH6" s="23">
        <v>0</v>
      </c>
      <c r="PI6" s="23">
        <v>0</v>
      </c>
      <c r="PJ6" s="23">
        <v>0</v>
      </c>
      <c r="PK6" s="23">
        <v>0</v>
      </c>
      <c r="PL6" s="23">
        <v>0</v>
      </c>
      <c r="PM6" s="23">
        <v>0</v>
      </c>
      <c r="PN6" s="23">
        <v>0</v>
      </c>
      <c r="PO6" s="23">
        <v>0</v>
      </c>
      <c r="PP6" s="23">
        <v>0</v>
      </c>
      <c r="PQ6" s="23">
        <v>0</v>
      </c>
      <c r="PR6" s="23">
        <v>0</v>
      </c>
      <c r="PS6" s="23">
        <v>0</v>
      </c>
      <c r="PT6" s="23">
        <v>0</v>
      </c>
      <c r="PU6" s="23">
        <v>0</v>
      </c>
      <c r="PV6" s="23">
        <v>0</v>
      </c>
      <c r="PW6" s="23">
        <v>0</v>
      </c>
      <c r="PX6" s="23">
        <v>0</v>
      </c>
      <c r="PY6" s="23">
        <v>0</v>
      </c>
      <c r="PZ6" s="23">
        <v>0</v>
      </c>
      <c r="QA6" s="23">
        <v>0</v>
      </c>
      <c r="QB6" s="23">
        <v>0</v>
      </c>
      <c r="QC6" s="23">
        <v>0</v>
      </c>
      <c r="QD6" s="23">
        <v>0</v>
      </c>
      <c r="QE6" s="23">
        <v>0</v>
      </c>
      <c r="QF6" s="23">
        <v>0</v>
      </c>
      <c r="QG6" s="23">
        <v>0</v>
      </c>
      <c r="QH6" s="23">
        <v>0</v>
      </c>
      <c r="QI6" s="23">
        <v>0</v>
      </c>
      <c r="QJ6" s="23">
        <v>0</v>
      </c>
      <c r="QK6" s="23">
        <v>0</v>
      </c>
      <c r="QL6" s="23">
        <v>0</v>
      </c>
      <c r="QM6" s="23">
        <v>0</v>
      </c>
      <c r="QN6" s="23">
        <v>0</v>
      </c>
      <c r="QO6" s="23">
        <v>0</v>
      </c>
      <c r="QP6" s="23">
        <v>0</v>
      </c>
      <c r="QQ6" s="23">
        <v>0</v>
      </c>
      <c r="QR6" s="23">
        <v>0</v>
      </c>
      <c r="QS6" s="23">
        <v>0</v>
      </c>
      <c r="QT6" s="23">
        <v>0</v>
      </c>
      <c r="QU6" s="23">
        <v>0</v>
      </c>
      <c r="QV6" s="23">
        <v>0</v>
      </c>
      <c r="QW6" s="23">
        <v>0</v>
      </c>
      <c r="QX6" s="23">
        <v>0</v>
      </c>
      <c r="QY6" s="23">
        <v>0</v>
      </c>
      <c r="QZ6" s="23">
        <v>0</v>
      </c>
      <c r="RA6" s="23">
        <v>0</v>
      </c>
      <c r="RB6" s="23">
        <v>0</v>
      </c>
      <c r="RC6" s="23">
        <v>0</v>
      </c>
      <c r="RD6" s="23">
        <v>0</v>
      </c>
      <c r="RE6" s="23">
        <v>0</v>
      </c>
      <c r="RF6" s="23">
        <v>0</v>
      </c>
      <c r="RG6" s="23">
        <v>0</v>
      </c>
      <c r="RH6" s="23">
        <v>0</v>
      </c>
      <c r="RI6" s="23">
        <v>0</v>
      </c>
      <c r="RJ6" s="23">
        <v>0</v>
      </c>
      <c r="RK6" s="23">
        <v>0</v>
      </c>
      <c r="RL6" s="23">
        <v>0</v>
      </c>
      <c r="RM6" s="23">
        <v>0</v>
      </c>
      <c r="RN6" s="23">
        <v>0</v>
      </c>
      <c r="RO6" s="23">
        <v>0</v>
      </c>
      <c r="RP6" s="23">
        <v>0</v>
      </c>
      <c r="RQ6" s="23">
        <v>0</v>
      </c>
      <c r="RR6" s="23">
        <v>0</v>
      </c>
      <c r="RS6" s="23">
        <v>0</v>
      </c>
      <c r="RT6" s="23">
        <v>0</v>
      </c>
      <c r="RU6" s="23">
        <v>0</v>
      </c>
      <c r="RV6" s="23">
        <v>0</v>
      </c>
      <c r="RW6" s="23">
        <v>0</v>
      </c>
      <c r="RX6" s="23">
        <v>0</v>
      </c>
      <c r="RY6" s="23">
        <v>0</v>
      </c>
      <c r="RZ6" s="23">
        <v>0</v>
      </c>
      <c r="SA6" s="23">
        <v>0</v>
      </c>
      <c r="SB6" s="23">
        <v>0</v>
      </c>
      <c r="SC6" s="23">
        <v>0</v>
      </c>
      <c r="SD6" s="23">
        <v>0</v>
      </c>
      <c r="SE6" s="23">
        <v>0</v>
      </c>
      <c r="SF6" s="23">
        <v>0</v>
      </c>
      <c r="SG6" s="23">
        <v>0</v>
      </c>
      <c r="SH6" s="23">
        <v>0</v>
      </c>
      <c r="SI6" s="23">
        <v>0</v>
      </c>
      <c r="SJ6" s="23">
        <v>0</v>
      </c>
      <c r="SK6" s="23">
        <v>0</v>
      </c>
      <c r="SL6" s="23">
        <v>0</v>
      </c>
      <c r="SM6" s="23">
        <v>0</v>
      </c>
      <c r="SN6" s="23">
        <v>0</v>
      </c>
      <c r="SO6" s="23">
        <v>0</v>
      </c>
      <c r="SP6" s="23">
        <v>0</v>
      </c>
      <c r="SQ6" s="23">
        <v>0</v>
      </c>
      <c r="SR6" s="23">
        <v>0</v>
      </c>
      <c r="SS6" s="23">
        <v>0</v>
      </c>
      <c r="ST6" s="23">
        <v>0</v>
      </c>
      <c r="SU6" s="23">
        <v>0</v>
      </c>
      <c r="SV6" s="23">
        <v>0</v>
      </c>
      <c r="SW6" s="23">
        <v>0</v>
      </c>
      <c r="SX6" s="23">
        <v>0</v>
      </c>
      <c r="SY6" s="23">
        <v>0</v>
      </c>
      <c r="SZ6" s="23">
        <v>0</v>
      </c>
      <c r="TA6" s="23">
        <v>0</v>
      </c>
      <c r="TB6" s="23">
        <v>0</v>
      </c>
      <c r="TC6" s="23">
        <v>0</v>
      </c>
      <c r="TD6" s="23">
        <v>0</v>
      </c>
      <c r="TE6" s="23">
        <v>0</v>
      </c>
      <c r="TF6" s="23">
        <v>0</v>
      </c>
      <c r="TG6" s="23">
        <v>0</v>
      </c>
      <c r="TH6" s="23">
        <v>0</v>
      </c>
      <c r="TI6" s="23">
        <v>0</v>
      </c>
      <c r="TJ6" s="23">
        <v>0</v>
      </c>
      <c r="TK6" s="23">
        <v>0</v>
      </c>
      <c r="TL6" s="23">
        <v>0</v>
      </c>
      <c r="TM6" s="23">
        <v>0</v>
      </c>
      <c r="TN6" s="23">
        <v>0</v>
      </c>
      <c r="TO6" s="23">
        <v>0</v>
      </c>
      <c r="TP6" s="23">
        <v>0</v>
      </c>
      <c r="TQ6" s="23">
        <v>0</v>
      </c>
      <c r="TR6" s="23">
        <v>0</v>
      </c>
      <c r="TS6" s="23">
        <v>0</v>
      </c>
      <c r="TT6" s="23">
        <v>0</v>
      </c>
      <c r="TU6" s="23">
        <v>0</v>
      </c>
      <c r="TV6" s="23">
        <v>0</v>
      </c>
      <c r="TW6" s="23">
        <v>0</v>
      </c>
      <c r="TX6" s="23">
        <v>0</v>
      </c>
      <c r="TY6" s="23">
        <v>0</v>
      </c>
      <c r="TZ6" s="23">
        <v>0</v>
      </c>
      <c r="UA6" s="23">
        <v>0</v>
      </c>
      <c r="UB6" s="23">
        <v>0</v>
      </c>
      <c r="UC6" s="23">
        <v>0</v>
      </c>
      <c r="UD6" s="23">
        <v>0</v>
      </c>
      <c r="UE6" s="23">
        <v>0</v>
      </c>
      <c r="UF6" s="23">
        <v>0</v>
      </c>
      <c r="UG6" s="23">
        <v>0</v>
      </c>
      <c r="UH6" s="23">
        <v>0</v>
      </c>
      <c r="UI6" s="23">
        <v>0</v>
      </c>
      <c r="UJ6" s="23">
        <v>0</v>
      </c>
      <c r="UK6" s="23">
        <v>0</v>
      </c>
      <c r="UL6" s="23">
        <v>0</v>
      </c>
      <c r="UM6" s="23">
        <v>0</v>
      </c>
      <c r="UN6" s="23">
        <v>0</v>
      </c>
      <c r="UO6" s="23">
        <v>0</v>
      </c>
      <c r="UP6" s="23">
        <v>0</v>
      </c>
      <c r="UQ6" s="23">
        <v>0</v>
      </c>
      <c r="UR6" s="23">
        <v>0</v>
      </c>
      <c r="US6" s="23">
        <v>0</v>
      </c>
      <c r="UT6" s="23">
        <v>0</v>
      </c>
      <c r="UU6" s="23">
        <v>0</v>
      </c>
      <c r="UV6" s="23">
        <v>0</v>
      </c>
      <c r="UW6" s="23">
        <v>0</v>
      </c>
      <c r="UX6" s="23">
        <v>0</v>
      </c>
      <c r="UY6" s="23">
        <v>0</v>
      </c>
      <c r="UZ6" s="23">
        <v>0</v>
      </c>
      <c r="VA6" s="23">
        <v>0</v>
      </c>
      <c r="VB6" s="23">
        <v>0</v>
      </c>
      <c r="VC6" s="23">
        <v>0</v>
      </c>
      <c r="VD6" s="23">
        <v>0</v>
      </c>
      <c r="VE6" s="23">
        <v>0</v>
      </c>
      <c r="VF6" s="23">
        <v>0</v>
      </c>
      <c r="VG6" s="23">
        <v>0</v>
      </c>
      <c r="VH6" s="23">
        <v>0</v>
      </c>
      <c r="VI6" s="23">
        <v>0</v>
      </c>
      <c r="VJ6" s="23">
        <v>0</v>
      </c>
      <c r="VK6" s="23">
        <v>0</v>
      </c>
      <c r="VL6" s="23">
        <v>0</v>
      </c>
      <c r="VM6" s="23">
        <v>0</v>
      </c>
      <c r="VN6" s="23">
        <v>0</v>
      </c>
      <c r="VO6" s="23">
        <v>0</v>
      </c>
      <c r="VP6" s="23">
        <v>0</v>
      </c>
      <c r="VQ6" s="23">
        <v>0</v>
      </c>
      <c r="VR6" s="23">
        <v>0</v>
      </c>
      <c r="VS6" s="23">
        <v>0</v>
      </c>
      <c r="VT6" s="23">
        <v>0</v>
      </c>
      <c r="VU6" s="23">
        <v>0</v>
      </c>
      <c r="VV6" s="23">
        <v>0</v>
      </c>
      <c r="VW6" s="23">
        <v>0</v>
      </c>
      <c r="VX6" s="23">
        <v>0</v>
      </c>
      <c r="VY6" s="23">
        <v>0</v>
      </c>
      <c r="VZ6" s="23">
        <v>0</v>
      </c>
      <c r="WA6" s="23">
        <v>0</v>
      </c>
      <c r="WB6" s="23">
        <v>0</v>
      </c>
      <c r="WC6" s="23">
        <v>0</v>
      </c>
      <c r="WD6" s="23">
        <v>0</v>
      </c>
      <c r="WE6" s="23">
        <v>0</v>
      </c>
      <c r="WF6" s="23">
        <v>0</v>
      </c>
      <c r="WG6" s="23">
        <v>0</v>
      </c>
      <c r="WH6" s="23">
        <v>0</v>
      </c>
      <c r="WI6" s="23">
        <v>0</v>
      </c>
      <c r="WJ6" s="23">
        <v>0</v>
      </c>
      <c r="WK6" s="23">
        <v>0</v>
      </c>
      <c r="WL6" s="23">
        <v>0</v>
      </c>
      <c r="WM6" s="23">
        <v>0</v>
      </c>
      <c r="WN6" s="23">
        <v>0</v>
      </c>
      <c r="WO6" s="23">
        <v>0</v>
      </c>
      <c r="WP6" s="23">
        <v>0</v>
      </c>
      <c r="WQ6" s="23">
        <v>0</v>
      </c>
      <c r="WR6" s="23">
        <v>0</v>
      </c>
      <c r="WS6" s="23">
        <v>0</v>
      </c>
      <c r="WT6" s="23">
        <v>0</v>
      </c>
      <c r="WU6" s="23">
        <v>0</v>
      </c>
      <c r="WV6" s="23">
        <v>0</v>
      </c>
      <c r="WW6" s="23">
        <v>0</v>
      </c>
      <c r="WX6" s="23">
        <v>0</v>
      </c>
      <c r="WY6" s="23">
        <v>0</v>
      </c>
      <c r="WZ6" s="23">
        <v>0</v>
      </c>
      <c r="XA6" s="23">
        <v>0</v>
      </c>
      <c r="XB6" s="23">
        <v>0</v>
      </c>
      <c r="XC6" s="23">
        <v>0</v>
      </c>
      <c r="XD6" s="23">
        <v>0</v>
      </c>
      <c r="XE6" s="23">
        <v>0</v>
      </c>
      <c r="XF6" s="23">
        <v>0</v>
      </c>
      <c r="XG6" s="23">
        <v>0</v>
      </c>
      <c r="XH6" s="23">
        <v>0</v>
      </c>
      <c r="XI6" s="23">
        <v>0</v>
      </c>
      <c r="XJ6" s="23">
        <v>0</v>
      </c>
      <c r="XK6" s="23">
        <v>0</v>
      </c>
      <c r="XL6" s="23">
        <v>0</v>
      </c>
      <c r="XM6" s="23">
        <v>0</v>
      </c>
      <c r="XN6" s="23">
        <v>0</v>
      </c>
      <c r="XO6" s="23">
        <v>0</v>
      </c>
      <c r="XP6" s="23">
        <v>0</v>
      </c>
      <c r="XQ6" s="23">
        <v>0</v>
      </c>
      <c r="XR6" s="23">
        <v>0</v>
      </c>
      <c r="XS6" s="23">
        <v>0</v>
      </c>
      <c r="XT6" s="23">
        <v>0</v>
      </c>
      <c r="XU6" s="23">
        <v>0</v>
      </c>
      <c r="XV6" s="23">
        <v>0</v>
      </c>
      <c r="XW6" s="23">
        <v>0</v>
      </c>
      <c r="XX6" s="23">
        <v>0</v>
      </c>
      <c r="XY6" s="23">
        <v>0</v>
      </c>
      <c r="XZ6" s="23">
        <v>0</v>
      </c>
      <c r="YA6" s="23">
        <v>0</v>
      </c>
      <c r="YB6" s="23">
        <v>0</v>
      </c>
      <c r="YC6" s="23">
        <v>0</v>
      </c>
      <c r="YD6" s="23">
        <v>0</v>
      </c>
      <c r="YE6" s="23">
        <v>0</v>
      </c>
      <c r="YF6" s="23">
        <v>0</v>
      </c>
      <c r="YG6" s="23">
        <v>0</v>
      </c>
      <c r="YH6" s="23">
        <v>0</v>
      </c>
      <c r="YI6" s="23">
        <v>0</v>
      </c>
      <c r="YJ6" s="23">
        <v>0</v>
      </c>
      <c r="YK6" s="23">
        <v>0</v>
      </c>
      <c r="YL6" s="23">
        <v>0</v>
      </c>
      <c r="YM6" s="23">
        <v>0</v>
      </c>
      <c r="YN6" s="23">
        <v>0</v>
      </c>
      <c r="YO6" s="23">
        <v>0</v>
      </c>
      <c r="YP6" s="23">
        <v>0</v>
      </c>
      <c r="YQ6" s="23">
        <v>0</v>
      </c>
      <c r="YR6" s="23">
        <v>0</v>
      </c>
    </row>
    <row r="7" spans="1:668" ht="15" customHeight="1" x14ac:dyDescent="0.25">
      <c r="A7" s="15" t="s">
        <v>161</v>
      </c>
      <c r="B7" s="15" t="s">
        <v>15</v>
      </c>
      <c r="C7" s="15">
        <v>3000</v>
      </c>
      <c r="D7" s="17"/>
      <c r="E7" s="18">
        <f t="shared" si="0"/>
        <v>79.347656466966242</v>
      </c>
      <c r="F7" s="27" t="s">
        <v>10</v>
      </c>
      <c r="G7" s="68" t="s">
        <v>119</v>
      </c>
      <c r="H7" s="20">
        <v>43137</v>
      </c>
      <c r="I7" s="26" t="s">
        <v>160</v>
      </c>
      <c r="J7" s="19">
        <v>59</v>
      </c>
      <c r="K7" s="19" t="s">
        <v>193</v>
      </c>
      <c r="L7" s="25">
        <v>44931</v>
      </c>
      <c r="M7" s="19" t="s">
        <v>11</v>
      </c>
      <c r="N7" s="16" t="s">
        <v>12</v>
      </c>
      <c r="O7" s="119" t="s">
        <v>162</v>
      </c>
      <c r="P7" s="119" t="s">
        <v>128</v>
      </c>
      <c r="Q7" s="22">
        <f t="shared" si="1"/>
        <v>0</v>
      </c>
      <c r="R7" s="22">
        <f t="shared" si="2"/>
        <v>652881849.30013692</v>
      </c>
      <c r="S7" s="22">
        <f t="shared" si="3"/>
        <v>687500000</v>
      </c>
      <c r="T7" s="22">
        <f t="shared" si="4"/>
        <v>1118745968.9000001</v>
      </c>
      <c r="U7" s="22">
        <f t="shared" si="5"/>
        <v>750000000</v>
      </c>
      <c r="V7" s="22">
        <f t="shared" si="6"/>
        <v>490650684.93999994</v>
      </c>
      <c r="W7" s="22">
        <f t="shared" si="7"/>
        <v>750000000</v>
      </c>
      <c r="X7" s="22">
        <f t="shared" si="8"/>
        <v>195649257.97999999</v>
      </c>
      <c r="Y7" s="22">
        <f t="shared" si="9"/>
        <v>750000000</v>
      </c>
      <c r="Z7" s="22">
        <f t="shared" si="10"/>
        <v>60135844.739999995</v>
      </c>
      <c r="AA7" s="22">
        <f t="shared" si="11"/>
        <v>62500000</v>
      </c>
      <c r="AB7" s="22">
        <f t="shared" si="12"/>
        <v>636986.30000000005</v>
      </c>
      <c r="AC7" s="22">
        <f t="shared" si="13"/>
        <v>0</v>
      </c>
      <c r="AD7" s="22">
        <f t="shared" si="14"/>
        <v>0</v>
      </c>
      <c r="AE7" s="22">
        <f t="shared" si="15"/>
        <v>0</v>
      </c>
      <c r="AF7" s="22">
        <f t="shared" si="16"/>
        <v>0</v>
      </c>
      <c r="AG7" s="22">
        <f t="shared" si="17"/>
        <v>0</v>
      </c>
      <c r="AH7" s="22">
        <f t="shared" si="18"/>
        <v>0</v>
      </c>
      <c r="AI7" s="22">
        <f t="shared" si="19"/>
        <v>0</v>
      </c>
      <c r="AJ7" s="22">
        <f t="shared" si="20"/>
        <v>0</v>
      </c>
      <c r="AK7" s="22">
        <f t="shared" si="21"/>
        <v>0</v>
      </c>
      <c r="AL7" s="22">
        <f t="shared" si="22"/>
        <v>0</v>
      </c>
      <c r="AM7" s="22">
        <f t="shared" si="23"/>
        <v>0</v>
      </c>
      <c r="AN7" s="22">
        <f t="shared" si="24"/>
        <v>0</v>
      </c>
      <c r="AO7" s="22">
        <f t="shared" si="25"/>
        <v>0</v>
      </c>
      <c r="AP7" s="22">
        <f t="shared" si="26"/>
        <v>0</v>
      </c>
      <c r="AQ7" s="22">
        <f t="shared" si="27"/>
        <v>0</v>
      </c>
      <c r="AR7" s="22">
        <f t="shared" si="28"/>
        <v>0</v>
      </c>
      <c r="AS7" s="22">
        <f t="shared" si="29"/>
        <v>0</v>
      </c>
      <c r="AT7" s="22">
        <f t="shared" si="30"/>
        <v>0</v>
      </c>
      <c r="AU7" s="22">
        <f t="shared" si="31"/>
        <v>0</v>
      </c>
      <c r="AV7" s="22">
        <f t="shared" si="32"/>
        <v>0</v>
      </c>
      <c r="AW7" s="22">
        <f t="shared" si="33"/>
        <v>0</v>
      </c>
      <c r="AX7" s="22">
        <f t="shared" si="34"/>
        <v>0</v>
      </c>
      <c r="AY7" s="22">
        <f t="shared" si="35"/>
        <v>0</v>
      </c>
      <c r="AZ7" s="22">
        <f t="shared" si="36"/>
        <v>0</v>
      </c>
      <c r="BA7" s="22">
        <f t="shared" si="37"/>
        <v>0</v>
      </c>
      <c r="BB7" s="22">
        <f t="shared" si="38"/>
        <v>0</v>
      </c>
      <c r="BC7" s="22">
        <f t="shared" si="39"/>
        <v>0</v>
      </c>
      <c r="BD7" s="22">
        <f t="shared" si="40"/>
        <v>0</v>
      </c>
      <c r="BE7" s="22">
        <f t="shared" si="41"/>
        <v>0</v>
      </c>
      <c r="BF7" s="22">
        <f t="shared" si="42"/>
        <v>0</v>
      </c>
      <c r="BG7" s="22">
        <f t="shared" si="43"/>
        <v>0</v>
      </c>
      <c r="BH7" s="22">
        <f t="shared" si="44"/>
        <v>0</v>
      </c>
      <c r="BI7" s="22">
        <f t="shared" si="45"/>
        <v>0</v>
      </c>
      <c r="BJ7" s="22">
        <f t="shared" si="46"/>
        <v>0</v>
      </c>
      <c r="BK7" s="22">
        <f t="shared" si="47"/>
        <v>0</v>
      </c>
      <c r="BL7" s="22">
        <f t="shared" si="48"/>
        <v>0</v>
      </c>
      <c r="BM7" s="22">
        <f t="shared" si="49"/>
        <v>0</v>
      </c>
      <c r="BN7" s="22">
        <f t="shared" si="50"/>
        <v>0</v>
      </c>
      <c r="BO7" s="126"/>
      <c r="BP7" s="127"/>
      <c r="BQ7" s="23">
        <v>0</v>
      </c>
      <c r="BR7" s="23">
        <v>0</v>
      </c>
      <c r="BS7" s="23">
        <v>0</v>
      </c>
      <c r="BT7" s="23">
        <v>0</v>
      </c>
      <c r="BU7" s="23">
        <v>31078767.120000001</v>
      </c>
      <c r="BV7" s="23">
        <v>0</v>
      </c>
      <c r="BW7" s="23">
        <v>20285958.899999999</v>
      </c>
      <c r="BX7" s="23">
        <v>0</v>
      </c>
      <c r="BY7" s="23">
        <v>19375000</v>
      </c>
      <c r="BZ7" s="23">
        <v>0</v>
      </c>
      <c r="CA7" s="23">
        <v>23388698.630136985</v>
      </c>
      <c r="CB7" s="23">
        <v>0</v>
      </c>
      <c r="CC7" s="23">
        <v>57095890.409999996</v>
      </c>
      <c r="CD7" s="23">
        <v>0</v>
      </c>
      <c r="CE7" s="23">
        <v>59770547.950000003</v>
      </c>
      <c r="CF7" s="23">
        <v>0</v>
      </c>
      <c r="CG7" s="23">
        <v>55328767.119999997</v>
      </c>
      <c r="CH7" s="23">
        <v>0</v>
      </c>
      <c r="CI7" s="23">
        <v>137311643.82999998</v>
      </c>
      <c r="CJ7" s="23">
        <v>0</v>
      </c>
      <c r="CK7" s="23">
        <v>131301369.86</v>
      </c>
      <c r="CL7" s="23">
        <v>0</v>
      </c>
      <c r="CM7" s="23">
        <v>117945205.48</v>
      </c>
      <c r="CN7" s="23">
        <v>0</v>
      </c>
      <c r="CO7" s="23">
        <v>134835616.44</v>
      </c>
      <c r="CP7" s="23">
        <v>0</v>
      </c>
      <c r="CQ7" s="23">
        <v>110112157.53</v>
      </c>
      <c r="CR7" s="23">
        <v>62500000</v>
      </c>
      <c r="CS7" s="23">
        <v>115322443.98999999</v>
      </c>
      <c r="CT7" s="23">
        <v>62500000</v>
      </c>
      <c r="CU7" s="23">
        <v>105394103.17</v>
      </c>
      <c r="CV7" s="23">
        <v>62500000</v>
      </c>
      <c r="CW7" s="23">
        <v>102664276.54000001</v>
      </c>
      <c r="CX7" s="23">
        <v>62500000</v>
      </c>
      <c r="CY7" s="23">
        <v>93477632.709999993</v>
      </c>
      <c r="CZ7" s="23">
        <v>62500000</v>
      </c>
      <c r="DA7" s="23">
        <v>90695071.700000003</v>
      </c>
      <c r="DB7" s="23">
        <v>62500000</v>
      </c>
      <c r="DC7" s="23">
        <v>84968830.269999996</v>
      </c>
      <c r="DD7" s="23">
        <v>62500000</v>
      </c>
      <c r="DE7" s="23">
        <v>76853060.790000007</v>
      </c>
      <c r="DF7" s="23">
        <v>62500000</v>
      </c>
      <c r="DG7" s="23">
        <v>74033069.349999994</v>
      </c>
      <c r="DH7" s="23">
        <v>62500000</v>
      </c>
      <c r="DI7" s="23">
        <v>66603435.359999999</v>
      </c>
      <c r="DJ7" s="23">
        <v>62500000</v>
      </c>
      <c r="DK7" s="23">
        <v>63786271.049999997</v>
      </c>
      <c r="DL7" s="23">
        <v>62500000</v>
      </c>
      <c r="DM7" s="23">
        <v>58921232.880000003</v>
      </c>
      <c r="DN7" s="23">
        <v>62500000</v>
      </c>
      <c r="DO7" s="23">
        <v>51842465.75</v>
      </c>
      <c r="DP7" s="23">
        <v>62500000</v>
      </c>
      <c r="DQ7" s="23">
        <v>52020547.950000003</v>
      </c>
      <c r="DR7" s="23">
        <v>62500000</v>
      </c>
      <c r="DS7" s="23">
        <v>47157534.25</v>
      </c>
      <c r="DT7" s="23">
        <v>62500000</v>
      </c>
      <c r="DU7" s="23">
        <v>45544520.549999997</v>
      </c>
      <c r="DV7" s="23">
        <v>62500000</v>
      </c>
      <c r="DW7" s="23">
        <v>41095890.409999996</v>
      </c>
      <c r="DX7" s="23">
        <v>62500000</v>
      </c>
      <c r="DY7" s="23">
        <v>39493150.68</v>
      </c>
      <c r="DZ7" s="23">
        <v>62500000</v>
      </c>
      <c r="EA7" s="23">
        <v>36626712.329999998</v>
      </c>
      <c r="EB7" s="23">
        <v>62500000</v>
      </c>
      <c r="EC7" s="23">
        <v>32773972.600000001</v>
      </c>
      <c r="ED7" s="23">
        <v>62500000</v>
      </c>
      <c r="EE7" s="23">
        <v>31212328.77</v>
      </c>
      <c r="EF7" s="23">
        <v>62500000</v>
      </c>
      <c r="EG7" s="23">
        <v>27739726.030000001</v>
      </c>
      <c r="EH7" s="23">
        <v>62500000</v>
      </c>
      <c r="EI7" s="23">
        <v>26222602.739999998</v>
      </c>
      <c r="EJ7" s="23">
        <v>62500000</v>
      </c>
      <c r="EK7" s="23">
        <v>23886986.300000001</v>
      </c>
      <c r="EL7" s="23">
        <v>62500000</v>
      </c>
      <c r="EM7" s="23">
        <v>20261643.84</v>
      </c>
      <c r="EN7" s="23">
        <v>62500000</v>
      </c>
      <c r="EO7" s="23">
        <v>21019663.239999998</v>
      </c>
      <c r="EP7" s="23">
        <v>62500000</v>
      </c>
      <c r="EQ7" s="23">
        <v>19014554.789999999</v>
      </c>
      <c r="ER7" s="23">
        <v>62500000</v>
      </c>
      <c r="ES7" s="23">
        <v>18318664.379999999</v>
      </c>
      <c r="ET7" s="23">
        <v>62500000</v>
      </c>
      <c r="EU7" s="23">
        <v>16481164.380000001</v>
      </c>
      <c r="EV7" s="23">
        <v>62500000</v>
      </c>
      <c r="EW7" s="23">
        <v>15783989.73</v>
      </c>
      <c r="EX7" s="23">
        <v>62500000</v>
      </c>
      <c r="EY7" s="23">
        <v>14579023.970000001</v>
      </c>
      <c r="EZ7" s="23">
        <v>62500000</v>
      </c>
      <c r="FA7" s="23">
        <v>12982876.710000001</v>
      </c>
      <c r="FB7" s="23">
        <v>62500000</v>
      </c>
      <c r="FC7" s="23">
        <v>12293835.619999999</v>
      </c>
      <c r="FD7" s="23">
        <v>62500000</v>
      </c>
      <c r="FE7" s="23">
        <v>10851883.560000001</v>
      </c>
      <c r="FF7" s="23">
        <v>62500000</v>
      </c>
      <c r="FG7" s="23">
        <v>10174971.460000001</v>
      </c>
      <c r="FH7" s="23">
        <v>62500000</v>
      </c>
      <c r="FI7" s="23">
        <v>9177910.9600000009</v>
      </c>
      <c r="FJ7" s="23">
        <v>62500000</v>
      </c>
      <c r="FK7" s="23">
        <v>7589726.0300000003</v>
      </c>
      <c r="FL7" s="23">
        <v>62500000</v>
      </c>
      <c r="FM7" s="23">
        <v>7639412.0999999996</v>
      </c>
      <c r="FN7" s="23">
        <v>62500000</v>
      </c>
      <c r="FO7" s="23">
        <v>6665239.7300000004</v>
      </c>
      <c r="FP7" s="23">
        <v>62500000</v>
      </c>
      <c r="FQ7" s="23">
        <v>6146917.8099999996</v>
      </c>
      <c r="FR7" s="23">
        <v>62500000</v>
      </c>
      <c r="FS7" s="23">
        <v>5243150.68</v>
      </c>
      <c r="FT7" s="23">
        <v>62500000</v>
      </c>
      <c r="FU7" s="23">
        <v>4700428.08</v>
      </c>
      <c r="FV7" s="23">
        <v>62500000</v>
      </c>
      <c r="FW7" s="23">
        <v>3994434.93</v>
      </c>
      <c r="FX7" s="23">
        <v>62500000</v>
      </c>
      <c r="FY7" s="23">
        <v>3193493.15</v>
      </c>
      <c r="FZ7" s="23">
        <v>62500000</v>
      </c>
      <c r="GA7" s="23">
        <v>2616952.0499999998</v>
      </c>
      <c r="GB7" s="23">
        <v>62500000</v>
      </c>
      <c r="GC7" s="23">
        <v>1882705.48</v>
      </c>
      <c r="GD7" s="23">
        <v>62500000</v>
      </c>
      <c r="GE7" s="23">
        <v>1285473.74</v>
      </c>
      <c r="GF7" s="23">
        <v>62500000</v>
      </c>
      <c r="GG7" s="23">
        <v>636986.30000000005</v>
      </c>
      <c r="GH7" s="23">
        <v>62500000</v>
      </c>
      <c r="GI7" s="23">
        <v>0</v>
      </c>
      <c r="GJ7" s="23">
        <v>0</v>
      </c>
      <c r="GK7" s="23">
        <v>0</v>
      </c>
      <c r="GL7" s="23">
        <v>0</v>
      </c>
      <c r="GM7" s="23">
        <v>0</v>
      </c>
      <c r="GN7" s="23">
        <v>0</v>
      </c>
      <c r="GO7" s="23">
        <v>0</v>
      </c>
      <c r="GP7" s="23">
        <v>0</v>
      </c>
      <c r="GQ7" s="23">
        <v>0</v>
      </c>
      <c r="GR7" s="23">
        <v>0</v>
      </c>
      <c r="GS7" s="23">
        <v>0</v>
      </c>
      <c r="GT7" s="23">
        <v>0</v>
      </c>
      <c r="GU7" s="23">
        <v>0</v>
      </c>
      <c r="GV7" s="23">
        <v>0</v>
      </c>
      <c r="GW7" s="23">
        <v>0</v>
      </c>
      <c r="GX7" s="23">
        <v>0</v>
      </c>
      <c r="GY7" s="23">
        <v>0</v>
      </c>
      <c r="GZ7" s="23">
        <v>0</v>
      </c>
      <c r="HA7" s="23">
        <v>0</v>
      </c>
      <c r="HB7" s="23">
        <v>0</v>
      </c>
      <c r="HC7" s="23">
        <v>0</v>
      </c>
      <c r="HD7" s="23">
        <v>0</v>
      </c>
      <c r="HE7" s="23">
        <v>0</v>
      </c>
      <c r="HF7" s="23">
        <v>0</v>
      </c>
      <c r="HG7" s="23">
        <v>0</v>
      </c>
      <c r="HH7" s="23">
        <v>0</v>
      </c>
      <c r="HI7" s="23">
        <v>0</v>
      </c>
      <c r="HJ7" s="23">
        <v>0</v>
      </c>
      <c r="HK7" s="23">
        <v>0</v>
      </c>
      <c r="HL7" s="23">
        <v>0</v>
      </c>
      <c r="HM7" s="23">
        <v>0</v>
      </c>
      <c r="HN7" s="23">
        <v>0</v>
      </c>
      <c r="HO7" s="23">
        <v>0</v>
      </c>
      <c r="HP7" s="23">
        <v>0</v>
      </c>
      <c r="HQ7" s="23">
        <v>0</v>
      </c>
      <c r="HR7" s="23">
        <v>0</v>
      </c>
      <c r="HS7" s="23">
        <v>0</v>
      </c>
      <c r="HT7" s="23">
        <v>0</v>
      </c>
      <c r="HU7" s="23">
        <v>0</v>
      </c>
      <c r="HV7" s="23">
        <v>0</v>
      </c>
      <c r="HW7" s="23">
        <v>0</v>
      </c>
      <c r="HX7" s="23">
        <v>0</v>
      </c>
      <c r="HY7" s="23">
        <v>0</v>
      </c>
      <c r="HZ7" s="23">
        <v>0</v>
      </c>
      <c r="IA7" s="23">
        <v>0</v>
      </c>
      <c r="IB7" s="23">
        <v>0</v>
      </c>
      <c r="IC7" s="23">
        <v>0</v>
      </c>
      <c r="ID7" s="23">
        <v>0</v>
      </c>
      <c r="IE7" s="23">
        <v>0</v>
      </c>
      <c r="IF7" s="23">
        <v>0</v>
      </c>
      <c r="IG7" s="23">
        <v>0</v>
      </c>
      <c r="IH7" s="23">
        <v>0</v>
      </c>
      <c r="II7" s="23">
        <v>0</v>
      </c>
      <c r="IJ7" s="23">
        <v>0</v>
      </c>
      <c r="IK7" s="23">
        <v>0</v>
      </c>
      <c r="IL7" s="23">
        <v>0</v>
      </c>
      <c r="IM7" s="23">
        <v>0</v>
      </c>
      <c r="IN7" s="23">
        <v>0</v>
      </c>
      <c r="IO7" s="23">
        <v>0</v>
      </c>
      <c r="IP7" s="23">
        <v>0</v>
      </c>
      <c r="IQ7" s="23">
        <v>0</v>
      </c>
      <c r="IR7" s="23">
        <v>0</v>
      </c>
      <c r="IS7" s="23">
        <v>0</v>
      </c>
      <c r="IT7" s="23">
        <v>0</v>
      </c>
      <c r="IU7" s="23">
        <v>0</v>
      </c>
      <c r="IV7" s="23">
        <v>0</v>
      </c>
      <c r="IW7" s="23">
        <v>0</v>
      </c>
      <c r="IX7" s="23">
        <v>0</v>
      </c>
      <c r="IY7" s="23">
        <v>0</v>
      </c>
      <c r="IZ7" s="23">
        <v>0</v>
      </c>
      <c r="JA7" s="23">
        <v>0</v>
      </c>
      <c r="JB7" s="23">
        <v>0</v>
      </c>
      <c r="JC7" s="23">
        <v>0</v>
      </c>
      <c r="JD7" s="23">
        <v>0</v>
      </c>
      <c r="JE7" s="23">
        <v>0</v>
      </c>
      <c r="JF7" s="23">
        <v>0</v>
      </c>
      <c r="JG7" s="23">
        <v>0</v>
      </c>
      <c r="JH7" s="23">
        <v>0</v>
      </c>
      <c r="JI7" s="23">
        <v>0</v>
      </c>
      <c r="JJ7" s="23">
        <v>0</v>
      </c>
      <c r="JK7" s="23">
        <v>0</v>
      </c>
      <c r="JL7" s="23">
        <v>0</v>
      </c>
      <c r="JM7" s="23">
        <v>0</v>
      </c>
      <c r="JN7" s="23">
        <v>0</v>
      </c>
      <c r="JO7" s="23">
        <v>0</v>
      </c>
      <c r="JP7" s="23">
        <v>0</v>
      </c>
      <c r="JQ7" s="23">
        <v>0</v>
      </c>
      <c r="JR7" s="23">
        <v>0</v>
      </c>
      <c r="JS7" s="23">
        <v>0</v>
      </c>
      <c r="JT7" s="23">
        <v>0</v>
      </c>
      <c r="JU7" s="23">
        <v>0</v>
      </c>
      <c r="JV7" s="23">
        <v>0</v>
      </c>
      <c r="JW7" s="23">
        <v>0</v>
      </c>
      <c r="JX7" s="23">
        <v>0</v>
      </c>
      <c r="JY7" s="23">
        <v>0</v>
      </c>
      <c r="JZ7" s="23">
        <v>0</v>
      </c>
      <c r="KA7" s="23">
        <v>0</v>
      </c>
      <c r="KB7" s="23">
        <v>0</v>
      </c>
      <c r="KC7" s="23">
        <v>0</v>
      </c>
      <c r="KD7" s="23">
        <v>0</v>
      </c>
      <c r="KE7" s="23">
        <v>0</v>
      </c>
      <c r="KF7" s="23">
        <v>0</v>
      </c>
      <c r="KG7" s="23">
        <v>0</v>
      </c>
      <c r="KH7" s="23">
        <v>0</v>
      </c>
      <c r="KI7" s="23">
        <v>0</v>
      </c>
      <c r="KJ7" s="23">
        <v>0</v>
      </c>
      <c r="KK7" s="23">
        <v>0</v>
      </c>
      <c r="KL7" s="23">
        <v>0</v>
      </c>
      <c r="KM7" s="23">
        <v>0</v>
      </c>
      <c r="KN7" s="23">
        <v>0</v>
      </c>
      <c r="KO7" s="23">
        <v>0</v>
      </c>
      <c r="KP7" s="23">
        <v>0</v>
      </c>
      <c r="KQ7" s="23">
        <v>0</v>
      </c>
      <c r="KR7" s="23">
        <v>0</v>
      </c>
      <c r="KS7" s="23">
        <v>0</v>
      </c>
      <c r="KT7" s="23">
        <v>0</v>
      </c>
      <c r="KU7" s="23">
        <v>0</v>
      </c>
      <c r="KV7" s="23">
        <v>0</v>
      </c>
      <c r="KW7" s="23">
        <v>0</v>
      </c>
      <c r="KX7" s="23">
        <v>0</v>
      </c>
      <c r="KY7" s="23">
        <v>0</v>
      </c>
      <c r="KZ7" s="23">
        <v>0</v>
      </c>
      <c r="LA7" s="23">
        <v>0</v>
      </c>
      <c r="LB7" s="23">
        <v>0</v>
      </c>
      <c r="LC7" s="23">
        <v>0</v>
      </c>
      <c r="LD7" s="23">
        <v>0</v>
      </c>
      <c r="LE7" s="23">
        <v>0</v>
      </c>
      <c r="LF7" s="23">
        <v>0</v>
      </c>
      <c r="LG7" s="23">
        <v>0</v>
      </c>
      <c r="LH7" s="23">
        <v>0</v>
      </c>
      <c r="LI7" s="23">
        <v>0</v>
      </c>
      <c r="LJ7" s="23">
        <v>0</v>
      </c>
      <c r="LK7" s="23">
        <v>0</v>
      </c>
      <c r="LL7" s="23">
        <v>0</v>
      </c>
      <c r="LM7" s="23">
        <v>0</v>
      </c>
      <c r="LN7" s="23">
        <v>0</v>
      </c>
      <c r="LO7" s="23">
        <v>0</v>
      </c>
      <c r="LP7" s="23">
        <v>0</v>
      </c>
      <c r="LQ7" s="23">
        <v>0</v>
      </c>
      <c r="LR7" s="23">
        <v>0</v>
      </c>
      <c r="LS7" s="23">
        <v>0</v>
      </c>
      <c r="LT7" s="23">
        <v>0</v>
      </c>
      <c r="LU7" s="23">
        <v>0</v>
      </c>
      <c r="LV7" s="23">
        <v>0</v>
      </c>
      <c r="LW7" s="23">
        <v>0</v>
      </c>
      <c r="LX7" s="23">
        <v>0</v>
      </c>
      <c r="LY7" s="23">
        <v>0</v>
      </c>
      <c r="LZ7" s="23">
        <v>0</v>
      </c>
      <c r="MA7" s="23">
        <v>0</v>
      </c>
      <c r="MB7" s="23">
        <v>0</v>
      </c>
      <c r="MC7" s="23">
        <v>0</v>
      </c>
      <c r="MD7" s="23">
        <v>0</v>
      </c>
      <c r="ME7" s="23">
        <v>0</v>
      </c>
      <c r="MF7" s="23">
        <v>0</v>
      </c>
      <c r="MG7" s="23">
        <v>0</v>
      </c>
      <c r="MH7" s="23">
        <v>0</v>
      </c>
      <c r="MI7" s="23">
        <v>0</v>
      </c>
      <c r="MJ7" s="23">
        <v>0</v>
      </c>
      <c r="MK7" s="23">
        <v>0</v>
      </c>
      <c r="ML7" s="23">
        <v>0</v>
      </c>
      <c r="MM7" s="23">
        <v>0</v>
      </c>
      <c r="MN7" s="23">
        <v>0</v>
      </c>
      <c r="MO7" s="23">
        <v>0</v>
      </c>
      <c r="MP7" s="23">
        <v>0</v>
      </c>
      <c r="MQ7" s="23">
        <v>0</v>
      </c>
      <c r="MR7" s="23">
        <v>0</v>
      </c>
      <c r="MS7" s="23">
        <v>0</v>
      </c>
      <c r="MT7" s="23">
        <v>0</v>
      </c>
      <c r="MU7" s="23">
        <v>0</v>
      </c>
      <c r="MV7" s="23">
        <v>0</v>
      </c>
      <c r="MW7" s="23">
        <v>0</v>
      </c>
      <c r="MX7" s="23">
        <v>0</v>
      </c>
      <c r="MY7" s="23">
        <v>0</v>
      </c>
      <c r="MZ7" s="23">
        <v>0</v>
      </c>
      <c r="NA7" s="23">
        <v>0</v>
      </c>
      <c r="NB7" s="23">
        <v>0</v>
      </c>
      <c r="NC7" s="23">
        <v>0</v>
      </c>
      <c r="ND7" s="23">
        <v>0</v>
      </c>
      <c r="NE7" s="23">
        <v>0</v>
      </c>
      <c r="NF7" s="23">
        <v>0</v>
      </c>
      <c r="NG7" s="23">
        <v>0</v>
      </c>
      <c r="NH7" s="23">
        <v>0</v>
      </c>
      <c r="NI7" s="23">
        <v>0</v>
      </c>
      <c r="NJ7" s="23">
        <v>0</v>
      </c>
      <c r="NK7" s="23">
        <v>0</v>
      </c>
      <c r="NL7" s="23">
        <v>0</v>
      </c>
      <c r="NM7" s="23">
        <v>0</v>
      </c>
      <c r="NN7" s="23">
        <v>0</v>
      </c>
      <c r="NO7" s="23">
        <v>0</v>
      </c>
      <c r="NP7" s="23">
        <v>0</v>
      </c>
      <c r="NQ7" s="23">
        <v>0</v>
      </c>
      <c r="NR7" s="23">
        <v>0</v>
      </c>
      <c r="NS7" s="23">
        <v>0</v>
      </c>
      <c r="NT7" s="23">
        <v>0</v>
      </c>
      <c r="NU7" s="23">
        <v>0</v>
      </c>
      <c r="NV7" s="23">
        <v>0</v>
      </c>
      <c r="NW7" s="23">
        <v>0</v>
      </c>
      <c r="NX7" s="23">
        <v>0</v>
      </c>
      <c r="NY7" s="23">
        <v>0</v>
      </c>
      <c r="NZ7" s="23">
        <v>0</v>
      </c>
      <c r="OA7" s="23">
        <v>0</v>
      </c>
      <c r="OB7" s="23">
        <v>0</v>
      </c>
      <c r="OC7" s="23">
        <v>0</v>
      </c>
      <c r="OD7" s="23">
        <v>0</v>
      </c>
      <c r="OE7" s="23">
        <v>0</v>
      </c>
      <c r="OF7" s="23">
        <v>0</v>
      </c>
      <c r="OG7" s="23">
        <v>0</v>
      </c>
      <c r="OH7" s="23">
        <v>0</v>
      </c>
      <c r="OI7" s="23">
        <v>0</v>
      </c>
      <c r="OJ7" s="23">
        <v>0</v>
      </c>
      <c r="OK7" s="23">
        <v>0</v>
      </c>
      <c r="OL7" s="23">
        <v>0</v>
      </c>
      <c r="OM7" s="23">
        <v>0</v>
      </c>
      <c r="ON7" s="23">
        <v>0</v>
      </c>
      <c r="OO7" s="23">
        <v>0</v>
      </c>
      <c r="OP7" s="23">
        <v>0</v>
      </c>
      <c r="OQ7" s="23">
        <v>0</v>
      </c>
      <c r="OR7" s="23">
        <v>0</v>
      </c>
      <c r="OS7" s="23">
        <v>0</v>
      </c>
      <c r="OT7" s="23">
        <v>0</v>
      </c>
      <c r="OU7" s="23">
        <v>0</v>
      </c>
      <c r="OV7" s="23">
        <v>0</v>
      </c>
      <c r="OW7" s="23">
        <v>0</v>
      </c>
      <c r="OX7" s="23">
        <v>0</v>
      </c>
      <c r="OY7" s="23">
        <v>0</v>
      </c>
      <c r="OZ7" s="23">
        <v>0</v>
      </c>
      <c r="PA7" s="23">
        <v>0</v>
      </c>
      <c r="PB7" s="23">
        <v>0</v>
      </c>
      <c r="PC7" s="23">
        <v>0</v>
      </c>
      <c r="PD7" s="23">
        <v>0</v>
      </c>
      <c r="PE7" s="23">
        <v>0</v>
      </c>
      <c r="PF7" s="23">
        <v>0</v>
      </c>
      <c r="PG7" s="23">
        <v>0</v>
      </c>
      <c r="PH7" s="23">
        <v>0</v>
      </c>
      <c r="PI7" s="23">
        <v>0</v>
      </c>
      <c r="PJ7" s="23">
        <v>0</v>
      </c>
      <c r="PK7" s="23">
        <v>0</v>
      </c>
      <c r="PL7" s="23">
        <v>0</v>
      </c>
      <c r="PM7" s="23">
        <v>0</v>
      </c>
      <c r="PN7" s="23">
        <v>0</v>
      </c>
      <c r="PO7" s="23">
        <v>0</v>
      </c>
      <c r="PP7" s="23">
        <v>0</v>
      </c>
      <c r="PQ7" s="23">
        <v>0</v>
      </c>
      <c r="PR7" s="23">
        <v>0</v>
      </c>
      <c r="PS7" s="23">
        <v>0</v>
      </c>
      <c r="PT7" s="23">
        <v>0</v>
      </c>
      <c r="PU7" s="23">
        <v>0</v>
      </c>
      <c r="PV7" s="23">
        <v>0</v>
      </c>
      <c r="PW7" s="23">
        <v>0</v>
      </c>
      <c r="PX7" s="23">
        <v>0</v>
      </c>
      <c r="PY7" s="23">
        <v>0</v>
      </c>
      <c r="PZ7" s="23">
        <v>0</v>
      </c>
      <c r="QA7" s="23">
        <v>0</v>
      </c>
      <c r="QB7" s="23">
        <v>0</v>
      </c>
      <c r="QC7" s="23">
        <v>0</v>
      </c>
      <c r="QD7" s="23">
        <v>0</v>
      </c>
      <c r="QE7" s="23">
        <v>0</v>
      </c>
      <c r="QF7" s="23">
        <v>0</v>
      </c>
      <c r="QG7" s="23">
        <v>0</v>
      </c>
      <c r="QH7" s="23">
        <v>0</v>
      </c>
      <c r="QI7" s="23">
        <v>0</v>
      </c>
      <c r="QJ7" s="23">
        <v>0</v>
      </c>
      <c r="QK7" s="23">
        <v>0</v>
      </c>
      <c r="QL7" s="23">
        <v>0</v>
      </c>
      <c r="QM7" s="23">
        <v>0</v>
      </c>
      <c r="QN7" s="23">
        <v>0</v>
      </c>
      <c r="QO7" s="23">
        <v>0</v>
      </c>
      <c r="QP7" s="23">
        <v>0</v>
      </c>
      <c r="QQ7" s="23">
        <v>0</v>
      </c>
      <c r="QR7" s="23">
        <v>0</v>
      </c>
      <c r="QS7" s="23">
        <v>0</v>
      </c>
      <c r="QT7" s="23">
        <v>0</v>
      </c>
      <c r="QU7" s="23">
        <v>0</v>
      </c>
      <c r="QV7" s="23">
        <v>0</v>
      </c>
      <c r="QW7" s="23">
        <v>0</v>
      </c>
      <c r="QX7" s="23">
        <v>0</v>
      </c>
      <c r="QY7" s="23">
        <v>0</v>
      </c>
      <c r="QZ7" s="23">
        <v>0</v>
      </c>
      <c r="RA7" s="23">
        <v>0</v>
      </c>
      <c r="RB7" s="23">
        <v>0</v>
      </c>
      <c r="RC7" s="23">
        <v>0</v>
      </c>
      <c r="RD7" s="23">
        <v>0</v>
      </c>
      <c r="RE7" s="23">
        <v>0</v>
      </c>
      <c r="RF7" s="23">
        <v>0</v>
      </c>
      <c r="RG7" s="23">
        <v>0</v>
      </c>
      <c r="RH7" s="23">
        <v>0</v>
      </c>
      <c r="RI7" s="23">
        <v>0</v>
      </c>
      <c r="RJ7" s="23">
        <v>0</v>
      </c>
      <c r="RK7" s="23">
        <v>0</v>
      </c>
      <c r="RL7" s="23">
        <v>0</v>
      </c>
      <c r="RM7" s="23">
        <v>0</v>
      </c>
      <c r="RN7" s="23">
        <v>0</v>
      </c>
      <c r="RO7" s="23">
        <v>0</v>
      </c>
      <c r="RP7" s="23">
        <v>0</v>
      </c>
      <c r="RQ7" s="23">
        <v>0</v>
      </c>
      <c r="RR7" s="23">
        <v>0</v>
      </c>
      <c r="RS7" s="23">
        <v>0</v>
      </c>
      <c r="RT7" s="23">
        <v>0</v>
      </c>
      <c r="RU7" s="23">
        <v>0</v>
      </c>
      <c r="RV7" s="23">
        <v>0</v>
      </c>
      <c r="RW7" s="23">
        <v>0</v>
      </c>
      <c r="RX7" s="23">
        <v>0</v>
      </c>
      <c r="RY7" s="23">
        <v>0</v>
      </c>
      <c r="RZ7" s="23">
        <v>0</v>
      </c>
      <c r="SA7" s="23">
        <v>0</v>
      </c>
      <c r="SB7" s="23">
        <v>0</v>
      </c>
      <c r="SC7" s="23">
        <v>0</v>
      </c>
      <c r="SD7" s="23">
        <v>0</v>
      </c>
      <c r="SE7" s="23">
        <v>0</v>
      </c>
      <c r="SF7" s="23">
        <v>0</v>
      </c>
      <c r="SG7" s="23">
        <v>0</v>
      </c>
      <c r="SH7" s="23">
        <v>0</v>
      </c>
      <c r="SI7" s="23">
        <v>0</v>
      </c>
      <c r="SJ7" s="23">
        <v>0</v>
      </c>
      <c r="SK7" s="23">
        <v>0</v>
      </c>
      <c r="SL7" s="23">
        <v>0</v>
      </c>
      <c r="SM7" s="23">
        <v>0</v>
      </c>
      <c r="SN7" s="23">
        <v>0</v>
      </c>
      <c r="SO7" s="23">
        <v>0</v>
      </c>
      <c r="SP7" s="23">
        <v>0</v>
      </c>
      <c r="SQ7" s="23">
        <v>0</v>
      </c>
      <c r="SR7" s="23">
        <v>0</v>
      </c>
      <c r="SS7" s="23">
        <v>0</v>
      </c>
      <c r="ST7" s="23">
        <v>0</v>
      </c>
      <c r="SU7" s="23">
        <v>0</v>
      </c>
      <c r="SV7" s="23">
        <v>0</v>
      </c>
      <c r="SW7" s="23">
        <v>0</v>
      </c>
      <c r="SX7" s="23">
        <v>0</v>
      </c>
      <c r="SY7" s="23">
        <v>0</v>
      </c>
      <c r="SZ7" s="23">
        <v>0</v>
      </c>
      <c r="TA7" s="23">
        <v>0</v>
      </c>
      <c r="TB7" s="23">
        <v>0</v>
      </c>
      <c r="TC7" s="23">
        <v>0</v>
      </c>
      <c r="TD7" s="23">
        <v>0</v>
      </c>
      <c r="TE7" s="23">
        <v>0</v>
      </c>
      <c r="TF7" s="23">
        <v>0</v>
      </c>
      <c r="TG7" s="23">
        <v>0</v>
      </c>
      <c r="TH7" s="23">
        <v>0</v>
      </c>
      <c r="TI7" s="23">
        <v>0</v>
      </c>
      <c r="TJ7" s="23">
        <v>0</v>
      </c>
      <c r="TK7" s="23">
        <v>0</v>
      </c>
      <c r="TL7" s="23">
        <v>0</v>
      </c>
      <c r="TM7" s="23">
        <v>0</v>
      </c>
      <c r="TN7" s="23">
        <v>0</v>
      </c>
      <c r="TO7" s="23">
        <v>0</v>
      </c>
      <c r="TP7" s="23">
        <v>0</v>
      </c>
      <c r="TQ7" s="23">
        <v>0</v>
      </c>
      <c r="TR7" s="23">
        <v>0</v>
      </c>
      <c r="TS7" s="23">
        <v>0</v>
      </c>
      <c r="TT7" s="23">
        <v>0</v>
      </c>
      <c r="TU7" s="23">
        <v>0</v>
      </c>
      <c r="TV7" s="23">
        <v>0</v>
      </c>
      <c r="TW7" s="23">
        <v>0</v>
      </c>
      <c r="TX7" s="23">
        <v>0</v>
      </c>
      <c r="TY7" s="23">
        <v>0</v>
      </c>
      <c r="TZ7" s="23">
        <v>0</v>
      </c>
      <c r="UA7" s="23">
        <v>0</v>
      </c>
      <c r="UB7" s="23">
        <v>0</v>
      </c>
      <c r="UC7" s="23">
        <v>0</v>
      </c>
      <c r="UD7" s="23">
        <v>0</v>
      </c>
      <c r="UE7" s="23">
        <v>0</v>
      </c>
      <c r="UF7" s="23">
        <v>0</v>
      </c>
      <c r="UG7" s="23">
        <v>0</v>
      </c>
      <c r="UH7" s="23">
        <v>0</v>
      </c>
      <c r="UI7" s="23">
        <v>0</v>
      </c>
      <c r="UJ7" s="23">
        <v>0</v>
      </c>
      <c r="UK7" s="23">
        <v>0</v>
      </c>
      <c r="UL7" s="23">
        <v>0</v>
      </c>
      <c r="UM7" s="23">
        <v>0</v>
      </c>
      <c r="UN7" s="23">
        <v>0</v>
      </c>
      <c r="UO7" s="23">
        <v>0</v>
      </c>
      <c r="UP7" s="23">
        <v>0</v>
      </c>
      <c r="UQ7" s="23">
        <v>0</v>
      </c>
      <c r="UR7" s="23">
        <v>0</v>
      </c>
      <c r="US7" s="23">
        <v>0</v>
      </c>
      <c r="UT7" s="23">
        <v>0</v>
      </c>
      <c r="UU7" s="23">
        <v>0</v>
      </c>
      <c r="UV7" s="23">
        <v>0</v>
      </c>
      <c r="UW7" s="23">
        <v>0</v>
      </c>
      <c r="UX7" s="23">
        <v>0</v>
      </c>
      <c r="UY7" s="23">
        <v>0</v>
      </c>
      <c r="UZ7" s="23">
        <v>0</v>
      </c>
      <c r="VA7" s="23">
        <v>0</v>
      </c>
      <c r="VB7" s="23">
        <v>0</v>
      </c>
      <c r="VC7" s="23">
        <v>0</v>
      </c>
      <c r="VD7" s="23">
        <v>0</v>
      </c>
      <c r="VE7" s="23">
        <v>0</v>
      </c>
      <c r="VF7" s="23">
        <v>0</v>
      </c>
      <c r="VG7" s="23">
        <v>0</v>
      </c>
      <c r="VH7" s="23">
        <v>0</v>
      </c>
      <c r="VI7" s="23">
        <v>0</v>
      </c>
      <c r="VJ7" s="23">
        <v>0</v>
      </c>
      <c r="VK7" s="23">
        <v>0</v>
      </c>
      <c r="VL7" s="23">
        <v>0</v>
      </c>
      <c r="VM7" s="23">
        <v>0</v>
      </c>
      <c r="VN7" s="23">
        <v>0</v>
      </c>
      <c r="VO7" s="23">
        <v>0</v>
      </c>
      <c r="VP7" s="23">
        <v>0</v>
      </c>
      <c r="VQ7" s="23">
        <v>0</v>
      </c>
      <c r="VR7" s="23">
        <v>0</v>
      </c>
      <c r="VS7" s="23">
        <v>0</v>
      </c>
      <c r="VT7" s="23">
        <v>0</v>
      </c>
      <c r="VU7" s="23">
        <v>0</v>
      </c>
      <c r="VV7" s="23">
        <v>0</v>
      </c>
      <c r="VW7" s="23">
        <v>0</v>
      </c>
      <c r="VX7" s="23">
        <v>0</v>
      </c>
      <c r="VY7" s="23">
        <v>0</v>
      </c>
      <c r="VZ7" s="23">
        <v>0</v>
      </c>
      <c r="WA7" s="23">
        <v>0</v>
      </c>
      <c r="WB7" s="23">
        <v>0</v>
      </c>
      <c r="WC7" s="23">
        <v>0</v>
      </c>
      <c r="WD7" s="23">
        <v>0</v>
      </c>
      <c r="WE7" s="23">
        <v>0</v>
      </c>
      <c r="WF7" s="23">
        <v>0</v>
      </c>
      <c r="WG7" s="23">
        <v>0</v>
      </c>
      <c r="WH7" s="23">
        <v>0</v>
      </c>
      <c r="WI7" s="23">
        <v>0</v>
      </c>
      <c r="WJ7" s="23">
        <v>0</v>
      </c>
      <c r="WK7" s="23">
        <v>0</v>
      </c>
      <c r="WL7" s="23">
        <v>0</v>
      </c>
      <c r="WM7" s="23">
        <v>0</v>
      </c>
      <c r="WN7" s="23">
        <v>0</v>
      </c>
      <c r="WO7" s="23">
        <v>0</v>
      </c>
      <c r="WP7" s="23">
        <v>0</v>
      </c>
      <c r="WQ7" s="23">
        <v>0</v>
      </c>
      <c r="WR7" s="23">
        <v>0</v>
      </c>
      <c r="WS7" s="23">
        <v>0</v>
      </c>
      <c r="WT7" s="23">
        <v>0</v>
      </c>
      <c r="WU7" s="23">
        <v>0</v>
      </c>
      <c r="WV7" s="23">
        <v>0</v>
      </c>
      <c r="WW7" s="23">
        <v>0</v>
      </c>
      <c r="WX7" s="23">
        <v>0</v>
      </c>
      <c r="WY7" s="23">
        <v>0</v>
      </c>
      <c r="WZ7" s="23">
        <v>0</v>
      </c>
      <c r="XA7" s="23">
        <v>0</v>
      </c>
      <c r="XB7" s="23">
        <v>0</v>
      </c>
      <c r="XC7" s="23">
        <v>0</v>
      </c>
      <c r="XD7" s="23">
        <v>0</v>
      </c>
      <c r="XE7" s="23">
        <v>0</v>
      </c>
      <c r="XF7" s="23">
        <v>0</v>
      </c>
      <c r="XG7" s="23">
        <v>0</v>
      </c>
      <c r="XH7" s="23">
        <v>0</v>
      </c>
      <c r="XI7" s="23">
        <v>0</v>
      </c>
      <c r="XJ7" s="23">
        <v>0</v>
      </c>
      <c r="XK7" s="23">
        <v>0</v>
      </c>
      <c r="XL7" s="23">
        <v>0</v>
      </c>
      <c r="XM7" s="23">
        <v>0</v>
      </c>
      <c r="XN7" s="23">
        <v>0</v>
      </c>
      <c r="XO7" s="23">
        <v>0</v>
      </c>
      <c r="XP7" s="23">
        <v>0</v>
      </c>
      <c r="XQ7" s="23">
        <v>0</v>
      </c>
      <c r="XR7" s="23">
        <v>0</v>
      </c>
      <c r="XS7" s="23">
        <v>0</v>
      </c>
      <c r="XT7" s="23">
        <v>0</v>
      </c>
      <c r="XU7" s="23">
        <v>0</v>
      </c>
      <c r="XV7" s="23">
        <v>0</v>
      </c>
      <c r="XW7" s="23">
        <v>0</v>
      </c>
      <c r="XX7" s="23">
        <v>0</v>
      </c>
      <c r="XY7" s="23">
        <v>0</v>
      </c>
      <c r="XZ7" s="23">
        <v>0</v>
      </c>
      <c r="YA7" s="23">
        <v>0</v>
      </c>
      <c r="YB7" s="23">
        <v>0</v>
      </c>
      <c r="YC7" s="23">
        <v>0</v>
      </c>
      <c r="YD7" s="23">
        <v>0</v>
      </c>
      <c r="YE7" s="23">
        <v>0</v>
      </c>
      <c r="YF7" s="23">
        <v>0</v>
      </c>
      <c r="YG7" s="23">
        <v>0</v>
      </c>
      <c r="YH7" s="23">
        <v>0</v>
      </c>
      <c r="YI7" s="23">
        <v>0</v>
      </c>
      <c r="YJ7" s="23">
        <v>0</v>
      </c>
      <c r="YK7" s="23">
        <v>0</v>
      </c>
      <c r="YL7" s="23">
        <v>0</v>
      </c>
      <c r="YM7" s="23">
        <v>0</v>
      </c>
      <c r="YN7" s="23">
        <v>0</v>
      </c>
      <c r="YO7" s="23">
        <v>0</v>
      </c>
      <c r="YP7" s="23">
        <v>0</v>
      </c>
      <c r="YQ7" s="23">
        <v>0</v>
      </c>
      <c r="YR7" s="23">
        <v>0</v>
      </c>
    </row>
    <row r="8" spans="1:668" ht="15" customHeight="1" x14ac:dyDescent="0.25">
      <c r="A8" s="15" t="s">
        <v>13</v>
      </c>
      <c r="B8" s="15" t="s">
        <v>14</v>
      </c>
      <c r="C8" s="15">
        <v>1179</v>
      </c>
      <c r="D8" s="24"/>
      <c r="E8" s="18">
        <f t="shared" si="0"/>
        <v>31.183628991517732</v>
      </c>
      <c r="F8" s="19" t="s">
        <v>10</v>
      </c>
      <c r="G8" s="68" t="s">
        <v>119</v>
      </c>
      <c r="H8" s="25">
        <v>42606</v>
      </c>
      <c r="I8" s="26">
        <v>0.15</v>
      </c>
      <c r="J8" s="27">
        <v>48</v>
      </c>
      <c r="K8" s="27" t="s">
        <v>192</v>
      </c>
      <c r="L8" s="20">
        <v>44067</v>
      </c>
      <c r="M8" s="27" t="s">
        <v>11</v>
      </c>
      <c r="N8" s="16" t="s">
        <v>12</v>
      </c>
      <c r="O8" s="119" t="s">
        <v>162</v>
      </c>
      <c r="P8" s="119" t="s">
        <v>189</v>
      </c>
      <c r="Q8" s="22">
        <f t="shared" si="1"/>
        <v>0</v>
      </c>
      <c r="R8" s="22">
        <f t="shared" si="2"/>
        <v>176850000</v>
      </c>
      <c r="S8" s="22">
        <f t="shared" si="3"/>
        <v>0</v>
      </c>
      <c r="T8" s="22">
        <f t="shared" si="4"/>
        <v>176850000</v>
      </c>
      <c r="U8" s="22">
        <f t="shared" si="5"/>
        <v>1179000000</v>
      </c>
      <c r="V8" s="22">
        <f t="shared" si="6"/>
        <v>176850000</v>
      </c>
      <c r="W8" s="22">
        <f t="shared" si="7"/>
        <v>0</v>
      </c>
      <c r="X8" s="22">
        <f t="shared" si="8"/>
        <v>0</v>
      </c>
      <c r="Y8" s="22">
        <f t="shared" si="9"/>
        <v>0</v>
      </c>
      <c r="Z8" s="22">
        <f t="shared" si="10"/>
        <v>0</v>
      </c>
      <c r="AA8" s="22">
        <f t="shared" si="11"/>
        <v>0</v>
      </c>
      <c r="AB8" s="22">
        <f t="shared" si="12"/>
        <v>0</v>
      </c>
      <c r="AC8" s="22">
        <f t="shared" si="13"/>
        <v>0</v>
      </c>
      <c r="AD8" s="22">
        <f t="shared" si="14"/>
        <v>0</v>
      </c>
      <c r="AE8" s="22">
        <f t="shared" si="15"/>
        <v>0</v>
      </c>
      <c r="AF8" s="22">
        <f t="shared" si="16"/>
        <v>0</v>
      </c>
      <c r="AG8" s="22">
        <f t="shared" si="17"/>
        <v>0</v>
      </c>
      <c r="AH8" s="22">
        <f t="shared" si="18"/>
        <v>0</v>
      </c>
      <c r="AI8" s="22">
        <f t="shared" si="19"/>
        <v>0</v>
      </c>
      <c r="AJ8" s="22">
        <f t="shared" si="20"/>
        <v>0</v>
      </c>
      <c r="AK8" s="22">
        <f t="shared" si="21"/>
        <v>0</v>
      </c>
      <c r="AL8" s="22">
        <f t="shared" si="22"/>
        <v>0</v>
      </c>
      <c r="AM8" s="22">
        <f t="shared" si="23"/>
        <v>0</v>
      </c>
      <c r="AN8" s="22">
        <f t="shared" si="24"/>
        <v>0</v>
      </c>
      <c r="AO8" s="22">
        <f t="shared" si="25"/>
        <v>0</v>
      </c>
      <c r="AP8" s="22">
        <f t="shared" si="26"/>
        <v>0</v>
      </c>
      <c r="AQ8" s="22">
        <f t="shared" si="27"/>
        <v>0</v>
      </c>
      <c r="AR8" s="22">
        <f t="shared" si="28"/>
        <v>0</v>
      </c>
      <c r="AS8" s="22">
        <f t="shared" si="29"/>
        <v>0</v>
      </c>
      <c r="AT8" s="22">
        <f t="shared" si="30"/>
        <v>0</v>
      </c>
      <c r="AU8" s="22">
        <f t="shared" si="31"/>
        <v>0</v>
      </c>
      <c r="AV8" s="22">
        <f t="shared" si="32"/>
        <v>0</v>
      </c>
      <c r="AW8" s="22">
        <f t="shared" si="33"/>
        <v>0</v>
      </c>
      <c r="AX8" s="22">
        <f t="shared" si="34"/>
        <v>0</v>
      </c>
      <c r="AY8" s="22">
        <f t="shared" si="35"/>
        <v>0</v>
      </c>
      <c r="AZ8" s="22">
        <f t="shared" si="36"/>
        <v>0</v>
      </c>
      <c r="BA8" s="22">
        <f t="shared" si="37"/>
        <v>0</v>
      </c>
      <c r="BB8" s="22">
        <f t="shared" si="38"/>
        <v>0</v>
      </c>
      <c r="BC8" s="22">
        <f t="shared" si="39"/>
        <v>0</v>
      </c>
      <c r="BD8" s="22">
        <f t="shared" si="40"/>
        <v>0</v>
      </c>
      <c r="BE8" s="22">
        <f t="shared" si="41"/>
        <v>0</v>
      </c>
      <c r="BF8" s="22">
        <f t="shared" si="42"/>
        <v>0</v>
      </c>
      <c r="BG8" s="22">
        <f t="shared" si="43"/>
        <v>0</v>
      </c>
      <c r="BH8" s="22">
        <f t="shared" si="44"/>
        <v>0</v>
      </c>
      <c r="BI8" s="22">
        <f t="shared" si="45"/>
        <v>0</v>
      </c>
      <c r="BJ8" s="22">
        <f t="shared" si="46"/>
        <v>0</v>
      </c>
      <c r="BK8" s="22">
        <f t="shared" si="47"/>
        <v>0</v>
      </c>
      <c r="BL8" s="22">
        <f t="shared" si="48"/>
        <v>0</v>
      </c>
      <c r="BM8" s="22">
        <f t="shared" si="49"/>
        <v>0</v>
      </c>
      <c r="BN8" s="22">
        <f t="shared" si="50"/>
        <v>0</v>
      </c>
      <c r="BO8" s="126"/>
      <c r="BP8" s="127"/>
      <c r="BQ8" s="23">
        <v>0</v>
      </c>
      <c r="BR8" s="23">
        <v>0</v>
      </c>
      <c r="BS8" s="23">
        <v>88425000</v>
      </c>
      <c r="BT8" s="23">
        <v>0</v>
      </c>
      <c r="BU8" s="23">
        <v>0</v>
      </c>
      <c r="BV8" s="23">
        <v>0</v>
      </c>
      <c r="BW8" s="23">
        <v>0</v>
      </c>
      <c r="BX8" s="23">
        <v>0</v>
      </c>
      <c r="BY8" s="23">
        <v>0</v>
      </c>
      <c r="BZ8" s="23">
        <v>0</v>
      </c>
      <c r="CA8" s="23">
        <v>0</v>
      </c>
      <c r="CB8" s="23">
        <v>0</v>
      </c>
      <c r="CC8" s="23">
        <v>0</v>
      </c>
      <c r="CD8" s="23">
        <v>0</v>
      </c>
      <c r="CE8" s="23">
        <v>88425000</v>
      </c>
      <c r="CF8" s="23">
        <v>0</v>
      </c>
      <c r="CG8" s="23">
        <v>0</v>
      </c>
      <c r="CH8" s="23">
        <v>0</v>
      </c>
      <c r="CI8" s="23">
        <v>0</v>
      </c>
      <c r="CJ8" s="23">
        <v>0</v>
      </c>
      <c r="CK8" s="23">
        <v>0</v>
      </c>
      <c r="CL8" s="23">
        <v>0</v>
      </c>
      <c r="CM8" s="23">
        <v>0</v>
      </c>
      <c r="CN8" s="23">
        <v>0</v>
      </c>
      <c r="CO8" s="23">
        <v>0</v>
      </c>
      <c r="CP8" s="23">
        <v>0</v>
      </c>
      <c r="CQ8" s="23">
        <v>88425000</v>
      </c>
      <c r="CR8" s="23">
        <v>0</v>
      </c>
      <c r="CS8" s="23">
        <v>0</v>
      </c>
      <c r="CT8" s="23">
        <v>0</v>
      </c>
      <c r="CU8" s="23">
        <v>0</v>
      </c>
      <c r="CV8" s="23">
        <v>0</v>
      </c>
      <c r="CW8" s="23">
        <v>0</v>
      </c>
      <c r="CX8" s="23">
        <v>0</v>
      </c>
      <c r="CY8" s="23">
        <v>0</v>
      </c>
      <c r="CZ8" s="23">
        <v>0</v>
      </c>
      <c r="DA8" s="23">
        <v>0</v>
      </c>
      <c r="DB8" s="23">
        <v>0</v>
      </c>
      <c r="DC8" s="23">
        <v>88425000</v>
      </c>
      <c r="DD8" s="23">
        <v>0</v>
      </c>
      <c r="DE8" s="23">
        <v>0</v>
      </c>
      <c r="DF8" s="23">
        <v>0</v>
      </c>
      <c r="DG8" s="23">
        <v>0</v>
      </c>
      <c r="DH8" s="23">
        <v>0</v>
      </c>
      <c r="DI8" s="23">
        <v>0</v>
      </c>
      <c r="DJ8" s="23">
        <v>0</v>
      </c>
      <c r="DK8" s="23">
        <v>0</v>
      </c>
      <c r="DL8" s="23">
        <v>0</v>
      </c>
      <c r="DM8" s="23">
        <v>0</v>
      </c>
      <c r="DN8" s="23">
        <v>0</v>
      </c>
      <c r="DO8" s="23">
        <v>88425000</v>
      </c>
      <c r="DP8" s="23">
        <v>0</v>
      </c>
      <c r="DQ8" s="23">
        <v>0</v>
      </c>
      <c r="DR8" s="23">
        <v>0</v>
      </c>
      <c r="DS8" s="23">
        <v>0</v>
      </c>
      <c r="DT8" s="23">
        <v>0</v>
      </c>
      <c r="DU8" s="23">
        <v>0</v>
      </c>
      <c r="DV8" s="23">
        <v>0</v>
      </c>
      <c r="DW8" s="23">
        <v>0</v>
      </c>
      <c r="DX8" s="23">
        <v>0</v>
      </c>
      <c r="DY8" s="23">
        <v>0</v>
      </c>
      <c r="DZ8" s="23">
        <v>0</v>
      </c>
      <c r="EA8" s="23">
        <v>88425000</v>
      </c>
      <c r="EB8" s="23">
        <v>1179000000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c r="GW8" s="23">
        <v>0</v>
      </c>
      <c r="GX8" s="23">
        <v>0</v>
      </c>
      <c r="GY8" s="23">
        <v>0</v>
      </c>
      <c r="GZ8" s="23">
        <v>0</v>
      </c>
      <c r="HA8" s="23">
        <v>0</v>
      </c>
      <c r="HB8" s="23">
        <v>0</v>
      </c>
      <c r="HC8" s="23">
        <v>0</v>
      </c>
      <c r="HD8" s="23">
        <v>0</v>
      </c>
      <c r="HE8" s="23">
        <v>0</v>
      </c>
      <c r="HF8" s="23">
        <v>0</v>
      </c>
      <c r="HG8" s="23">
        <v>0</v>
      </c>
      <c r="HH8" s="23">
        <v>0</v>
      </c>
      <c r="HI8" s="23">
        <v>0</v>
      </c>
      <c r="HJ8" s="23">
        <v>0</v>
      </c>
      <c r="HK8" s="23">
        <v>0</v>
      </c>
      <c r="HL8" s="23">
        <v>0</v>
      </c>
      <c r="HM8" s="23">
        <v>0</v>
      </c>
      <c r="HN8" s="23">
        <v>0</v>
      </c>
      <c r="HO8" s="23">
        <v>0</v>
      </c>
      <c r="HP8" s="23">
        <v>0</v>
      </c>
      <c r="HQ8" s="23">
        <v>0</v>
      </c>
      <c r="HR8" s="23">
        <v>0</v>
      </c>
      <c r="HS8" s="23">
        <v>0</v>
      </c>
      <c r="HT8" s="23">
        <v>0</v>
      </c>
      <c r="HU8" s="23">
        <v>0</v>
      </c>
      <c r="HV8" s="23">
        <v>0</v>
      </c>
      <c r="HW8" s="23">
        <v>0</v>
      </c>
      <c r="HX8" s="23">
        <v>0</v>
      </c>
      <c r="HY8" s="23">
        <v>0</v>
      </c>
      <c r="HZ8" s="23">
        <v>0</v>
      </c>
      <c r="IA8" s="23">
        <v>0</v>
      </c>
      <c r="IB8" s="23">
        <v>0</v>
      </c>
      <c r="IC8" s="23">
        <v>0</v>
      </c>
      <c r="ID8" s="23">
        <v>0</v>
      </c>
      <c r="IE8" s="23">
        <v>0</v>
      </c>
      <c r="IF8" s="23">
        <v>0</v>
      </c>
      <c r="IG8" s="23">
        <v>0</v>
      </c>
      <c r="IH8" s="23">
        <v>0</v>
      </c>
      <c r="II8" s="23">
        <v>0</v>
      </c>
      <c r="IJ8" s="23">
        <v>0</v>
      </c>
      <c r="IK8" s="23">
        <v>0</v>
      </c>
      <c r="IL8" s="23">
        <v>0</v>
      </c>
      <c r="IM8" s="23">
        <v>0</v>
      </c>
      <c r="IN8" s="23">
        <v>0</v>
      </c>
      <c r="IO8" s="23">
        <v>0</v>
      </c>
      <c r="IP8" s="23">
        <v>0</v>
      </c>
      <c r="IQ8" s="23">
        <v>0</v>
      </c>
      <c r="IR8" s="23">
        <v>0</v>
      </c>
      <c r="IS8" s="23">
        <v>0</v>
      </c>
      <c r="IT8" s="23">
        <v>0</v>
      </c>
      <c r="IU8" s="23">
        <v>0</v>
      </c>
      <c r="IV8" s="23">
        <v>0</v>
      </c>
      <c r="IW8" s="23">
        <v>0</v>
      </c>
      <c r="IX8" s="23">
        <v>0</v>
      </c>
      <c r="IY8" s="23">
        <v>0</v>
      </c>
      <c r="IZ8" s="23">
        <v>0</v>
      </c>
      <c r="JA8" s="23">
        <v>0</v>
      </c>
      <c r="JB8" s="23">
        <v>0</v>
      </c>
      <c r="JC8" s="23">
        <v>0</v>
      </c>
      <c r="JD8" s="23">
        <v>0</v>
      </c>
      <c r="JE8" s="23">
        <v>0</v>
      </c>
      <c r="JF8" s="23">
        <v>0</v>
      </c>
      <c r="JG8" s="23">
        <v>0</v>
      </c>
      <c r="JH8" s="23">
        <v>0</v>
      </c>
      <c r="JI8" s="23">
        <v>0</v>
      </c>
      <c r="JJ8" s="23">
        <v>0</v>
      </c>
      <c r="JK8" s="23">
        <v>0</v>
      </c>
      <c r="JL8" s="23">
        <v>0</v>
      </c>
      <c r="JM8" s="23">
        <v>0</v>
      </c>
      <c r="JN8" s="23">
        <v>0</v>
      </c>
      <c r="JO8" s="23">
        <v>0</v>
      </c>
      <c r="JP8" s="23">
        <v>0</v>
      </c>
      <c r="JQ8" s="23">
        <v>0</v>
      </c>
      <c r="JR8" s="23">
        <v>0</v>
      </c>
      <c r="JS8" s="23">
        <v>0</v>
      </c>
      <c r="JT8" s="23">
        <v>0</v>
      </c>
      <c r="JU8" s="23">
        <v>0</v>
      </c>
      <c r="JV8" s="23">
        <v>0</v>
      </c>
      <c r="JW8" s="23">
        <v>0</v>
      </c>
      <c r="JX8" s="23">
        <v>0</v>
      </c>
      <c r="JY8" s="23">
        <v>0</v>
      </c>
      <c r="JZ8" s="23">
        <v>0</v>
      </c>
      <c r="KA8" s="23">
        <v>0</v>
      </c>
      <c r="KB8" s="23">
        <v>0</v>
      </c>
      <c r="KC8" s="23">
        <v>0</v>
      </c>
      <c r="KD8" s="23">
        <v>0</v>
      </c>
      <c r="KE8" s="23">
        <v>0</v>
      </c>
      <c r="KF8" s="23">
        <v>0</v>
      </c>
      <c r="KG8" s="23">
        <v>0</v>
      </c>
      <c r="KH8" s="23">
        <v>0</v>
      </c>
      <c r="KI8" s="23">
        <v>0</v>
      </c>
      <c r="KJ8" s="23">
        <v>0</v>
      </c>
      <c r="KK8" s="23">
        <v>0</v>
      </c>
      <c r="KL8" s="23">
        <v>0</v>
      </c>
      <c r="KM8" s="23">
        <v>0</v>
      </c>
      <c r="KN8" s="23">
        <v>0</v>
      </c>
      <c r="KO8" s="23">
        <v>0</v>
      </c>
      <c r="KP8" s="23">
        <v>0</v>
      </c>
      <c r="KQ8" s="23">
        <v>0</v>
      </c>
      <c r="KR8" s="23">
        <v>0</v>
      </c>
      <c r="KS8" s="23">
        <v>0</v>
      </c>
      <c r="KT8" s="23">
        <v>0</v>
      </c>
      <c r="KU8" s="23">
        <v>0</v>
      </c>
      <c r="KV8" s="23">
        <v>0</v>
      </c>
      <c r="KW8" s="23">
        <v>0</v>
      </c>
      <c r="KX8" s="23">
        <v>0</v>
      </c>
      <c r="KY8" s="23">
        <v>0</v>
      </c>
      <c r="KZ8" s="23">
        <v>0</v>
      </c>
      <c r="LA8" s="23">
        <v>0</v>
      </c>
      <c r="LB8" s="23">
        <v>0</v>
      </c>
      <c r="LC8" s="23">
        <v>0</v>
      </c>
      <c r="LD8" s="23">
        <v>0</v>
      </c>
      <c r="LE8" s="23">
        <v>0</v>
      </c>
      <c r="LF8" s="23">
        <v>0</v>
      </c>
      <c r="LG8" s="23">
        <v>0</v>
      </c>
      <c r="LH8" s="23">
        <v>0</v>
      </c>
      <c r="LI8" s="23">
        <v>0</v>
      </c>
      <c r="LJ8" s="23">
        <v>0</v>
      </c>
      <c r="LK8" s="23">
        <v>0</v>
      </c>
      <c r="LL8" s="23">
        <v>0</v>
      </c>
      <c r="LM8" s="23">
        <v>0</v>
      </c>
      <c r="LN8" s="23">
        <v>0</v>
      </c>
      <c r="LO8" s="23">
        <v>0</v>
      </c>
      <c r="LP8" s="23">
        <v>0</v>
      </c>
      <c r="LQ8" s="23">
        <v>0</v>
      </c>
      <c r="LR8" s="23">
        <v>0</v>
      </c>
      <c r="LS8" s="23">
        <v>0</v>
      </c>
      <c r="LT8" s="23">
        <v>0</v>
      </c>
      <c r="LU8" s="23">
        <v>0</v>
      </c>
      <c r="LV8" s="23">
        <v>0</v>
      </c>
      <c r="LW8" s="23">
        <v>0</v>
      </c>
      <c r="LX8" s="23">
        <v>0</v>
      </c>
      <c r="LY8" s="23">
        <v>0</v>
      </c>
      <c r="LZ8" s="23">
        <v>0</v>
      </c>
      <c r="MA8" s="23">
        <v>0</v>
      </c>
      <c r="MB8" s="23">
        <v>0</v>
      </c>
      <c r="MC8" s="23">
        <v>0</v>
      </c>
      <c r="MD8" s="23">
        <v>0</v>
      </c>
      <c r="ME8" s="23">
        <v>0</v>
      </c>
      <c r="MF8" s="23">
        <v>0</v>
      </c>
      <c r="MG8" s="23">
        <v>0</v>
      </c>
      <c r="MH8" s="23">
        <v>0</v>
      </c>
      <c r="MI8" s="23">
        <v>0</v>
      </c>
      <c r="MJ8" s="23">
        <v>0</v>
      </c>
      <c r="MK8" s="23">
        <v>0</v>
      </c>
      <c r="ML8" s="23">
        <v>0</v>
      </c>
      <c r="MM8" s="23">
        <v>0</v>
      </c>
      <c r="MN8" s="23">
        <v>0</v>
      </c>
      <c r="MO8" s="23">
        <v>0</v>
      </c>
      <c r="MP8" s="23">
        <v>0</v>
      </c>
      <c r="MQ8" s="23">
        <v>0</v>
      </c>
      <c r="MR8" s="23">
        <v>0</v>
      </c>
      <c r="MS8" s="23">
        <v>0</v>
      </c>
      <c r="MT8" s="23">
        <v>0</v>
      </c>
      <c r="MU8" s="23">
        <v>0</v>
      </c>
      <c r="MV8" s="23">
        <v>0</v>
      </c>
      <c r="MW8" s="23">
        <v>0</v>
      </c>
      <c r="MX8" s="23">
        <v>0</v>
      </c>
      <c r="MY8" s="23">
        <v>0</v>
      </c>
      <c r="MZ8" s="23">
        <v>0</v>
      </c>
      <c r="NA8" s="23">
        <v>0</v>
      </c>
      <c r="NB8" s="23">
        <v>0</v>
      </c>
      <c r="NC8" s="23">
        <v>0</v>
      </c>
      <c r="ND8" s="23">
        <v>0</v>
      </c>
      <c r="NE8" s="23">
        <v>0</v>
      </c>
      <c r="NF8" s="23">
        <v>0</v>
      </c>
      <c r="NG8" s="23">
        <v>0</v>
      </c>
      <c r="NH8" s="23">
        <v>0</v>
      </c>
      <c r="NI8" s="23">
        <v>0</v>
      </c>
      <c r="NJ8" s="23">
        <v>0</v>
      </c>
      <c r="NK8" s="23">
        <v>0</v>
      </c>
      <c r="NL8" s="23">
        <v>0</v>
      </c>
      <c r="NM8" s="23">
        <v>0</v>
      </c>
      <c r="NN8" s="23">
        <v>0</v>
      </c>
      <c r="NO8" s="23">
        <v>0</v>
      </c>
      <c r="NP8" s="23">
        <v>0</v>
      </c>
      <c r="NQ8" s="23">
        <v>0</v>
      </c>
      <c r="NR8" s="23">
        <v>0</v>
      </c>
      <c r="NS8" s="23">
        <v>0</v>
      </c>
      <c r="NT8" s="23">
        <v>0</v>
      </c>
      <c r="NU8" s="23">
        <v>0</v>
      </c>
      <c r="NV8" s="23">
        <v>0</v>
      </c>
      <c r="NW8" s="23">
        <v>0</v>
      </c>
      <c r="NX8" s="23">
        <v>0</v>
      </c>
      <c r="NY8" s="23">
        <v>0</v>
      </c>
      <c r="NZ8" s="23">
        <v>0</v>
      </c>
      <c r="OA8" s="23">
        <v>0</v>
      </c>
      <c r="OB8" s="23">
        <v>0</v>
      </c>
      <c r="OC8" s="23">
        <v>0</v>
      </c>
      <c r="OD8" s="23">
        <v>0</v>
      </c>
      <c r="OE8" s="23">
        <v>0</v>
      </c>
      <c r="OF8" s="23">
        <v>0</v>
      </c>
      <c r="OG8" s="23">
        <v>0</v>
      </c>
      <c r="OH8" s="23">
        <v>0</v>
      </c>
      <c r="OI8" s="23">
        <v>0</v>
      </c>
      <c r="OJ8" s="23">
        <v>0</v>
      </c>
      <c r="OK8" s="23">
        <v>0</v>
      </c>
      <c r="OL8" s="23">
        <v>0</v>
      </c>
      <c r="OM8" s="23">
        <v>0</v>
      </c>
      <c r="ON8" s="23">
        <v>0</v>
      </c>
      <c r="OO8" s="23">
        <v>0</v>
      </c>
      <c r="OP8" s="23">
        <v>0</v>
      </c>
      <c r="OQ8" s="23">
        <v>0</v>
      </c>
      <c r="OR8" s="23">
        <v>0</v>
      </c>
      <c r="OS8" s="23">
        <v>0</v>
      </c>
      <c r="OT8" s="23">
        <v>0</v>
      </c>
      <c r="OU8" s="23">
        <v>0</v>
      </c>
      <c r="OV8" s="23">
        <v>0</v>
      </c>
      <c r="OW8" s="23">
        <v>0</v>
      </c>
      <c r="OX8" s="23">
        <v>0</v>
      </c>
      <c r="OY8" s="23">
        <v>0</v>
      </c>
      <c r="OZ8" s="23">
        <v>0</v>
      </c>
      <c r="PA8" s="23">
        <v>0</v>
      </c>
      <c r="PB8" s="23">
        <v>0</v>
      </c>
      <c r="PC8" s="23">
        <v>0</v>
      </c>
      <c r="PD8" s="23">
        <v>0</v>
      </c>
      <c r="PE8" s="23">
        <v>0</v>
      </c>
      <c r="PF8" s="23">
        <v>0</v>
      </c>
      <c r="PG8" s="23">
        <v>0</v>
      </c>
      <c r="PH8" s="23">
        <v>0</v>
      </c>
      <c r="PI8" s="23">
        <v>0</v>
      </c>
      <c r="PJ8" s="23">
        <v>0</v>
      </c>
      <c r="PK8" s="23">
        <v>0</v>
      </c>
      <c r="PL8" s="23">
        <v>0</v>
      </c>
      <c r="PM8" s="23">
        <v>0</v>
      </c>
      <c r="PN8" s="23">
        <v>0</v>
      </c>
      <c r="PO8" s="23">
        <v>0</v>
      </c>
      <c r="PP8" s="23">
        <v>0</v>
      </c>
      <c r="PQ8" s="23">
        <v>0</v>
      </c>
      <c r="PR8" s="23">
        <v>0</v>
      </c>
      <c r="PS8" s="23">
        <v>0</v>
      </c>
      <c r="PT8" s="23">
        <v>0</v>
      </c>
      <c r="PU8" s="23">
        <v>0</v>
      </c>
      <c r="PV8" s="23">
        <v>0</v>
      </c>
      <c r="PW8" s="23">
        <v>0</v>
      </c>
      <c r="PX8" s="23">
        <v>0</v>
      </c>
      <c r="PY8" s="23">
        <v>0</v>
      </c>
      <c r="PZ8" s="23">
        <v>0</v>
      </c>
      <c r="QA8" s="23">
        <v>0</v>
      </c>
      <c r="QB8" s="23">
        <v>0</v>
      </c>
      <c r="QC8" s="23">
        <v>0</v>
      </c>
      <c r="QD8" s="23">
        <v>0</v>
      </c>
      <c r="QE8" s="23">
        <v>0</v>
      </c>
      <c r="QF8" s="23">
        <v>0</v>
      </c>
      <c r="QG8" s="23">
        <v>0</v>
      </c>
      <c r="QH8" s="23">
        <v>0</v>
      </c>
      <c r="QI8" s="23">
        <v>0</v>
      </c>
      <c r="QJ8" s="23">
        <v>0</v>
      </c>
      <c r="QK8" s="23">
        <v>0</v>
      </c>
      <c r="QL8" s="23">
        <v>0</v>
      </c>
      <c r="QM8" s="23">
        <v>0</v>
      </c>
      <c r="QN8" s="23">
        <v>0</v>
      </c>
      <c r="QO8" s="23">
        <v>0</v>
      </c>
      <c r="QP8" s="23">
        <v>0</v>
      </c>
      <c r="QQ8" s="23">
        <v>0</v>
      </c>
      <c r="QR8" s="23">
        <v>0</v>
      </c>
      <c r="QS8" s="23">
        <v>0</v>
      </c>
      <c r="QT8" s="23">
        <v>0</v>
      </c>
      <c r="QU8" s="23">
        <v>0</v>
      </c>
      <c r="QV8" s="23">
        <v>0</v>
      </c>
      <c r="QW8" s="23">
        <v>0</v>
      </c>
      <c r="QX8" s="23">
        <v>0</v>
      </c>
      <c r="QY8" s="23">
        <v>0</v>
      </c>
      <c r="QZ8" s="23">
        <v>0</v>
      </c>
      <c r="RA8" s="23">
        <v>0</v>
      </c>
      <c r="RB8" s="23">
        <v>0</v>
      </c>
      <c r="RC8" s="23">
        <v>0</v>
      </c>
      <c r="RD8" s="23">
        <v>0</v>
      </c>
      <c r="RE8" s="23">
        <v>0</v>
      </c>
      <c r="RF8" s="23">
        <v>0</v>
      </c>
      <c r="RG8" s="23">
        <v>0</v>
      </c>
      <c r="RH8" s="23">
        <v>0</v>
      </c>
      <c r="RI8" s="23">
        <v>0</v>
      </c>
      <c r="RJ8" s="23">
        <v>0</v>
      </c>
      <c r="RK8" s="23">
        <v>0</v>
      </c>
      <c r="RL8" s="23">
        <v>0</v>
      </c>
      <c r="RM8" s="23">
        <v>0</v>
      </c>
      <c r="RN8" s="23">
        <v>0</v>
      </c>
      <c r="RO8" s="23">
        <v>0</v>
      </c>
      <c r="RP8" s="23">
        <v>0</v>
      </c>
      <c r="RQ8" s="23">
        <v>0</v>
      </c>
      <c r="RR8" s="23">
        <v>0</v>
      </c>
      <c r="RS8" s="23">
        <v>0</v>
      </c>
      <c r="RT8" s="23">
        <v>0</v>
      </c>
      <c r="RU8" s="23">
        <v>0</v>
      </c>
      <c r="RV8" s="23">
        <v>0</v>
      </c>
      <c r="RW8" s="23">
        <v>0</v>
      </c>
      <c r="RX8" s="23">
        <v>0</v>
      </c>
      <c r="RY8" s="23">
        <v>0</v>
      </c>
      <c r="RZ8" s="23">
        <v>0</v>
      </c>
      <c r="SA8" s="23">
        <v>0</v>
      </c>
      <c r="SB8" s="23">
        <v>0</v>
      </c>
      <c r="SC8" s="23">
        <v>0</v>
      </c>
      <c r="SD8" s="23">
        <v>0</v>
      </c>
      <c r="SE8" s="23">
        <v>0</v>
      </c>
      <c r="SF8" s="23">
        <v>0</v>
      </c>
      <c r="SG8" s="23">
        <v>0</v>
      </c>
      <c r="SH8" s="23">
        <v>0</v>
      </c>
      <c r="SI8" s="23">
        <v>0</v>
      </c>
      <c r="SJ8" s="23">
        <v>0</v>
      </c>
      <c r="SK8" s="23">
        <v>0</v>
      </c>
      <c r="SL8" s="23">
        <v>0</v>
      </c>
      <c r="SM8" s="23">
        <v>0</v>
      </c>
      <c r="SN8" s="23">
        <v>0</v>
      </c>
      <c r="SO8" s="23">
        <v>0</v>
      </c>
      <c r="SP8" s="23">
        <v>0</v>
      </c>
      <c r="SQ8" s="23">
        <v>0</v>
      </c>
      <c r="SR8" s="23">
        <v>0</v>
      </c>
      <c r="SS8" s="23">
        <v>0</v>
      </c>
      <c r="ST8" s="23">
        <v>0</v>
      </c>
      <c r="SU8" s="23">
        <v>0</v>
      </c>
      <c r="SV8" s="23">
        <v>0</v>
      </c>
      <c r="SW8" s="23">
        <v>0</v>
      </c>
      <c r="SX8" s="23">
        <v>0</v>
      </c>
      <c r="SY8" s="23">
        <v>0</v>
      </c>
      <c r="SZ8" s="23">
        <v>0</v>
      </c>
      <c r="TA8" s="23">
        <v>0</v>
      </c>
      <c r="TB8" s="23">
        <v>0</v>
      </c>
      <c r="TC8" s="23">
        <v>0</v>
      </c>
      <c r="TD8" s="23">
        <v>0</v>
      </c>
      <c r="TE8" s="23">
        <v>0</v>
      </c>
      <c r="TF8" s="23">
        <v>0</v>
      </c>
      <c r="TG8" s="23">
        <v>0</v>
      </c>
      <c r="TH8" s="23">
        <v>0</v>
      </c>
      <c r="TI8" s="23">
        <v>0</v>
      </c>
      <c r="TJ8" s="23">
        <v>0</v>
      </c>
      <c r="TK8" s="23">
        <v>0</v>
      </c>
      <c r="TL8" s="23">
        <v>0</v>
      </c>
      <c r="TM8" s="23">
        <v>0</v>
      </c>
      <c r="TN8" s="23">
        <v>0</v>
      </c>
      <c r="TO8" s="23">
        <v>0</v>
      </c>
      <c r="TP8" s="23">
        <v>0</v>
      </c>
      <c r="TQ8" s="23">
        <v>0</v>
      </c>
      <c r="TR8" s="23">
        <v>0</v>
      </c>
      <c r="TS8" s="23">
        <v>0</v>
      </c>
      <c r="TT8" s="23">
        <v>0</v>
      </c>
      <c r="TU8" s="23">
        <v>0</v>
      </c>
      <c r="TV8" s="23">
        <v>0</v>
      </c>
      <c r="TW8" s="23">
        <v>0</v>
      </c>
      <c r="TX8" s="23">
        <v>0</v>
      </c>
      <c r="TY8" s="23">
        <v>0</v>
      </c>
      <c r="TZ8" s="23">
        <v>0</v>
      </c>
      <c r="UA8" s="23">
        <v>0</v>
      </c>
      <c r="UB8" s="23">
        <v>0</v>
      </c>
      <c r="UC8" s="23">
        <v>0</v>
      </c>
      <c r="UD8" s="23">
        <v>0</v>
      </c>
      <c r="UE8" s="23">
        <v>0</v>
      </c>
      <c r="UF8" s="23">
        <v>0</v>
      </c>
      <c r="UG8" s="23">
        <v>0</v>
      </c>
      <c r="UH8" s="23">
        <v>0</v>
      </c>
      <c r="UI8" s="23">
        <v>0</v>
      </c>
      <c r="UJ8" s="23">
        <v>0</v>
      </c>
      <c r="UK8" s="23">
        <v>0</v>
      </c>
      <c r="UL8" s="23">
        <v>0</v>
      </c>
      <c r="UM8" s="23">
        <v>0</v>
      </c>
      <c r="UN8" s="23">
        <v>0</v>
      </c>
      <c r="UO8" s="23">
        <v>0</v>
      </c>
      <c r="UP8" s="23">
        <v>0</v>
      </c>
      <c r="UQ8" s="23">
        <v>0</v>
      </c>
      <c r="UR8" s="23">
        <v>0</v>
      </c>
      <c r="US8" s="23">
        <v>0</v>
      </c>
      <c r="UT8" s="23">
        <v>0</v>
      </c>
      <c r="UU8" s="23">
        <v>0</v>
      </c>
      <c r="UV8" s="23">
        <v>0</v>
      </c>
      <c r="UW8" s="23">
        <v>0</v>
      </c>
      <c r="UX8" s="23">
        <v>0</v>
      </c>
      <c r="UY8" s="23">
        <v>0</v>
      </c>
      <c r="UZ8" s="23">
        <v>0</v>
      </c>
      <c r="VA8" s="23">
        <v>0</v>
      </c>
      <c r="VB8" s="23">
        <v>0</v>
      </c>
      <c r="VC8" s="23">
        <v>0</v>
      </c>
      <c r="VD8" s="23">
        <v>0</v>
      </c>
      <c r="VE8" s="23">
        <v>0</v>
      </c>
      <c r="VF8" s="23">
        <v>0</v>
      </c>
      <c r="VG8" s="23">
        <v>0</v>
      </c>
      <c r="VH8" s="23">
        <v>0</v>
      </c>
      <c r="VI8" s="23">
        <v>0</v>
      </c>
      <c r="VJ8" s="23">
        <v>0</v>
      </c>
      <c r="VK8" s="23">
        <v>0</v>
      </c>
      <c r="VL8" s="23">
        <v>0</v>
      </c>
      <c r="VM8" s="23">
        <v>0</v>
      </c>
      <c r="VN8" s="23">
        <v>0</v>
      </c>
      <c r="VO8" s="23">
        <v>0</v>
      </c>
      <c r="VP8" s="23">
        <v>0</v>
      </c>
      <c r="VQ8" s="23">
        <v>0</v>
      </c>
      <c r="VR8" s="23">
        <v>0</v>
      </c>
      <c r="VS8" s="23">
        <v>0</v>
      </c>
      <c r="VT8" s="23">
        <v>0</v>
      </c>
      <c r="VU8" s="23">
        <v>0</v>
      </c>
      <c r="VV8" s="23">
        <v>0</v>
      </c>
      <c r="VW8" s="23">
        <v>0</v>
      </c>
      <c r="VX8" s="23">
        <v>0</v>
      </c>
      <c r="VY8" s="23">
        <v>0</v>
      </c>
      <c r="VZ8" s="23">
        <v>0</v>
      </c>
      <c r="WA8" s="23">
        <v>0</v>
      </c>
      <c r="WB8" s="23">
        <v>0</v>
      </c>
      <c r="WC8" s="23">
        <v>0</v>
      </c>
      <c r="WD8" s="23">
        <v>0</v>
      </c>
      <c r="WE8" s="23">
        <v>0</v>
      </c>
      <c r="WF8" s="23">
        <v>0</v>
      </c>
      <c r="WG8" s="23">
        <v>0</v>
      </c>
      <c r="WH8" s="23">
        <v>0</v>
      </c>
      <c r="WI8" s="23">
        <v>0</v>
      </c>
      <c r="WJ8" s="23">
        <v>0</v>
      </c>
      <c r="WK8" s="23">
        <v>0</v>
      </c>
      <c r="WL8" s="23">
        <v>0</v>
      </c>
      <c r="WM8" s="23">
        <v>0</v>
      </c>
      <c r="WN8" s="23">
        <v>0</v>
      </c>
      <c r="WO8" s="23">
        <v>0</v>
      </c>
      <c r="WP8" s="23">
        <v>0</v>
      </c>
      <c r="WQ8" s="23">
        <v>0</v>
      </c>
      <c r="WR8" s="23">
        <v>0</v>
      </c>
      <c r="WS8" s="23">
        <v>0</v>
      </c>
      <c r="WT8" s="23">
        <v>0</v>
      </c>
      <c r="WU8" s="23">
        <v>0</v>
      </c>
      <c r="WV8" s="23">
        <v>0</v>
      </c>
      <c r="WW8" s="23">
        <v>0</v>
      </c>
      <c r="WX8" s="23">
        <v>0</v>
      </c>
      <c r="WY8" s="23">
        <v>0</v>
      </c>
      <c r="WZ8" s="23">
        <v>0</v>
      </c>
      <c r="XA8" s="23">
        <v>0</v>
      </c>
      <c r="XB8" s="23">
        <v>0</v>
      </c>
      <c r="XC8" s="23">
        <v>0</v>
      </c>
      <c r="XD8" s="23">
        <v>0</v>
      </c>
      <c r="XE8" s="23">
        <v>0</v>
      </c>
      <c r="XF8" s="23">
        <v>0</v>
      </c>
      <c r="XG8" s="23">
        <v>0</v>
      </c>
      <c r="XH8" s="23">
        <v>0</v>
      </c>
      <c r="XI8" s="23">
        <v>0</v>
      </c>
      <c r="XJ8" s="23">
        <v>0</v>
      </c>
      <c r="XK8" s="23">
        <v>0</v>
      </c>
      <c r="XL8" s="23">
        <v>0</v>
      </c>
      <c r="XM8" s="23">
        <v>0</v>
      </c>
      <c r="XN8" s="23">
        <v>0</v>
      </c>
      <c r="XO8" s="23">
        <v>0</v>
      </c>
      <c r="XP8" s="23">
        <v>0</v>
      </c>
      <c r="XQ8" s="23">
        <v>0</v>
      </c>
      <c r="XR8" s="23">
        <v>0</v>
      </c>
      <c r="XS8" s="23">
        <v>0</v>
      </c>
      <c r="XT8" s="23">
        <v>0</v>
      </c>
      <c r="XU8" s="23">
        <v>0</v>
      </c>
      <c r="XV8" s="23">
        <v>0</v>
      </c>
      <c r="XW8" s="23">
        <v>0</v>
      </c>
      <c r="XX8" s="23">
        <v>0</v>
      </c>
      <c r="XY8" s="23">
        <v>0</v>
      </c>
      <c r="XZ8" s="23">
        <v>0</v>
      </c>
      <c r="YA8" s="23">
        <v>0</v>
      </c>
      <c r="YB8" s="23">
        <v>0</v>
      </c>
      <c r="YC8" s="23">
        <v>0</v>
      </c>
      <c r="YD8" s="23">
        <v>0</v>
      </c>
      <c r="YE8" s="23">
        <v>0</v>
      </c>
      <c r="YF8" s="23">
        <v>0</v>
      </c>
      <c r="YG8" s="23">
        <v>0</v>
      </c>
      <c r="YH8" s="23">
        <v>0</v>
      </c>
      <c r="YI8" s="23">
        <v>0</v>
      </c>
      <c r="YJ8" s="23">
        <v>0</v>
      </c>
      <c r="YK8" s="23">
        <v>0</v>
      </c>
      <c r="YL8" s="23">
        <v>0</v>
      </c>
      <c r="YM8" s="23">
        <v>0</v>
      </c>
      <c r="YN8" s="23">
        <v>0</v>
      </c>
      <c r="YO8" s="23">
        <v>0</v>
      </c>
      <c r="YP8" s="23">
        <v>0</v>
      </c>
      <c r="YQ8" s="23">
        <v>0</v>
      </c>
      <c r="YR8" s="23">
        <v>0</v>
      </c>
    </row>
    <row r="9" spans="1:668" ht="15" customHeight="1" x14ac:dyDescent="0.25">
      <c r="A9" s="15" t="s">
        <v>16</v>
      </c>
      <c r="B9" s="15" t="s">
        <v>17</v>
      </c>
      <c r="C9" s="15">
        <v>947.62602900000002</v>
      </c>
      <c r="D9" s="17"/>
      <c r="E9" s="18">
        <f t="shared" si="0"/>
        <v>25.06396820274913</v>
      </c>
      <c r="F9" s="19" t="s">
        <v>10</v>
      </c>
      <c r="G9" s="68" t="s">
        <v>119</v>
      </c>
      <c r="H9" s="25">
        <v>43114</v>
      </c>
      <c r="I9" s="26">
        <v>0.12</v>
      </c>
      <c r="J9" s="27">
        <v>48</v>
      </c>
      <c r="K9" s="27" t="s">
        <v>192</v>
      </c>
      <c r="L9" s="20">
        <v>44575</v>
      </c>
      <c r="M9" s="19" t="s">
        <v>11</v>
      </c>
      <c r="N9" s="16" t="s">
        <v>12</v>
      </c>
      <c r="O9" s="119" t="s">
        <v>162</v>
      </c>
      <c r="P9" s="119" t="s">
        <v>189</v>
      </c>
      <c r="Q9" s="22">
        <f t="shared" si="1"/>
        <v>0</v>
      </c>
      <c r="R9" s="22">
        <f t="shared" si="2"/>
        <v>56857561.740000002</v>
      </c>
      <c r="S9" s="22">
        <f t="shared" si="3"/>
        <v>0</v>
      </c>
      <c r="T9" s="22">
        <f t="shared" si="4"/>
        <v>113715123.48</v>
      </c>
      <c r="U9" s="22">
        <f t="shared" si="5"/>
        <v>0</v>
      </c>
      <c r="V9" s="22">
        <f t="shared" si="6"/>
        <v>113715123.48</v>
      </c>
      <c r="W9" s="22">
        <f t="shared" si="7"/>
        <v>0</v>
      </c>
      <c r="X9" s="22">
        <f t="shared" si="8"/>
        <v>113715123.48</v>
      </c>
      <c r="Y9" s="22">
        <f t="shared" si="9"/>
        <v>947626029</v>
      </c>
      <c r="Z9" s="22">
        <f t="shared" si="10"/>
        <v>56857561.740000002</v>
      </c>
      <c r="AA9" s="22">
        <f t="shared" si="11"/>
        <v>0</v>
      </c>
      <c r="AB9" s="22">
        <f t="shared" si="12"/>
        <v>0</v>
      </c>
      <c r="AC9" s="22">
        <f t="shared" si="13"/>
        <v>0</v>
      </c>
      <c r="AD9" s="22">
        <f t="shared" si="14"/>
        <v>0</v>
      </c>
      <c r="AE9" s="22">
        <f t="shared" si="15"/>
        <v>0</v>
      </c>
      <c r="AF9" s="22">
        <f t="shared" si="16"/>
        <v>0</v>
      </c>
      <c r="AG9" s="22">
        <f t="shared" si="17"/>
        <v>0</v>
      </c>
      <c r="AH9" s="22">
        <f t="shared" si="18"/>
        <v>0</v>
      </c>
      <c r="AI9" s="22">
        <f t="shared" si="19"/>
        <v>0</v>
      </c>
      <c r="AJ9" s="22">
        <f t="shared" si="20"/>
        <v>0</v>
      </c>
      <c r="AK9" s="22">
        <f t="shared" si="21"/>
        <v>0</v>
      </c>
      <c r="AL9" s="22">
        <f t="shared" si="22"/>
        <v>0</v>
      </c>
      <c r="AM9" s="22">
        <f t="shared" si="23"/>
        <v>0</v>
      </c>
      <c r="AN9" s="22">
        <f t="shared" si="24"/>
        <v>0</v>
      </c>
      <c r="AO9" s="22">
        <f t="shared" si="25"/>
        <v>0</v>
      </c>
      <c r="AP9" s="22">
        <f t="shared" si="26"/>
        <v>0</v>
      </c>
      <c r="AQ9" s="22">
        <f t="shared" si="27"/>
        <v>0</v>
      </c>
      <c r="AR9" s="22">
        <f t="shared" si="28"/>
        <v>0</v>
      </c>
      <c r="AS9" s="22">
        <f t="shared" si="29"/>
        <v>0</v>
      </c>
      <c r="AT9" s="22">
        <f t="shared" si="30"/>
        <v>0</v>
      </c>
      <c r="AU9" s="22">
        <f t="shared" si="31"/>
        <v>0</v>
      </c>
      <c r="AV9" s="22">
        <f t="shared" si="32"/>
        <v>0</v>
      </c>
      <c r="AW9" s="22">
        <f t="shared" si="33"/>
        <v>0</v>
      </c>
      <c r="AX9" s="22">
        <f t="shared" si="34"/>
        <v>0</v>
      </c>
      <c r="AY9" s="22">
        <f t="shared" si="35"/>
        <v>0</v>
      </c>
      <c r="AZ9" s="22">
        <f t="shared" si="36"/>
        <v>0</v>
      </c>
      <c r="BA9" s="22">
        <f t="shared" si="37"/>
        <v>0</v>
      </c>
      <c r="BB9" s="22">
        <f t="shared" si="38"/>
        <v>0</v>
      </c>
      <c r="BC9" s="22">
        <f t="shared" si="39"/>
        <v>0</v>
      </c>
      <c r="BD9" s="22">
        <f t="shared" si="40"/>
        <v>0</v>
      </c>
      <c r="BE9" s="22">
        <f t="shared" si="41"/>
        <v>0</v>
      </c>
      <c r="BF9" s="22">
        <f t="shared" si="42"/>
        <v>0</v>
      </c>
      <c r="BG9" s="22">
        <f t="shared" si="43"/>
        <v>0</v>
      </c>
      <c r="BH9" s="22">
        <f t="shared" si="44"/>
        <v>0</v>
      </c>
      <c r="BI9" s="22">
        <f t="shared" si="45"/>
        <v>0</v>
      </c>
      <c r="BJ9" s="22">
        <f t="shared" si="46"/>
        <v>0</v>
      </c>
      <c r="BK9" s="22">
        <f t="shared" si="47"/>
        <v>0</v>
      </c>
      <c r="BL9" s="22">
        <f t="shared" si="48"/>
        <v>0</v>
      </c>
      <c r="BM9" s="22">
        <f t="shared" si="49"/>
        <v>0</v>
      </c>
      <c r="BN9" s="22">
        <f t="shared" si="50"/>
        <v>0</v>
      </c>
      <c r="BO9" s="126"/>
      <c r="BP9" s="127"/>
      <c r="BQ9" s="23">
        <v>0</v>
      </c>
      <c r="BR9" s="23">
        <v>0</v>
      </c>
      <c r="BS9" s="23">
        <v>0</v>
      </c>
      <c r="BT9" s="23">
        <v>0</v>
      </c>
      <c r="BU9" s="23">
        <v>0</v>
      </c>
      <c r="BV9" s="23">
        <v>0</v>
      </c>
      <c r="BW9" s="23">
        <v>0</v>
      </c>
      <c r="BX9" s="23">
        <v>0</v>
      </c>
      <c r="BY9" s="23">
        <v>0</v>
      </c>
      <c r="BZ9" s="23">
        <v>0</v>
      </c>
      <c r="CA9" s="23">
        <v>0</v>
      </c>
      <c r="CB9" s="23">
        <v>0</v>
      </c>
      <c r="CC9" s="23">
        <v>56857561.740000002</v>
      </c>
      <c r="CD9" s="23">
        <v>0</v>
      </c>
      <c r="CE9" s="23">
        <v>0</v>
      </c>
      <c r="CF9" s="23">
        <v>0</v>
      </c>
      <c r="CG9" s="23">
        <v>0</v>
      </c>
      <c r="CH9" s="23">
        <v>0</v>
      </c>
      <c r="CI9" s="23">
        <v>0</v>
      </c>
      <c r="CJ9" s="23">
        <v>0</v>
      </c>
      <c r="CK9" s="23">
        <v>0</v>
      </c>
      <c r="CL9" s="23">
        <v>0</v>
      </c>
      <c r="CM9" s="23">
        <v>0</v>
      </c>
      <c r="CN9" s="23">
        <v>0</v>
      </c>
      <c r="CO9" s="23">
        <v>56857561.740000002</v>
      </c>
      <c r="CP9" s="23">
        <v>0</v>
      </c>
      <c r="CQ9" s="23">
        <v>0</v>
      </c>
      <c r="CR9" s="23">
        <v>0</v>
      </c>
      <c r="CS9" s="23">
        <v>0</v>
      </c>
      <c r="CT9" s="23">
        <v>0</v>
      </c>
      <c r="CU9" s="23">
        <v>0</v>
      </c>
      <c r="CV9" s="23">
        <v>0</v>
      </c>
      <c r="CW9" s="23">
        <v>0</v>
      </c>
      <c r="CX9" s="23">
        <v>0</v>
      </c>
      <c r="CY9" s="23">
        <v>0</v>
      </c>
      <c r="CZ9" s="23">
        <v>0</v>
      </c>
      <c r="DA9" s="23">
        <v>56857561.740000002</v>
      </c>
      <c r="DB9" s="23">
        <v>0</v>
      </c>
      <c r="DC9" s="23">
        <v>0</v>
      </c>
      <c r="DD9" s="23">
        <v>0</v>
      </c>
      <c r="DE9" s="23">
        <v>0</v>
      </c>
      <c r="DF9" s="23">
        <v>0</v>
      </c>
      <c r="DG9" s="23">
        <v>0</v>
      </c>
      <c r="DH9" s="23">
        <v>0</v>
      </c>
      <c r="DI9" s="23">
        <v>0</v>
      </c>
      <c r="DJ9" s="23">
        <v>0</v>
      </c>
      <c r="DK9" s="23">
        <v>0</v>
      </c>
      <c r="DL9" s="23">
        <v>0</v>
      </c>
      <c r="DM9" s="23">
        <v>56857561.740000002</v>
      </c>
      <c r="DN9" s="23">
        <v>0</v>
      </c>
      <c r="DO9" s="23">
        <v>0</v>
      </c>
      <c r="DP9" s="23">
        <v>0</v>
      </c>
      <c r="DQ9" s="23">
        <v>0</v>
      </c>
      <c r="DR9" s="23">
        <v>0</v>
      </c>
      <c r="DS9" s="23">
        <v>0</v>
      </c>
      <c r="DT9" s="23">
        <v>0</v>
      </c>
      <c r="DU9" s="23">
        <v>0</v>
      </c>
      <c r="DV9" s="23">
        <v>0</v>
      </c>
      <c r="DW9" s="23">
        <v>0</v>
      </c>
      <c r="DX9" s="23">
        <v>0</v>
      </c>
      <c r="DY9" s="23">
        <v>56857561.740000002</v>
      </c>
      <c r="DZ9" s="23">
        <v>0</v>
      </c>
      <c r="EA9" s="23">
        <v>0</v>
      </c>
      <c r="EB9" s="23">
        <v>0</v>
      </c>
      <c r="EC9" s="23">
        <v>0</v>
      </c>
      <c r="ED9" s="23">
        <v>0</v>
      </c>
      <c r="EE9" s="23">
        <v>0</v>
      </c>
      <c r="EF9" s="23">
        <v>0</v>
      </c>
      <c r="EG9" s="23">
        <v>0</v>
      </c>
      <c r="EH9" s="23">
        <v>0</v>
      </c>
      <c r="EI9" s="23">
        <v>0</v>
      </c>
      <c r="EJ9" s="23">
        <v>0</v>
      </c>
      <c r="EK9" s="23">
        <v>56857561.740000002</v>
      </c>
      <c r="EL9" s="23">
        <v>0</v>
      </c>
      <c r="EM9" s="23">
        <v>0</v>
      </c>
      <c r="EN9" s="23">
        <v>0</v>
      </c>
      <c r="EO9" s="23">
        <v>0</v>
      </c>
      <c r="EP9" s="23">
        <v>0</v>
      </c>
      <c r="EQ9" s="23">
        <v>0</v>
      </c>
      <c r="ER9" s="23">
        <v>0</v>
      </c>
      <c r="ES9" s="23">
        <v>0</v>
      </c>
      <c r="ET9" s="23">
        <v>0</v>
      </c>
      <c r="EU9" s="23">
        <v>0</v>
      </c>
      <c r="EV9" s="23">
        <v>0</v>
      </c>
      <c r="EW9" s="23">
        <v>56857561.740000002</v>
      </c>
      <c r="EX9" s="23">
        <v>0</v>
      </c>
      <c r="EY9" s="23">
        <v>0</v>
      </c>
      <c r="EZ9" s="23">
        <v>0</v>
      </c>
      <c r="FA9" s="23">
        <v>0</v>
      </c>
      <c r="FB9" s="23">
        <v>0</v>
      </c>
      <c r="FC9" s="23">
        <v>0</v>
      </c>
      <c r="FD9" s="23">
        <v>0</v>
      </c>
      <c r="FE9" s="23">
        <v>0</v>
      </c>
      <c r="FF9" s="23">
        <v>0</v>
      </c>
      <c r="FG9" s="23">
        <v>0</v>
      </c>
      <c r="FH9" s="23">
        <v>0</v>
      </c>
      <c r="FI9" s="23">
        <v>56857561.740000002</v>
      </c>
      <c r="FJ9" s="23">
        <v>947626029</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c r="GW9" s="23">
        <v>0</v>
      </c>
      <c r="GX9" s="23">
        <v>0</v>
      </c>
      <c r="GY9" s="23">
        <v>0</v>
      </c>
      <c r="GZ9" s="23">
        <v>0</v>
      </c>
      <c r="HA9" s="23">
        <v>0</v>
      </c>
      <c r="HB9" s="23">
        <v>0</v>
      </c>
      <c r="HC9" s="23">
        <v>0</v>
      </c>
      <c r="HD9" s="23">
        <v>0</v>
      </c>
      <c r="HE9" s="23">
        <v>0</v>
      </c>
      <c r="HF9" s="23">
        <v>0</v>
      </c>
      <c r="HG9" s="23">
        <v>0</v>
      </c>
      <c r="HH9" s="23">
        <v>0</v>
      </c>
      <c r="HI9" s="23">
        <v>0</v>
      </c>
      <c r="HJ9" s="23">
        <v>0</v>
      </c>
      <c r="HK9" s="23">
        <v>0</v>
      </c>
      <c r="HL9" s="23">
        <v>0</v>
      </c>
      <c r="HM9" s="23">
        <v>0</v>
      </c>
      <c r="HN9" s="23">
        <v>0</v>
      </c>
      <c r="HO9" s="23">
        <v>0</v>
      </c>
      <c r="HP9" s="23">
        <v>0</v>
      </c>
      <c r="HQ9" s="23">
        <v>0</v>
      </c>
      <c r="HR9" s="23">
        <v>0</v>
      </c>
      <c r="HS9" s="23">
        <v>0</v>
      </c>
      <c r="HT9" s="23">
        <v>0</v>
      </c>
      <c r="HU9" s="23">
        <v>0</v>
      </c>
      <c r="HV9" s="23">
        <v>0</v>
      </c>
      <c r="HW9" s="23">
        <v>0</v>
      </c>
      <c r="HX9" s="23">
        <v>0</v>
      </c>
      <c r="HY9" s="23">
        <v>0</v>
      </c>
      <c r="HZ9" s="23">
        <v>0</v>
      </c>
      <c r="IA9" s="23">
        <v>0</v>
      </c>
      <c r="IB9" s="23">
        <v>0</v>
      </c>
      <c r="IC9" s="23">
        <v>0</v>
      </c>
      <c r="ID9" s="23">
        <v>0</v>
      </c>
      <c r="IE9" s="23">
        <v>0</v>
      </c>
      <c r="IF9" s="23">
        <v>0</v>
      </c>
      <c r="IG9" s="23">
        <v>0</v>
      </c>
      <c r="IH9" s="23">
        <v>0</v>
      </c>
      <c r="II9" s="23">
        <v>0</v>
      </c>
      <c r="IJ9" s="23">
        <v>0</v>
      </c>
      <c r="IK9" s="23">
        <v>0</v>
      </c>
      <c r="IL9" s="23">
        <v>0</v>
      </c>
      <c r="IM9" s="23">
        <v>0</v>
      </c>
      <c r="IN9" s="23">
        <v>0</v>
      </c>
      <c r="IO9" s="23">
        <v>0</v>
      </c>
      <c r="IP9" s="23">
        <v>0</v>
      </c>
      <c r="IQ9" s="23">
        <v>0</v>
      </c>
      <c r="IR9" s="23">
        <v>0</v>
      </c>
      <c r="IS9" s="23">
        <v>0</v>
      </c>
      <c r="IT9" s="23">
        <v>0</v>
      </c>
      <c r="IU9" s="23">
        <v>0</v>
      </c>
      <c r="IV9" s="23">
        <v>0</v>
      </c>
      <c r="IW9" s="23">
        <v>0</v>
      </c>
      <c r="IX9" s="23">
        <v>0</v>
      </c>
      <c r="IY9" s="23">
        <v>0</v>
      </c>
      <c r="IZ9" s="23">
        <v>0</v>
      </c>
      <c r="JA9" s="23">
        <v>0</v>
      </c>
      <c r="JB9" s="23">
        <v>0</v>
      </c>
      <c r="JC9" s="23">
        <v>0</v>
      </c>
      <c r="JD9" s="23">
        <v>0</v>
      </c>
      <c r="JE9" s="23">
        <v>0</v>
      </c>
      <c r="JF9" s="23">
        <v>0</v>
      </c>
      <c r="JG9" s="23">
        <v>0</v>
      </c>
      <c r="JH9" s="23">
        <v>0</v>
      </c>
      <c r="JI9" s="23">
        <v>0</v>
      </c>
      <c r="JJ9" s="23">
        <v>0</v>
      </c>
      <c r="JK9" s="23">
        <v>0</v>
      </c>
      <c r="JL9" s="23">
        <v>0</v>
      </c>
      <c r="JM9" s="23">
        <v>0</v>
      </c>
      <c r="JN9" s="23">
        <v>0</v>
      </c>
      <c r="JO9" s="23">
        <v>0</v>
      </c>
      <c r="JP9" s="23">
        <v>0</v>
      </c>
      <c r="JQ9" s="23">
        <v>0</v>
      </c>
      <c r="JR9" s="23">
        <v>0</v>
      </c>
      <c r="JS9" s="23">
        <v>0</v>
      </c>
      <c r="JT9" s="23">
        <v>0</v>
      </c>
      <c r="JU9" s="23">
        <v>0</v>
      </c>
      <c r="JV9" s="23">
        <v>0</v>
      </c>
      <c r="JW9" s="23">
        <v>0</v>
      </c>
      <c r="JX9" s="23">
        <v>0</v>
      </c>
      <c r="JY9" s="23">
        <v>0</v>
      </c>
      <c r="JZ9" s="23">
        <v>0</v>
      </c>
      <c r="KA9" s="23">
        <v>0</v>
      </c>
      <c r="KB9" s="23">
        <v>0</v>
      </c>
      <c r="KC9" s="23">
        <v>0</v>
      </c>
      <c r="KD9" s="23">
        <v>0</v>
      </c>
      <c r="KE9" s="23">
        <v>0</v>
      </c>
      <c r="KF9" s="23">
        <v>0</v>
      </c>
      <c r="KG9" s="23">
        <v>0</v>
      </c>
      <c r="KH9" s="23">
        <v>0</v>
      </c>
      <c r="KI9" s="23">
        <v>0</v>
      </c>
      <c r="KJ9" s="23">
        <v>0</v>
      </c>
      <c r="KK9" s="23">
        <v>0</v>
      </c>
      <c r="KL9" s="23">
        <v>0</v>
      </c>
      <c r="KM9" s="23">
        <v>0</v>
      </c>
      <c r="KN9" s="23">
        <v>0</v>
      </c>
      <c r="KO9" s="23">
        <v>0</v>
      </c>
      <c r="KP9" s="23">
        <v>0</v>
      </c>
      <c r="KQ9" s="23">
        <v>0</v>
      </c>
      <c r="KR9" s="23">
        <v>0</v>
      </c>
      <c r="KS9" s="23">
        <v>0</v>
      </c>
      <c r="KT9" s="23">
        <v>0</v>
      </c>
      <c r="KU9" s="23">
        <v>0</v>
      </c>
      <c r="KV9" s="23">
        <v>0</v>
      </c>
      <c r="KW9" s="23">
        <v>0</v>
      </c>
      <c r="KX9" s="23">
        <v>0</v>
      </c>
      <c r="KY9" s="23">
        <v>0</v>
      </c>
      <c r="KZ9" s="23">
        <v>0</v>
      </c>
      <c r="LA9" s="23">
        <v>0</v>
      </c>
      <c r="LB9" s="23">
        <v>0</v>
      </c>
      <c r="LC9" s="23">
        <v>0</v>
      </c>
      <c r="LD9" s="23">
        <v>0</v>
      </c>
      <c r="LE9" s="23">
        <v>0</v>
      </c>
      <c r="LF9" s="23">
        <v>0</v>
      </c>
      <c r="LG9" s="23">
        <v>0</v>
      </c>
      <c r="LH9" s="23">
        <v>0</v>
      </c>
      <c r="LI9" s="23">
        <v>0</v>
      </c>
      <c r="LJ9" s="23">
        <v>0</v>
      </c>
      <c r="LK9" s="23">
        <v>0</v>
      </c>
      <c r="LL9" s="23">
        <v>0</v>
      </c>
      <c r="LM9" s="23">
        <v>0</v>
      </c>
      <c r="LN9" s="23">
        <v>0</v>
      </c>
      <c r="LO9" s="23">
        <v>0</v>
      </c>
      <c r="LP9" s="23">
        <v>0</v>
      </c>
      <c r="LQ9" s="23">
        <v>0</v>
      </c>
      <c r="LR9" s="23">
        <v>0</v>
      </c>
      <c r="LS9" s="23">
        <v>0</v>
      </c>
      <c r="LT9" s="23">
        <v>0</v>
      </c>
      <c r="LU9" s="23">
        <v>0</v>
      </c>
      <c r="LV9" s="23">
        <v>0</v>
      </c>
      <c r="LW9" s="23">
        <v>0</v>
      </c>
      <c r="LX9" s="23">
        <v>0</v>
      </c>
      <c r="LY9" s="23">
        <v>0</v>
      </c>
      <c r="LZ9" s="23">
        <v>0</v>
      </c>
      <c r="MA9" s="23">
        <v>0</v>
      </c>
      <c r="MB9" s="23">
        <v>0</v>
      </c>
      <c r="MC9" s="23">
        <v>0</v>
      </c>
      <c r="MD9" s="23">
        <v>0</v>
      </c>
      <c r="ME9" s="23">
        <v>0</v>
      </c>
      <c r="MF9" s="23">
        <v>0</v>
      </c>
      <c r="MG9" s="23">
        <v>0</v>
      </c>
      <c r="MH9" s="23">
        <v>0</v>
      </c>
      <c r="MI9" s="23">
        <v>0</v>
      </c>
      <c r="MJ9" s="23">
        <v>0</v>
      </c>
      <c r="MK9" s="23">
        <v>0</v>
      </c>
      <c r="ML9" s="23">
        <v>0</v>
      </c>
      <c r="MM9" s="23">
        <v>0</v>
      </c>
      <c r="MN9" s="23">
        <v>0</v>
      </c>
      <c r="MO9" s="23">
        <v>0</v>
      </c>
      <c r="MP9" s="23">
        <v>0</v>
      </c>
      <c r="MQ9" s="23">
        <v>0</v>
      </c>
      <c r="MR9" s="23">
        <v>0</v>
      </c>
      <c r="MS9" s="23">
        <v>0</v>
      </c>
      <c r="MT9" s="23">
        <v>0</v>
      </c>
      <c r="MU9" s="23">
        <v>0</v>
      </c>
      <c r="MV9" s="23">
        <v>0</v>
      </c>
      <c r="MW9" s="23">
        <v>0</v>
      </c>
      <c r="MX9" s="23">
        <v>0</v>
      </c>
      <c r="MY9" s="23">
        <v>0</v>
      </c>
      <c r="MZ9" s="23">
        <v>0</v>
      </c>
      <c r="NA9" s="23">
        <v>0</v>
      </c>
      <c r="NB9" s="23">
        <v>0</v>
      </c>
      <c r="NC9" s="23">
        <v>0</v>
      </c>
      <c r="ND9" s="23">
        <v>0</v>
      </c>
      <c r="NE9" s="23">
        <v>0</v>
      </c>
      <c r="NF9" s="23">
        <v>0</v>
      </c>
      <c r="NG9" s="23">
        <v>0</v>
      </c>
      <c r="NH9" s="23">
        <v>0</v>
      </c>
      <c r="NI9" s="23">
        <v>0</v>
      </c>
      <c r="NJ9" s="23">
        <v>0</v>
      </c>
      <c r="NK9" s="23">
        <v>0</v>
      </c>
      <c r="NL9" s="23">
        <v>0</v>
      </c>
      <c r="NM9" s="23">
        <v>0</v>
      </c>
      <c r="NN9" s="23">
        <v>0</v>
      </c>
      <c r="NO9" s="23">
        <v>0</v>
      </c>
      <c r="NP9" s="23">
        <v>0</v>
      </c>
      <c r="NQ9" s="23">
        <v>0</v>
      </c>
      <c r="NR9" s="23">
        <v>0</v>
      </c>
      <c r="NS9" s="23">
        <v>0</v>
      </c>
      <c r="NT9" s="23">
        <v>0</v>
      </c>
      <c r="NU9" s="23">
        <v>0</v>
      </c>
      <c r="NV9" s="23">
        <v>0</v>
      </c>
      <c r="NW9" s="23">
        <v>0</v>
      </c>
      <c r="NX9" s="23">
        <v>0</v>
      </c>
      <c r="NY9" s="23">
        <v>0</v>
      </c>
      <c r="NZ9" s="23">
        <v>0</v>
      </c>
      <c r="OA9" s="23">
        <v>0</v>
      </c>
      <c r="OB9" s="23">
        <v>0</v>
      </c>
      <c r="OC9" s="23">
        <v>0</v>
      </c>
      <c r="OD9" s="23">
        <v>0</v>
      </c>
      <c r="OE9" s="23">
        <v>0</v>
      </c>
      <c r="OF9" s="23">
        <v>0</v>
      </c>
      <c r="OG9" s="23">
        <v>0</v>
      </c>
      <c r="OH9" s="23">
        <v>0</v>
      </c>
      <c r="OI9" s="23">
        <v>0</v>
      </c>
      <c r="OJ9" s="23">
        <v>0</v>
      </c>
      <c r="OK9" s="23">
        <v>0</v>
      </c>
      <c r="OL9" s="23">
        <v>0</v>
      </c>
      <c r="OM9" s="23">
        <v>0</v>
      </c>
      <c r="ON9" s="23">
        <v>0</v>
      </c>
      <c r="OO9" s="23">
        <v>0</v>
      </c>
      <c r="OP9" s="23">
        <v>0</v>
      </c>
      <c r="OQ9" s="23">
        <v>0</v>
      </c>
      <c r="OR9" s="23">
        <v>0</v>
      </c>
      <c r="OS9" s="23">
        <v>0</v>
      </c>
      <c r="OT9" s="23">
        <v>0</v>
      </c>
      <c r="OU9" s="23">
        <v>0</v>
      </c>
      <c r="OV9" s="23">
        <v>0</v>
      </c>
      <c r="OW9" s="23">
        <v>0</v>
      </c>
      <c r="OX9" s="23">
        <v>0</v>
      </c>
      <c r="OY9" s="23">
        <v>0</v>
      </c>
      <c r="OZ9" s="23">
        <v>0</v>
      </c>
      <c r="PA9" s="23">
        <v>0</v>
      </c>
      <c r="PB9" s="23">
        <v>0</v>
      </c>
      <c r="PC9" s="23">
        <v>0</v>
      </c>
      <c r="PD9" s="23">
        <v>0</v>
      </c>
      <c r="PE9" s="23">
        <v>0</v>
      </c>
      <c r="PF9" s="23">
        <v>0</v>
      </c>
      <c r="PG9" s="23">
        <v>0</v>
      </c>
      <c r="PH9" s="23">
        <v>0</v>
      </c>
      <c r="PI9" s="23">
        <v>0</v>
      </c>
      <c r="PJ9" s="23">
        <v>0</v>
      </c>
      <c r="PK9" s="23">
        <v>0</v>
      </c>
      <c r="PL9" s="23">
        <v>0</v>
      </c>
      <c r="PM9" s="23">
        <v>0</v>
      </c>
      <c r="PN9" s="23">
        <v>0</v>
      </c>
      <c r="PO9" s="23">
        <v>0</v>
      </c>
      <c r="PP9" s="23">
        <v>0</v>
      </c>
      <c r="PQ9" s="23">
        <v>0</v>
      </c>
      <c r="PR9" s="23">
        <v>0</v>
      </c>
      <c r="PS9" s="23">
        <v>0</v>
      </c>
      <c r="PT9" s="23">
        <v>0</v>
      </c>
      <c r="PU9" s="23">
        <v>0</v>
      </c>
      <c r="PV9" s="23">
        <v>0</v>
      </c>
      <c r="PW9" s="23">
        <v>0</v>
      </c>
      <c r="PX9" s="23">
        <v>0</v>
      </c>
      <c r="PY9" s="23">
        <v>0</v>
      </c>
      <c r="PZ9" s="23">
        <v>0</v>
      </c>
      <c r="QA9" s="23">
        <v>0</v>
      </c>
      <c r="QB9" s="23">
        <v>0</v>
      </c>
      <c r="QC9" s="23">
        <v>0</v>
      </c>
      <c r="QD9" s="23">
        <v>0</v>
      </c>
      <c r="QE9" s="23">
        <v>0</v>
      </c>
      <c r="QF9" s="23">
        <v>0</v>
      </c>
      <c r="QG9" s="23">
        <v>0</v>
      </c>
      <c r="QH9" s="23">
        <v>0</v>
      </c>
      <c r="QI9" s="23">
        <v>0</v>
      </c>
      <c r="QJ9" s="23">
        <v>0</v>
      </c>
      <c r="QK9" s="23">
        <v>0</v>
      </c>
      <c r="QL9" s="23">
        <v>0</v>
      </c>
      <c r="QM9" s="23">
        <v>0</v>
      </c>
      <c r="QN9" s="23">
        <v>0</v>
      </c>
      <c r="QO9" s="23">
        <v>0</v>
      </c>
      <c r="QP9" s="23">
        <v>0</v>
      </c>
      <c r="QQ9" s="23">
        <v>0</v>
      </c>
      <c r="QR9" s="23">
        <v>0</v>
      </c>
      <c r="QS9" s="23">
        <v>0</v>
      </c>
      <c r="QT9" s="23">
        <v>0</v>
      </c>
      <c r="QU9" s="23">
        <v>0</v>
      </c>
      <c r="QV9" s="23">
        <v>0</v>
      </c>
      <c r="QW9" s="23">
        <v>0</v>
      </c>
      <c r="QX9" s="23">
        <v>0</v>
      </c>
      <c r="QY9" s="23">
        <v>0</v>
      </c>
      <c r="QZ9" s="23">
        <v>0</v>
      </c>
      <c r="RA9" s="23">
        <v>0</v>
      </c>
      <c r="RB9" s="23">
        <v>0</v>
      </c>
      <c r="RC9" s="23">
        <v>0</v>
      </c>
      <c r="RD9" s="23">
        <v>0</v>
      </c>
      <c r="RE9" s="23">
        <v>0</v>
      </c>
      <c r="RF9" s="23">
        <v>0</v>
      </c>
      <c r="RG9" s="23">
        <v>0</v>
      </c>
      <c r="RH9" s="23">
        <v>0</v>
      </c>
      <c r="RI9" s="23">
        <v>0</v>
      </c>
      <c r="RJ9" s="23">
        <v>0</v>
      </c>
      <c r="RK9" s="23">
        <v>0</v>
      </c>
      <c r="RL9" s="23">
        <v>0</v>
      </c>
      <c r="RM9" s="23">
        <v>0</v>
      </c>
      <c r="RN9" s="23">
        <v>0</v>
      </c>
      <c r="RO9" s="23">
        <v>0</v>
      </c>
      <c r="RP9" s="23">
        <v>0</v>
      </c>
      <c r="RQ9" s="23">
        <v>0</v>
      </c>
      <c r="RR9" s="23">
        <v>0</v>
      </c>
      <c r="RS9" s="23">
        <v>0</v>
      </c>
      <c r="RT9" s="23">
        <v>0</v>
      </c>
      <c r="RU9" s="23">
        <v>0</v>
      </c>
      <c r="RV9" s="23">
        <v>0</v>
      </c>
      <c r="RW9" s="23">
        <v>0</v>
      </c>
      <c r="RX9" s="23">
        <v>0</v>
      </c>
      <c r="RY9" s="23">
        <v>0</v>
      </c>
      <c r="RZ9" s="23">
        <v>0</v>
      </c>
      <c r="SA9" s="23">
        <v>0</v>
      </c>
      <c r="SB9" s="23">
        <v>0</v>
      </c>
      <c r="SC9" s="23">
        <v>0</v>
      </c>
      <c r="SD9" s="23">
        <v>0</v>
      </c>
      <c r="SE9" s="23">
        <v>0</v>
      </c>
      <c r="SF9" s="23">
        <v>0</v>
      </c>
      <c r="SG9" s="23">
        <v>0</v>
      </c>
      <c r="SH9" s="23">
        <v>0</v>
      </c>
      <c r="SI9" s="23">
        <v>0</v>
      </c>
      <c r="SJ9" s="23">
        <v>0</v>
      </c>
      <c r="SK9" s="23">
        <v>0</v>
      </c>
      <c r="SL9" s="23">
        <v>0</v>
      </c>
      <c r="SM9" s="23">
        <v>0</v>
      </c>
      <c r="SN9" s="23">
        <v>0</v>
      </c>
      <c r="SO9" s="23">
        <v>0</v>
      </c>
      <c r="SP9" s="23">
        <v>0</v>
      </c>
      <c r="SQ9" s="23">
        <v>0</v>
      </c>
      <c r="SR9" s="23">
        <v>0</v>
      </c>
      <c r="SS9" s="23">
        <v>0</v>
      </c>
      <c r="ST9" s="23">
        <v>0</v>
      </c>
      <c r="SU9" s="23">
        <v>0</v>
      </c>
      <c r="SV9" s="23">
        <v>0</v>
      </c>
      <c r="SW9" s="23">
        <v>0</v>
      </c>
      <c r="SX9" s="23">
        <v>0</v>
      </c>
      <c r="SY9" s="23">
        <v>0</v>
      </c>
      <c r="SZ9" s="23">
        <v>0</v>
      </c>
      <c r="TA9" s="23">
        <v>0</v>
      </c>
      <c r="TB9" s="23">
        <v>0</v>
      </c>
      <c r="TC9" s="23">
        <v>0</v>
      </c>
      <c r="TD9" s="23">
        <v>0</v>
      </c>
      <c r="TE9" s="23">
        <v>0</v>
      </c>
      <c r="TF9" s="23">
        <v>0</v>
      </c>
      <c r="TG9" s="23">
        <v>0</v>
      </c>
      <c r="TH9" s="23">
        <v>0</v>
      </c>
      <c r="TI9" s="23">
        <v>0</v>
      </c>
      <c r="TJ9" s="23">
        <v>0</v>
      </c>
      <c r="TK9" s="23">
        <v>0</v>
      </c>
      <c r="TL9" s="23">
        <v>0</v>
      </c>
      <c r="TM9" s="23">
        <v>0</v>
      </c>
      <c r="TN9" s="23">
        <v>0</v>
      </c>
      <c r="TO9" s="23">
        <v>0</v>
      </c>
      <c r="TP9" s="23">
        <v>0</v>
      </c>
      <c r="TQ9" s="23">
        <v>0</v>
      </c>
      <c r="TR9" s="23">
        <v>0</v>
      </c>
      <c r="TS9" s="23">
        <v>0</v>
      </c>
      <c r="TT9" s="23">
        <v>0</v>
      </c>
      <c r="TU9" s="23">
        <v>0</v>
      </c>
      <c r="TV9" s="23">
        <v>0</v>
      </c>
      <c r="TW9" s="23">
        <v>0</v>
      </c>
      <c r="TX9" s="23">
        <v>0</v>
      </c>
      <c r="TY9" s="23">
        <v>0</v>
      </c>
      <c r="TZ9" s="23">
        <v>0</v>
      </c>
      <c r="UA9" s="23">
        <v>0</v>
      </c>
      <c r="UB9" s="23">
        <v>0</v>
      </c>
      <c r="UC9" s="23">
        <v>0</v>
      </c>
      <c r="UD9" s="23">
        <v>0</v>
      </c>
      <c r="UE9" s="23">
        <v>0</v>
      </c>
      <c r="UF9" s="23">
        <v>0</v>
      </c>
      <c r="UG9" s="23">
        <v>0</v>
      </c>
      <c r="UH9" s="23">
        <v>0</v>
      </c>
      <c r="UI9" s="23">
        <v>0</v>
      </c>
      <c r="UJ9" s="23">
        <v>0</v>
      </c>
      <c r="UK9" s="23">
        <v>0</v>
      </c>
      <c r="UL9" s="23">
        <v>0</v>
      </c>
      <c r="UM9" s="23">
        <v>0</v>
      </c>
      <c r="UN9" s="23">
        <v>0</v>
      </c>
      <c r="UO9" s="23">
        <v>0</v>
      </c>
      <c r="UP9" s="23">
        <v>0</v>
      </c>
      <c r="UQ9" s="23">
        <v>0</v>
      </c>
      <c r="UR9" s="23">
        <v>0</v>
      </c>
      <c r="US9" s="23">
        <v>0</v>
      </c>
      <c r="UT9" s="23">
        <v>0</v>
      </c>
      <c r="UU9" s="23">
        <v>0</v>
      </c>
      <c r="UV9" s="23">
        <v>0</v>
      </c>
      <c r="UW9" s="23">
        <v>0</v>
      </c>
      <c r="UX9" s="23">
        <v>0</v>
      </c>
      <c r="UY9" s="23">
        <v>0</v>
      </c>
      <c r="UZ9" s="23">
        <v>0</v>
      </c>
      <c r="VA9" s="23">
        <v>0</v>
      </c>
      <c r="VB9" s="23">
        <v>0</v>
      </c>
      <c r="VC9" s="23">
        <v>0</v>
      </c>
      <c r="VD9" s="23">
        <v>0</v>
      </c>
      <c r="VE9" s="23">
        <v>0</v>
      </c>
      <c r="VF9" s="23">
        <v>0</v>
      </c>
      <c r="VG9" s="23">
        <v>0</v>
      </c>
      <c r="VH9" s="23">
        <v>0</v>
      </c>
      <c r="VI9" s="23">
        <v>0</v>
      </c>
      <c r="VJ9" s="23">
        <v>0</v>
      </c>
      <c r="VK9" s="23">
        <v>0</v>
      </c>
      <c r="VL9" s="23">
        <v>0</v>
      </c>
      <c r="VM9" s="23">
        <v>0</v>
      </c>
      <c r="VN9" s="23">
        <v>0</v>
      </c>
      <c r="VO9" s="23">
        <v>0</v>
      </c>
      <c r="VP9" s="23">
        <v>0</v>
      </c>
      <c r="VQ9" s="23">
        <v>0</v>
      </c>
      <c r="VR9" s="23">
        <v>0</v>
      </c>
      <c r="VS9" s="23">
        <v>0</v>
      </c>
      <c r="VT9" s="23">
        <v>0</v>
      </c>
      <c r="VU9" s="23">
        <v>0</v>
      </c>
      <c r="VV9" s="23">
        <v>0</v>
      </c>
      <c r="VW9" s="23">
        <v>0</v>
      </c>
      <c r="VX9" s="23">
        <v>0</v>
      </c>
      <c r="VY9" s="23">
        <v>0</v>
      </c>
      <c r="VZ9" s="23">
        <v>0</v>
      </c>
      <c r="WA9" s="23">
        <v>0</v>
      </c>
      <c r="WB9" s="23">
        <v>0</v>
      </c>
      <c r="WC9" s="23">
        <v>0</v>
      </c>
      <c r="WD9" s="23">
        <v>0</v>
      </c>
      <c r="WE9" s="23">
        <v>0</v>
      </c>
      <c r="WF9" s="23">
        <v>0</v>
      </c>
      <c r="WG9" s="23">
        <v>0</v>
      </c>
      <c r="WH9" s="23">
        <v>0</v>
      </c>
      <c r="WI9" s="23">
        <v>0</v>
      </c>
      <c r="WJ9" s="23">
        <v>0</v>
      </c>
      <c r="WK9" s="23">
        <v>0</v>
      </c>
      <c r="WL9" s="23">
        <v>0</v>
      </c>
      <c r="WM9" s="23">
        <v>0</v>
      </c>
      <c r="WN9" s="23">
        <v>0</v>
      </c>
      <c r="WO9" s="23">
        <v>0</v>
      </c>
      <c r="WP9" s="23">
        <v>0</v>
      </c>
      <c r="WQ9" s="23">
        <v>0</v>
      </c>
      <c r="WR9" s="23">
        <v>0</v>
      </c>
      <c r="WS9" s="23">
        <v>0</v>
      </c>
      <c r="WT9" s="23">
        <v>0</v>
      </c>
      <c r="WU9" s="23">
        <v>0</v>
      </c>
      <c r="WV9" s="23">
        <v>0</v>
      </c>
      <c r="WW9" s="23">
        <v>0</v>
      </c>
      <c r="WX9" s="23">
        <v>0</v>
      </c>
      <c r="WY9" s="23">
        <v>0</v>
      </c>
      <c r="WZ9" s="23">
        <v>0</v>
      </c>
      <c r="XA9" s="23">
        <v>0</v>
      </c>
      <c r="XB9" s="23">
        <v>0</v>
      </c>
      <c r="XC9" s="23">
        <v>0</v>
      </c>
      <c r="XD9" s="23">
        <v>0</v>
      </c>
      <c r="XE9" s="23">
        <v>0</v>
      </c>
      <c r="XF9" s="23">
        <v>0</v>
      </c>
      <c r="XG9" s="23">
        <v>0</v>
      </c>
      <c r="XH9" s="23">
        <v>0</v>
      </c>
      <c r="XI9" s="23">
        <v>0</v>
      </c>
      <c r="XJ9" s="23">
        <v>0</v>
      </c>
      <c r="XK9" s="23">
        <v>0</v>
      </c>
      <c r="XL9" s="23">
        <v>0</v>
      </c>
      <c r="XM9" s="23">
        <v>0</v>
      </c>
      <c r="XN9" s="23">
        <v>0</v>
      </c>
      <c r="XO9" s="23">
        <v>0</v>
      </c>
      <c r="XP9" s="23">
        <v>0</v>
      </c>
      <c r="XQ9" s="23">
        <v>0</v>
      </c>
      <c r="XR9" s="23">
        <v>0</v>
      </c>
      <c r="XS9" s="23">
        <v>0</v>
      </c>
      <c r="XT9" s="23">
        <v>0</v>
      </c>
      <c r="XU9" s="23">
        <v>0</v>
      </c>
      <c r="XV9" s="23">
        <v>0</v>
      </c>
      <c r="XW9" s="23">
        <v>0</v>
      </c>
      <c r="XX9" s="23">
        <v>0</v>
      </c>
      <c r="XY9" s="23">
        <v>0</v>
      </c>
      <c r="XZ9" s="23">
        <v>0</v>
      </c>
      <c r="YA9" s="23">
        <v>0</v>
      </c>
      <c r="YB9" s="23">
        <v>0</v>
      </c>
      <c r="YC9" s="23">
        <v>0</v>
      </c>
      <c r="YD9" s="23">
        <v>0</v>
      </c>
      <c r="YE9" s="23">
        <v>0</v>
      </c>
      <c r="YF9" s="23">
        <v>0</v>
      </c>
      <c r="YG9" s="23">
        <v>0</v>
      </c>
      <c r="YH9" s="23">
        <v>0</v>
      </c>
      <c r="YI9" s="23">
        <v>0</v>
      </c>
      <c r="YJ9" s="23">
        <v>0</v>
      </c>
      <c r="YK9" s="23">
        <v>0</v>
      </c>
      <c r="YL9" s="23">
        <v>0</v>
      </c>
      <c r="YM9" s="23">
        <v>0</v>
      </c>
      <c r="YN9" s="23">
        <v>0</v>
      </c>
      <c r="YO9" s="23">
        <v>0</v>
      </c>
      <c r="YP9" s="23">
        <v>0</v>
      </c>
      <c r="YQ9" s="23">
        <v>0</v>
      </c>
      <c r="YR9" s="23">
        <v>0</v>
      </c>
    </row>
    <row r="10" spans="1:668" ht="15" customHeight="1" x14ac:dyDescent="0.25">
      <c r="A10" s="15" t="s">
        <v>20</v>
      </c>
      <c r="B10" s="15" t="s">
        <v>21</v>
      </c>
      <c r="C10" s="15">
        <v>785.68355199999996</v>
      </c>
      <c r="D10" s="24"/>
      <c r="E10" s="18">
        <f t="shared" si="0"/>
        <v>20.780716191947267</v>
      </c>
      <c r="F10" s="19" t="s">
        <v>10</v>
      </c>
      <c r="G10" s="68" t="s">
        <v>119</v>
      </c>
      <c r="H10" s="25">
        <v>42761</v>
      </c>
      <c r="I10" s="26">
        <v>0.15</v>
      </c>
      <c r="J10" s="27">
        <v>48</v>
      </c>
      <c r="K10" s="27" t="s">
        <v>192</v>
      </c>
      <c r="L10" s="20">
        <v>44222</v>
      </c>
      <c r="M10" s="27" t="s">
        <v>11</v>
      </c>
      <c r="N10" s="16" t="s">
        <v>12</v>
      </c>
      <c r="O10" s="119" t="s">
        <v>162</v>
      </c>
      <c r="P10" s="119" t="s">
        <v>189</v>
      </c>
      <c r="Q10" s="22">
        <f t="shared" si="1"/>
        <v>0</v>
      </c>
      <c r="R10" s="22">
        <f t="shared" si="2"/>
        <v>117852532.8</v>
      </c>
      <c r="S10" s="22">
        <f t="shared" si="3"/>
        <v>0</v>
      </c>
      <c r="T10" s="22">
        <f t="shared" si="4"/>
        <v>117852532.8</v>
      </c>
      <c r="U10" s="22">
        <f t="shared" si="5"/>
        <v>0</v>
      </c>
      <c r="V10" s="22">
        <f t="shared" si="6"/>
        <v>117852532.8</v>
      </c>
      <c r="W10" s="22">
        <f t="shared" si="7"/>
        <v>785683552</v>
      </c>
      <c r="X10" s="22">
        <f t="shared" si="8"/>
        <v>58926266.399999999</v>
      </c>
      <c r="Y10" s="22">
        <f t="shared" si="9"/>
        <v>0</v>
      </c>
      <c r="Z10" s="22">
        <f t="shared" si="10"/>
        <v>0</v>
      </c>
      <c r="AA10" s="22">
        <f t="shared" si="11"/>
        <v>0</v>
      </c>
      <c r="AB10" s="22">
        <f t="shared" si="12"/>
        <v>0</v>
      </c>
      <c r="AC10" s="22">
        <f t="shared" si="13"/>
        <v>0</v>
      </c>
      <c r="AD10" s="22">
        <f t="shared" si="14"/>
        <v>0</v>
      </c>
      <c r="AE10" s="22">
        <f t="shared" si="15"/>
        <v>0</v>
      </c>
      <c r="AF10" s="22">
        <f t="shared" si="16"/>
        <v>0</v>
      </c>
      <c r="AG10" s="22">
        <f t="shared" si="17"/>
        <v>0</v>
      </c>
      <c r="AH10" s="22">
        <f t="shared" si="18"/>
        <v>0</v>
      </c>
      <c r="AI10" s="22">
        <f t="shared" si="19"/>
        <v>0</v>
      </c>
      <c r="AJ10" s="22">
        <f t="shared" si="20"/>
        <v>0</v>
      </c>
      <c r="AK10" s="22">
        <f t="shared" si="21"/>
        <v>0</v>
      </c>
      <c r="AL10" s="22">
        <f t="shared" si="22"/>
        <v>0</v>
      </c>
      <c r="AM10" s="22">
        <f t="shared" si="23"/>
        <v>0</v>
      </c>
      <c r="AN10" s="22">
        <f t="shared" si="24"/>
        <v>0</v>
      </c>
      <c r="AO10" s="22">
        <f t="shared" si="25"/>
        <v>0</v>
      </c>
      <c r="AP10" s="22">
        <f t="shared" si="26"/>
        <v>0</v>
      </c>
      <c r="AQ10" s="22">
        <f t="shared" si="27"/>
        <v>0</v>
      </c>
      <c r="AR10" s="22">
        <f t="shared" si="28"/>
        <v>0</v>
      </c>
      <c r="AS10" s="22">
        <f t="shared" si="29"/>
        <v>0</v>
      </c>
      <c r="AT10" s="22">
        <f t="shared" si="30"/>
        <v>0</v>
      </c>
      <c r="AU10" s="22">
        <f t="shared" si="31"/>
        <v>0</v>
      </c>
      <c r="AV10" s="22">
        <f t="shared" si="32"/>
        <v>0</v>
      </c>
      <c r="AW10" s="22">
        <f t="shared" si="33"/>
        <v>0</v>
      </c>
      <c r="AX10" s="22">
        <f t="shared" si="34"/>
        <v>0</v>
      </c>
      <c r="AY10" s="22">
        <f t="shared" si="35"/>
        <v>0</v>
      </c>
      <c r="AZ10" s="22">
        <f t="shared" si="36"/>
        <v>0</v>
      </c>
      <c r="BA10" s="22">
        <f t="shared" si="37"/>
        <v>0</v>
      </c>
      <c r="BB10" s="22">
        <f t="shared" si="38"/>
        <v>0</v>
      </c>
      <c r="BC10" s="22">
        <f t="shared" si="39"/>
        <v>0</v>
      </c>
      <c r="BD10" s="22">
        <f t="shared" si="40"/>
        <v>0</v>
      </c>
      <c r="BE10" s="22">
        <f t="shared" si="41"/>
        <v>0</v>
      </c>
      <c r="BF10" s="22">
        <f t="shared" si="42"/>
        <v>0</v>
      </c>
      <c r="BG10" s="22">
        <f t="shared" si="43"/>
        <v>0</v>
      </c>
      <c r="BH10" s="22">
        <f t="shared" si="44"/>
        <v>0</v>
      </c>
      <c r="BI10" s="22">
        <f t="shared" si="45"/>
        <v>0</v>
      </c>
      <c r="BJ10" s="22">
        <f t="shared" si="46"/>
        <v>0</v>
      </c>
      <c r="BK10" s="22">
        <f t="shared" si="47"/>
        <v>0</v>
      </c>
      <c r="BL10" s="22">
        <f t="shared" si="48"/>
        <v>0</v>
      </c>
      <c r="BM10" s="22">
        <f t="shared" si="49"/>
        <v>0</v>
      </c>
      <c r="BN10" s="22">
        <f t="shared" si="50"/>
        <v>0</v>
      </c>
      <c r="BO10" s="126"/>
      <c r="BP10" s="127"/>
      <c r="BQ10" s="23">
        <v>58926266.399999999</v>
      </c>
      <c r="BR10" s="23">
        <v>0</v>
      </c>
      <c r="BS10" s="23">
        <v>0</v>
      </c>
      <c r="BT10" s="23">
        <v>0</v>
      </c>
      <c r="BU10" s="23">
        <v>0</v>
      </c>
      <c r="BV10" s="23">
        <v>0</v>
      </c>
      <c r="BW10" s="23">
        <v>0</v>
      </c>
      <c r="BX10" s="23">
        <v>0</v>
      </c>
      <c r="BY10" s="23">
        <v>0</v>
      </c>
      <c r="BZ10" s="23">
        <v>0</v>
      </c>
      <c r="CA10" s="23">
        <v>0</v>
      </c>
      <c r="CB10" s="23">
        <v>0</v>
      </c>
      <c r="CC10" s="23">
        <v>58926266.399999999</v>
      </c>
      <c r="CD10" s="23">
        <v>0</v>
      </c>
      <c r="CE10" s="23">
        <v>0</v>
      </c>
      <c r="CF10" s="23">
        <v>0</v>
      </c>
      <c r="CG10" s="23">
        <v>0</v>
      </c>
      <c r="CH10" s="23">
        <v>0</v>
      </c>
      <c r="CI10" s="23">
        <v>0</v>
      </c>
      <c r="CJ10" s="23">
        <v>0</v>
      </c>
      <c r="CK10" s="23">
        <v>0</v>
      </c>
      <c r="CL10" s="23">
        <v>0</v>
      </c>
      <c r="CM10" s="23">
        <v>0</v>
      </c>
      <c r="CN10" s="23">
        <v>0</v>
      </c>
      <c r="CO10" s="23">
        <v>58926266.399999999</v>
      </c>
      <c r="CP10" s="23">
        <v>0</v>
      </c>
      <c r="CQ10" s="23">
        <v>0</v>
      </c>
      <c r="CR10" s="23">
        <v>0</v>
      </c>
      <c r="CS10" s="23">
        <v>0</v>
      </c>
      <c r="CT10" s="23">
        <v>0</v>
      </c>
      <c r="CU10" s="23">
        <v>0</v>
      </c>
      <c r="CV10" s="23">
        <v>0</v>
      </c>
      <c r="CW10" s="23">
        <v>0</v>
      </c>
      <c r="CX10" s="23">
        <v>0</v>
      </c>
      <c r="CY10" s="23">
        <v>0</v>
      </c>
      <c r="CZ10" s="23">
        <v>0</v>
      </c>
      <c r="DA10" s="23">
        <v>58926266.399999999</v>
      </c>
      <c r="DB10" s="23">
        <v>0</v>
      </c>
      <c r="DC10" s="23">
        <v>0</v>
      </c>
      <c r="DD10" s="23">
        <v>0</v>
      </c>
      <c r="DE10" s="23">
        <v>0</v>
      </c>
      <c r="DF10" s="23">
        <v>0</v>
      </c>
      <c r="DG10" s="23">
        <v>0</v>
      </c>
      <c r="DH10" s="23">
        <v>0</v>
      </c>
      <c r="DI10" s="23">
        <v>0</v>
      </c>
      <c r="DJ10" s="23">
        <v>0</v>
      </c>
      <c r="DK10" s="23">
        <v>0</v>
      </c>
      <c r="DL10" s="23">
        <v>0</v>
      </c>
      <c r="DM10" s="23">
        <v>58926266.399999999</v>
      </c>
      <c r="DN10" s="23">
        <v>0</v>
      </c>
      <c r="DO10" s="23">
        <v>0</v>
      </c>
      <c r="DP10" s="23">
        <v>0</v>
      </c>
      <c r="DQ10" s="23">
        <v>0</v>
      </c>
      <c r="DR10" s="23">
        <v>0</v>
      </c>
      <c r="DS10" s="23">
        <v>0</v>
      </c>
      <c r="DT10" s="23">
        <v>0</v>
      </c>
      <c r="DU10" s="23">
        <v>0</v>
      </c>
      <c r="DV10" s="23">
        <v>0</v>
      </c>
      <c r="DW10" s="23">
        <v>0</v>
      </c>
      <c r="DX10" s="23">
        <v>0</v>
      </c>
      <c r="DY10" s="23">
        <v>58926266.399999999</v>
      </c>
      <c r="DZ10" s="23">
        <v>0</v>
      </c>
      <c r="EA10" s="23">
        <v>0</v>
      </c>
      <c r="EB10" s="23">
        <v>0</v>
      </c>
      <c r="EC10" s="23">
        <v>0</v>
      </c>
      <c r="ED10" s="23">
        <v>0</v>
      </c>
      <c r="EE10" s="23">
        <v>0</v>
      </c>
      <c r="EF10" s="23">
        <v>0</v>
      </c>
      <c r="EG10" s="23">
        <v>0</v>
      </c>
      <c r="EH10" s="23">
        <v>0</v>
      </c>
      <c r="EI10" s="23">
        <v>0</v>
      </c>
      <c r="EJ10" s="23">
        <v>0</v>
      </c>
      <c r="EK10" s="23">
        <v>58926266.399999999</v>
      </c>
      <c r="EL10" s="23">
        <v>785683552</v>
      </c>
      <c r="EM10" s="23">
        <v>0</v>
      </c>
      <c r="EN10" s="23">
        <v>0</v>
      </c>
      <c r="EO10" s="23">
        <v>0</v>
      </c>
      <c r="EP10" s="23">
        <v>0</v>
      </c>
      <c r="EQ10" s="23">
        <v>0</v>
      </c>
      <c r="ER10" s="23">
        <v>0</v>
      </c>
      <c r="ES10" s="23">
        <v>0</v>
      </c>
      <c r="ET10" s="23">
        <v>0</v>
      </c>
      <c r="EU10" s="23">
        <v>0</v>
      </c>
      <c r="EV10" s="23">
        <v>0</v>
      </c>
      <c r="EW10" s="23">
        <v>0</v>
      </c>
      <c r="EX10" s="23">
        <v>0</v>
      </c>
      <c r="EY10" s="23">
        <v>0</v>
      </c>
      <c r="EZ10" s="23">
        <v>0</v>
      </c>
      <c r="FA10" s="23">
        <v>0</v>
      </c>
      <c r="FB10" s="23">
        <v>0</v>
      </c>
      <c r="FC10" s="23">
        <v>0</v>
      </c>
      <c r="FD10" s="23">
        <v>0</v>
      </c>
      <c r="FE10" s="23">
        <v>0</v>
      </c>
      <c r="FF10" s="23">
        <v>0</v>
      </c>
      <c r="FG10" s="23">
        <v>0</v>
      </c>
      <c r="FH10" s="23">
        <v>0</v>
      </c>
      <c r="FI10" s="23">
        <v>0</v>
      </c>
      <c r="FJ10" s="23">
        <v>0</v>
      </c>
      <c r="FK10" s="23">
        <v>0</v>
      </c>
      <c r="FL10" s="23">
        <v>0</v>
      </c>
      <c r="FM10" s="23">
        <v>0</v>
      </c>
      <c r="FN10" s="23">
        <v>0</v>
      </c>
      <c r="FO10" s="23">
        <v>0</v>
      </c>
      <c r="FP10" s="23">
        <v>0</v>
      </c>
      <c r="FQ10" s="23">
        <v>0</v>
      </c>
      <c r="FR10" s="23">
        <v>0</v>
      </c>
      <c r="FS10" s="23">
        <v>0</v>
      </c>
      <c r="FT10" s="23">
        <v>0</v>
      </c>
      <c r="FU10" s="23">
        <v>0</v>
      </c>
      <c r="FV10" s="23">
        <v>0</v>
      </c>
      <c r="FW10" s="23">
        <v>0</v>
      </c>
      <c r="FX10" s="23">
        <v>0</v>
      </c>
      <c r="FY10" s="23">
        <v>0</v>
      </c>
      <c r="FZ10" s="23">
        <v>0</v>
      </c>
      <c r="GA10" s="23">
        <v>0</v>
      </c>
      <c r="GB10" s="23">
        <v>0</v>
      </c>
      <c r="GC10" s="23">
        <v>0</v>
      </c>
      <c r="GD10" s="23">
        <v>0</v>
      </c>
      <c r="GE10" s="23">
        <v>0</v>
      </c>
      <c r="GF10" s="23">
        <v>0</v>
      </c>
      <c r="GG10" s="23">
        <v>0</v>
      </c>
      <c r="GH10" s="23">
        <v>0</v>
      </c>
      <c r="GI10" s="23">
        <v>0</v>
      </c>
      <c r="GJ10" s="23">
        <v>0</v>
      </c>
      <c r="GK10" s="23">
        <v>0</v>
      </c>
      <c r="GL10" s="23">
        <v>0</v>
      </c>
      <c r="GM10" s="23">
        <v>0</v>
      </c>
      <c r="GN10" s="23">
        <v>0</v>
      </c>
      <c r="GO10" s="23">
        <v>0</v>
      </c>
      <c r="GP10" s="23">
        <v>0</v>
      </c>
      <c r="GQ10" s="23">
        <v>0</v>
      </c>
      <c r="GR10" s="23">
        <v>0</v>
      </c>
      <c r="GS10" s="23">
        <v>0</v>
      </c>
      <c r="GT10" s="23">
        <v>0</v>
      </c>
      <c r="GU10" s="23">
        <v>0</v>
      </c>
      <c r="GV10" s="23">
        <v>0</v>
      </c>
      <c r="GW10" s="23">
        <v>0</v>
      </c>
      <c r="GX10" s="23">
        <v>0</v>
      </c>
      <c r="GY10" s="23">
        <v>0</v>
      </c>
      <c r="GZ10" s="23">
        <v>0</v>
      </c>
      <c r="HA10" s="23">
        <v>0</v>
      </c>
      <c r="HB10" s="23">
        <v>0</v>
      </c>
      <c r="HC10" s="23">
        <v>0</v>
      </c>
      <c r="HD10" s="23">
        <v>0</v>
      </c>
      <c r="HE10" s="23">
        <v>0</v>
      </c>
      <c r="HF10" s="23">
        <v>0</v>
      </c>
      <c r="HG10" s="23">
        <v>0</v>
      </c>
      <c r="HH10" s="23">
        <v>0</v>
      </c>
      <c r="HI10" s="23">
        <v>0</v>
      </c>
      <c r="HJ10" s="23">
        <v>0</v>
      </c>
      <c r="HK10" s="23">
        <v>0</v>
      </c>
      <c r="HL10" s="23">
        <v>0</v>
      </c>
      <c r="HM10" s="23">
        <v>0</v>
      </c>
      <c r="HN10" s="23">
        <v>0</v>
      </c>
      <c r="HO10" s="23">
        <v>0</v>
      </c>
      <c r="HP10" s="23">
        <v>0</v>
      </c>
      <c r="HQ10" s="23">
        <v>0</v>
      </c>
      <c r="HR10" s="23">
        <v>0</v>
      </c>
      <c r="HS10" s="23">
        <v>0</v>
      </c>
      <c r="HT10" s="23">
        <v>0</v>
      </c>
      <c r="HU10" s="23">
        <v>0</v>
      </c>
      <c r="HV10" s="23">
        <v>0</v>
      </c>
      <c r="HW10" s="23">
        <v>0</v>
      </c>
      <c r="HX10" s="23">
        <v>0</v>
      </c>
      <c r="HY10" s="23">
        <v>0</v>
      </c>
      <c r="HZ10" s="23">
        <v>0</v>
      </c>
      <c r="IA10" s="23">
        <v>0</v>
      </c>
      <c r="IB10" s="23">
        <v>0</v>
      </c>
      <c r="IC10" s="23">
        <v>0</v>
      </c>
      <c r="ID10" s="23">
        <v>0</v>
      </c>
      <c r="IE10" s="23">
        <v>0</v>
      </c>
      <c r="IF10" s="23">
        <v>0</v>
      </c>
      <c r="IG10" s="23">
        <v>0</v>
      </c>
      <c r="IH10" s="23">
        <v>0</v>
      </c>
      <c r="II10" s="23">
        <v>0</v>
      </c>
      <c r="IJ10" s="23">
        <v>0</v>
      </c>
      <c r="IK10" s="23">
        <v>0</v>
      </c>
      <c r="IL10" s="23">
        <v>0</v>
      </c>
      <c r="IM10" s="23">
        <v>0</v>
      </c>
      <c r="IN10" s="23">
        <v>0</v>
      </c>
      <c r="IO10" s="23">
        <v>0</v>
      </c>
      <c r="IP10" s="23">
        <v>0</v>
      </c>
      <c r="IQ10" s="23">
        <v>0</v>
      </c>
      <c r="IR10" s="23">
        <v>0</v>
      </c>
      <c r="IS10" s="23">
        <v>0</v>
      </c>
      <c r="IT10" s="23">
        <v>0</v>
      </c>
      <c r="IU10" s="23">
        <v>0</v>
      </c>
      <c r="IV10" s="23">
        <v>0</v>
      </c>
      <c r="IW10" s="23">
        <v>0</v>
      </c>
      <c r="IX10" s="23">
        <v>0</v>
      </c>
      <c r="IY10" s="23">
        <v>0</v>
      </c>
      <c r="IZ10" s="23">
        <v>0</v>
      </c>
      <c r="JA10" s="23">
        <v>0</v>
      </c>
      <c r="JB10" s="23">
        <v>0</v>
      </c>
      <c r="JC10" s="23">
        <v>0</v>
      </c>
      <c r="JD10" s="23">
        <v>0</v>
      </c>
      <c r="JE10" s="23">
        <v>0</v>
      </c>
      <c r="JF10" s="23">
        <v>0</v>
      </c>
      <c r="JG10" s="23">
        <v>0</v>
      </c>
      <c r="JH10" s="23">
        <v>0</v>
      </c>
      <c r="JI10" s="23">
        <v>0</v>
      </c>
      <c r="JJ10" s="23">
        <v>0</v>
      </c>
      <c r="JK10" s="23">
        <v>0</v>
      </c>
      <c r="JL10" s="23">
        <v>0</v>
      </c>
      <c r="JM10" s="23">
        <v>0</v>
      </c>
      <c r="JN10" s="23">
        <v>0</v>
      </c>
      <c r="JO10" s="23">
        <v>0</v>
      </c>
      <c r="JP10" s="23">
        <v>0</v>
      </c>
      <c r="JQ10" s="23">
        <v>0</v>
      </c>
      <c r="JR10" s="23">
        <v>0</v>
      </c>
      <c r="JS10" s="23">
        <v>0</v>
      </c>
      <c r="JT10" s="23">
        <v>0</v>
      </c>
      <c r="JU10" s="23">
        <v>0</v>
      </c>
      <c r="JV10" s="23">
        <v>0</v>
      </c>
      <c r="JW10" s="23">
        <v>0</v>
      </c>
      <c r="JX10" s="23">
        <v>0</v>
      </c>
      <c r="JY10" s="23">
        <v>0</v>
      </c>
      <c r="JZ10" s="23">
        <v>0</v>
      </c>
      <c r="KA10" s="23">
        <v>0</v>
      </c>
      <c r="KB10" s="23">
        <v>0</v>
      </c>
      <c r="KC10" s="23">
        <v>0</v>
      </c>
      <c r="KD10" s="23">
        <v>0</v>
      </c>
      <c r="KE10" s="23">
        <v>0</v>
      </c>
      <c r="KF10" s="23">
        <v>0</v>
      </c>
      <c r="KG10" s="23">
        <v>0</v>
      </c>
      <c r="KH10" s="23">
        <v>0</v>
      </c>
      <c r="KI10" s="23">
        <v>0</v>
      </c>
      <c r="KJ10" s="23">
        <v>0</v>
      </c>
      <c r="KK10" s="23">
        <v>0</v>
      </c>
      <c r="KL10" s="23">
        <v>0</v>
      </c>
      <c r="KM10" s="23">
        <v>0</v>
      </c>
      <c r="KN10" s="23">
        <v>0</v>
      </c>
      <c r="KO10" s="23">
        <v>0</v>
      </c>
      <c r="KP10" s="23">
        <v>0</v>
      </c>
      <c r="KQ10" s="23">
        <v>0</v>
      </c>
      <c r="KR10" s="23">
        <v>0</v>
      </c>
      <c r="KS10" s="23">
        <v>0</v>
      </c>
      <c r="KT10" s="23">
        <v>0</v>
      </c>
      <c r="KU10" s="23">
        <v>0</v>
      </c>
      <c r="KV10" s="23">
        <v>0</v>
      </c>
      <c r="KW10" s="23">
        <v>0</v>
      </c>
      <c r="KX10" s="23">
        <v>0</v>
      </c>
      <c r="KY10" s="23">
        <v>0</v>
      </c>
      <c r="KZ10" s="23">
        <v>0</v>
      </c>
      <c r="LA10" s="23">
        <v>0</v>
      </c>
      <c r="LB10" s="23">
        <v>0</v>
      </c>
      <c r="LC10" s="23">
        <v>0</v>
      </c>
      <c r="LD10" s="23">
        <v>0</v>
      </c>
      <c r="LE10" s="23">
        <v>0</v>
      </c>
      <c r="LF10" s="23">
        <v>0</v>
      </c>
      <c r="LG10" s="23">
        <v>0</v>
      </c>
      <c r="LH10" s="23">
        <v>0</v>
      </c>
      <c r="LI10" s="23">
        <v>0</v>
      </c>
      <c r="LJ10" s="23">
        <v>0</v>
      </c>
      <c r="LK10" s="23">
        <v>0</v>
      </c>
      <c r="LL10" s="23">
        <v>0</v>
      </c>
      <c r="LM10" s="23">
        <v>0</v>
      </c>
      <c r="LN10" s="23">
        <v>0</v>
      </c>
      <c r="LO10" s="23">
        <v>0</v>
      </c>
      <c r="LP10" s="23">
        <v>0</v>
      </c>
      <c r="LQ10" s="23">
        <v>0</v>
      </c>
      <c r="LR10" s="23">
        <v>0</v>
      </c>
      <c r="LS10" s="23">
        <v>0</v>
      </c>
      <c r="LT10" s="23">
        <v>0</v>
      </c>
      <c r="LU10" s="23">
        <v>0</v>
      </c>
      <c r="LV10" s="23">
        <v>0</v>
      </c>
      <c r="LW10" s="23">
        <v>0</v>
      </c>
      <c r="LX10" s="23">
        <v>0</v>
      </c>
      <c r="LY10" s="23">
        <v>0</v>
      </c>
      <c r="LZ10" s="23">
        <v>0</v>
      </c>
      <c r="MA10" s="23">
        <v>0</v>
      </c>
      <c r="MB10" s="23">
        <v>0</v>
      </c>
      <c r="MC10" s="23">
        <v>0</v>
      </c>
      <c r="MD10" s="23">
        <v>0</v>
      </c>
      <c r="ME10" s="23">
        <v>0</v>
      </c>
      <c r="MF10" s="23">
        <v>0</v>
      </c>
      <c r="MG10" s="23">
        <v>0</v>
      </c>
      <c r="MH10" s="23">
        <v>0</v>
      </c>
      <c r="MI10" s="23">
        <v>0</v>
      </c>
      <c r="MJ10" s="23">
        <v>0</v>
      </c>
      <c r="MK10" s="23">
        <v>0</v>
      </c>
      <c r="ML10" s="23">
        <v>0</v>
      </c>
      <c r="MM10" s="23">
        <v>0</v>
      </c>
      <c r="MN10" s="23">
        <v>0</v>
      </c>
      <c r="MO10" s="23">
        <v>0</v>
      </c>
      <c r="MP10" s="23">
        <v>0</v>
      </c>
      <c r="MQ10" s="23">
        <v>0</v>
      </c>
      <c r="MR10" s="23">
        <v>0</v>
      </c>
      <c r="MS10" s="23">
        <v>0</v>
      </c>
      <c r="MT10" s="23">
        <v>0</v>
      </c>
      <c r="MU10" s="23">
        <v>0</v>
      </c>
      <c r="MV10" s="23">
        <v>0</v>
      </c>
      <c r="MW10" s="23">
        <v>0</v>
      </c>
      <c r="MX10" s="23">
        <v>0</v>
      </c>
      <c r="MY10" s="23">
        <v>0</v>
      </c>
      <c r="MZ10" s="23">
        <v>0</v>
      </c>
      <c r="NA10" s="23">
        <v>0</v>
      </c>
      <c r="NB10" s="23">
        <v>0</v>
      </c>
      <c r="NC10" s="23">
        <v>0</v>
      </c>
      <c r="ND10" s="23">
        <v>0</v>
      </c>
      <c r="NE10" s="23">
        <v>0</v>
      </c>
      <c r="NF10" s="23">
        <v>0</v>
      </c>
      <c r="NG10" s="23">
        <v>0</v>
      </c>
      <c r="NH10" s="23">
        <v>0</v>
      </c>
      <c r="NI10" s="23">
        <v>0</v>
      </c>
      <c r="NJ10" s="23">
        <v>0</v>
      </c>
      <c r="NK10" s="23">
        <v>0</v>
      </c>
      <c r="NL10" s="23">
        <v>0</v>
      </c>
      <c r="NM10" s="23">
        <v>0</v>
      </c>
      <c r="NN10" s="23">
        <v>0</v>
      </c>
      <c r="NO10" s="23">
        <v>0</v>
      </c>
      <c r="NP10" s="23">
        <v>0</v>
      </c>
      <c r="NQ10" s="23">
        <v>0</v>
      </c>
      <c r="NR10" s="23">
        <v>0</v>
      </c>
      <c r="NS10" s="23">
        <v>0</v>
      </c>
      <c r="NT10" s="23">
        <v>0</v>
      </c>
      <c r="NU10" s="23">
        <v>0</v>
      </c>
      <c r="NV10" s="23">
        <v>0</v>
      </c>
      <c r="NW10" s="23">
        <v>0</v>
      </c>
      <c r="NX10" s="23">
        <v>0</v>
      </c>
      <c r="NY10" s="23">
        <v>0</v>
      </c>
      <c r="NZ10" s="23">
        <v>0</v>
      </c>
      <c r="OA10" s="23">
        <v>0</v>
      </c>
      <c r="OB10" s="23">
        <v>0</v>
      </c>
      <c r="OC10" s="23">
        <v>0</v>
      </c>
      <c r="OD10" s="23">
        <v>0</v>
      </c>
      <c r="OE10" s="23">
        <v>0</v>
      </c>
      <c r="OF10" s="23">
        <v>0</v>
      </c>
      <c r="OG10" s="23">
        <v>0</v>
      </c>
      <c r="OH10" s="23">
        <v>0</v>
      </c>
      <c r="OI10" s="23">
        <v>0</v>
      </c>
      <c r="OJ10" s="23">
        <v>0</v>
      </c>
      <c r="OK10" s="23">
        <v>0</v>
      </c>
      <c r="OL10" s="23">
        <v>0</v>
      </c>
      <c r="OM10" s="23">
        <v>0</v>
      </c>
      <c r="ON10" s="23">
        <v>0</v>
      </c>
      <c r="OO10" s="23">
        <v>0</v>
      </c>
      <c r="OP10" s="23">
        <v>0</v>
      </c>
      <c r="OQ10" s="23">
        <v>0</v>
      </c>
      <c r="OR10" s="23">
        <v>0</v>
      </c>
      <c r="OS10" s="23">
        <v>0</v>
      </c>
      <c r="OT10" s="23">
        <v>0</v>
      </c>
      <c r="OU10" s="23">
        <v>0</v>
      </c>
      <c r="OV10" s="23">
        <v>0</v>
      </c>
      <c r="OW10" s="23">
        <v>0</v>
      </c>
      <c r="OX10" s="23">
        <v>0</v>
      </c>
      <c r="OY10" s="23">
        <v>0</v>
      </c>
      <c r="OZ10" s="23">
        <v>0</v>
      </c>
      <c r="PA10" s="23">
        <v>0</v>
      </c>
      <c r="PB10" s="23">
        <v>0</v>
      </c>
      <c r="PC10" s="23">
        <v>0</v>
      </c>
      <c r="PD10" s="23">
        <v>0</v>
      </c>
      <c r="PE10" s="23">
        <v>0</v>
      </c>
      <c r="PF10" s="23">
        <v>0</v>
      </c>
      <c r="PG10" s="23">
        <v>0</v>
      </c>
      <c r="PH10" s="23">
        <v>0</v>
      </c>
      <c r="PI10" s="23">
        <v>0</v>
      </c>
      <c r="PJ10" s="23">
        <v>0</v>
      </c>
      <c r="PK10" s="23">
        <v>0</v>
      </c>
      <c r="PL10" s="23">
        <v>0</v>
      </c>
      <c r="PM10" s="23">
        <v>0</v>
      </c>
      <c r="PN10" s="23">
        <v>0</v>
      </c>
      <c r="PO10" s="23">
        <v>0</v>
      </c>
      <c r="PP10" s="23">
        <v>0</v>
      </c>
      <c r="PQ10" s="23">
        <v>0</v>
      </c>
      <c r="PR10" s="23">
        <v>0</v>
      </c>
      <c r="PS10" s="23">
        <v>0</v>
      </c>
      <c r="PT10" s="23">
        <v>0</v>
      </c>
      <c r="PU10" s="23">
        <v>0</v>
      </c>
      <c r="PV10" s="23">
        <v>0</v>
      </c>
      <c r="PW10" s="23">
        <v>0</v>
      </c>
      <c r="PX10" s="23">
        <v>0</v>
      </c>
      <c r="PY10" s="23">
        <v>0</v>
      </c>
      <c r="PZ10" s="23">
        <v>0</v>
      </c>
      <c r="QA10" s="23">
        <v>0</v>
      </c>
      <c r="QB10" s="23">
        <v>0</v>
      </c>
      <c r="QC10" s="23">
        <v>0</v>
      </c>
      <c r="QD10" s="23">
        <v>0</v>
      </c>
      <c r="QE10" s="23">
        <v>0</v>
      </c>
      <c r="QF10" s="23">
        <v>0</v>
      </c>
      <c r="QG10" s="23">
        <v>0</v>
      </c>
      <c r="QH10" s="23">
        <v>0</v>
      </c>
      <c r="QI10" s="23">
        <v>0</v>
      </c>
      <c r="QJ10" s="23">
        <v>0</v>
      </c>
      <c r="QK10" s="23">
        <v>0</v>
      </c>
      <c r="QL10" s="23">
        <v>0</v>
      </c>
      <c r="QM10" s="23">
        <v>0</v>
      </c>
      <c r="QN10" s="23">
        <v>0</v>
      </c>
      <c r="QO10" s="23">
        <v>0</v>
      </c>
      <c r="QP10" s="23">
        <v>0</v>
      </c>
      <c r="QQ10" s="23">
        <v>0</v>
      </c>
      <c r="QR10" s="23">
        <v>0</v>
      </c>
      <c r="QS10" s="23">
        <v>0</v>
      </c>
      <c r="QT10" s="23">
        <v>0</v>
      </c>
      <c r="QU10" s="23">
        <v>0</v>
      </c>
      <c r="QV10" s="23">
        <v>0</v>
      </c>
      <c r="QW10" s="23">
        <v>0</v>
      </c>
      <c r="QX10" s="23">
        <v>0</v>
      </c>
      <c r="QY10" s="23">
        <v>0</v>
      </c>
      <c r="QZ10" s="23">
        <v>0</v>
      </c>
      <c r="RA10" s="23">
        <v>0</v>
      </c>
      <c r="RB10" s="23">
        <v>0</v>
      </c>
      <c r="RC10" s="23">
        <v>0</v>
      </c>
      <c r="RD10" s="23">
        <v>0</v>
      </c>
      <c r="RE10" s="23">
        <v>0</v>
      </c>
      <c r="RF10" s="23">
        <v>0</v>
      </c>
      <c r="RG10" s="23">
        <v>0</v>
      </c>
      <c r="RH10" s="23">
        <v>0</v>
      </c>
      <c r="RI10" s="23">
        <v>0</v>
      </c>
      <c r="RJ10" s="23">
        <v>0</v>
      </c>
      <c r="RK10" s="23">
        <v>0</v>
      </c>
      <c r="RL10" s="23">
        <v>0</v>
      </c>
      <c r="RM10" s="23">
        <v>0</v>
      </c>
      <c r="RN10" s="23">
        <v>0</v>
      </c>
      <c r="RO10" s="23">
        <v>0</v>
      </c>
      <c r="RP10" s="23">
        <v>0</v>
      </c>
      <c r="RQ10" s="23">
        <v>0</v>
      </c>
      <c r="RR10" s="23">
        <v>0</v>
      </c>
      <c r="RS10" s="23">
        <v>0</v>
      </c>
      <c r="RT10" s="23">
        <v>0</v>
      </c>
      <c r="RU10" s="23">
        <v>0</v>
      </c>
      <c r="RV10" s="23">
        <v>0</v>
      </c>
      <c r="RW10" s="23">
        <v>0</v>
      </c>
      <c r="RX10" s="23">
        <v>0</v>
      </c>
      <c r="RY10" s="23">
        <v>0</v>
      </c>
      <c r="RZ10" s="23">
        <v>0</v>
      </c>
      <c r="SA10" s="23">
        <v>0</v>
      </c>
      <c r="SB10" s="23">
        <v>0</v>
      </c>
      <c r="SC10" s="23">
        <v>0</v>
      </c>
      <c r="SD10" s="23">
        <v>0</v>
      </c>
      <c r="SE10" s="23">
        <v>0</v>
      </c>
      <c r="SF10" s="23">
        <v>0</v>
      </c>
      <c r="SG10" s="23">
        <v>0</v>
      </c>
      <c r="SH10" s="23">
        <v>0</v>
      </c>
      <c r="SI10" s="23">
        <v>0</v>
      </c>
      <c r="SJ10" s="23">
        <v>0</v>
      </c>
      <c r="SK10" s="23">
        <v>0</v>
      </c>
      <c r="SL10" s="23">
        <v>0</v>
      </c>
      <c r="SM10" s="23">
        <v>0</v>
      </c>
      <c r="SN10" s="23">
        <v>0</v>
      </c>
      <c r="SO10" s="23">
        <v>0</v>
      </c>
      <c r="SP10" s="23">
        <v>0</v>
      </c>
      <c r="SQ10" s="23">
        <v>0</v>
      </c>
      <c r="SR10" s="23">
        <v>0</v>
      </c>
      <c r="SS10" s="23">
        <v>0</v>
      </c>
      <c r="ST10" s="23">
        <v>0</v>
      </c>
      <c r="SU10" s="23">
        <v>0</v>
      </c>
      <c r="SV10" s="23">
        <v>0</v>
      </c>
      <c r="SW10" s="23">
        <v>0</v>
      </c>
      <c r="SX10" s="23">
        <v>0</v>
      </c>
      <c r="SY10" s="23">
        <v>0</v>
      </c>
      <c r="SZ10" s="23">
        <v>0</v>
      </c>
      <c r="TA10" s="23">
        <v>0</v>
      </c>
      <c r="TB10" s="23">
        <v>0</v>
      </c>
      <c r="TC10" s="23">
        <v>0</v>
      </c>
      <c r="TD10" s="23">
        <v>0</v>
      </c>
      <c r="TE10" s="23">
        <v>0</v>
      </c>
      <c r="TF10" s="23">
        <v>0</v>
      </c>
      <c r="TG10" s="23">
        <v>0</v>
      </c>
      <c r="TH10" s="23">
        <v>0</v>
      </c>
      <c r="TI10" s="23">
        <v>0</v>
      </c>
      <c r="TJ10" s="23">
        <v>0</v>
      </c>
      <c r="TK10" s="23">
        <v>0</v>
      </c>
      <c r="TL10" s="23">
        <v>0</v>
      </c>
      <c r="TM10" s="23">
        <v>0</v>
      </c>
      <c r="TN10" s="23">
        <v>0</v>
      </c>
      <c r="TO10" s="23">
        <v>0</v>
      </c>
      <c r="TP10" s="23">
        <v>0</v>
      </c>
      <c r="TQ10" s="23">
        <v>0</v>
      </c>
      <c r="TR10" s="23">
        <v>0</v>
      </c>
      <c r="TS10" s="23">
        <v>0</v>
      </c>
      <c r="TT10" s="23">
        <v>0</v>
      </c>
      <c r="TU10" s="23">
        <v>0</v>
      </c>
      <c r="TV10" s="23">
        <v>0</v>
      </c>
      <c r="TW10" s="23">
        <v>0</v>
      </c>
      <c r="TX10" s="23">
        <v>0</v>
      </c>
      <c r="TY10" s="23">
        <v>0</v>
      </c>
      <c r="TZ10" s="23">
        <v>0</v>
      </c>
      <c r="UA10" s="23">
        <v>0</v>
      </c>
      <c r="UB10" s="23">
        <v>0</v>
      </c>
      <c r="UC10" s="23">
        <v>0</v>
      </c>
      <c r="UD10" s="23">
        <v>0</v>
      </c>
      <c r="UE10" s="23">
        <v>0</v>
      </c>
      <c r="UF10" s="23">
        <v>0</v>
      </c>
      <c r="UG10" s="23">
        <v>0</v>
      </c>
      <c r="UH10" s="23">
        <v>0</v>
      </c>
      <c r="UI10" s="23">
        <v>0</v>
      </c>
      <c r="UJ10" s="23">
        <v>0</v>
      </c>
      <c r="UK10" s="23">
        <v>0</v>
      </c>
      <c r="UL10" s="23">
        <v>0</v>
      </c>
      <c r="UM10" s="23">
        <v>0</v>
      </c>
      <c r="UN10" s="23">
        <v>0</v>
      </c>
      <c r="UO10" s="23">
        <v>0</v>
      </c>
      <c r="UP10" s="23">
        <v>0</v>
      </c>
      <c r="UQ10" s="23">
        <v>0</v>
      </c>
      <c r="UR10" s="23">
        <v>0</v>
      </c>
      <c r="US10" s="23">
        <v>0</v>
      </c>
      <c r="UT10" s="23">
        <v>0</v>
      </c>
      <c r="UU10" s="23">
        <v>0</v>
      </c>
      <c r="UV10" s="23">
        <v>0</v>
      </c>
      <c r="UW10" s="23">
        <v>0</v>
      </c>
      <c r="UX10" s="23">
        <v>0</v>
      </c>
      <c r="UY10" s="23">
        <v>0</v>
      </c>
      <c r="UZ10" s="23">
        <v>0</v>
      </c>
      <c r="VA10" s="23">
        <v>0</v>
      </c>
      <c r="VB10" s="23">
        <v>0</v>
      </c>
      <c r="VC10" s="23">
        <v>0</v>
      </c>
      <c r="VD10" s="23">
        <v>0</v>
      </c>
      <c r="VE10" s="23">
        <v>0</v>
      </c>
      <c r="VF10" s="23">
        <v>0</v>
      </c>
      <c r="VG10" s="23">
        <v>0</v>
      </c>
      <c r="VH10" s="23">
        <v>0</v>
      </c>
      <c r="VI10" s="23">
        <v>0</v>
      </c>
      <c r="VJ10" s="23">
        <v>0</v>
      </c>
      <c r="VK10" s="23">
        <v>0</v>
      </c>
      <c r="VL10" s="23">
        <v>0</v>
      </c>
      <c r="VM10" s="23">
        <v>0</v>
      </c>
      <c r="VN10" s="23">
        <v>0</v>
      </c>
      <c r="VO10" s="23">
        <v>0</v>
      </c>
      <c r="VP10" s="23">
        <v>0</v>
      </c>
      <c r="VQ10" s="23">
        <v>0</v>
      </c>
      <c r="VR10" s="23">
        <v>0</v>
      </c>
      <c r="VS10" s="23">
        <v>0</v>
      </c>
      <c r="VT10" s="23">
        <v>0</v>
      </c>
      <c r="VU10" s="23">
        <v>0</v>
      </c>
      <c r="VV10" s="23">
        <v>0</v>
      </c>
      <c r="VW10" s="23">
        <v>0</v>
      </c>
      <c r="VX10" s="23">
        <v>0</v>
      </c>
      <c r="VY10" s="23">
        <v>0</v>
      </c>
      <c r="VZ10" s="23">
        <v>0</v>
      </c>
      <c r="WA10" s="23">
        <v>0</v>
      </c>
      <c r="WB10" s="23">
        <v>0</v>
      </c>
      <c r="WC10" s="23">
        <v>0</v>
      </c>
      <c r="WD10" s="23">
        <v>0</v>
      </c>
      <c r="WE10" s="23">
        <v>0</v>
      </c>
      <c r="WF10" s="23">
        <v>0</v>
      </c>
      <c r="WG10" s="23">
        <v>0</v>
      </c>
      <c r="WH10" s="23">
        <v>0</v>
      </c>
      <c r="WI10" s="23">
        <v>0</v>
      </c>
      <c r="WJ10" s="23">
        <v>0</v>
      </c>
      <c r="WK10" s="23">
        <v>0</v>
      </c>
      <c r="WL10" s="23">
        <v>0</v>
      </c>
      <c r="WM10" s="23">
        <v>0</v>
      </c>
      <c r="WN10" s="23">
        <v>0</v>
      </c>
      <c r="WO10" s="23">
        <v>0</v>
      </c>
      <c r="WP10" s="23">
        <v>0</v>
      </c>
      <c r="WQ10" s="23">
        <v>0</v>
      </c>
      <c r="WR10" s="23">
        <v>0</v>
      </c>
      <c r="WS10" s="23">
        <v>0</v>
      </c>
      <c r="WT10" s="23">
        <v>0</v>
      </c>
      <c r="WU10" s="23">
        <v>0</v>
      </c>
      <c r="WV10" s="23">
        <v>0</v>
      </c>
      <c r="WW10" s="23">
        <v>0</v>
      </c>
      <c r="WX10" s="23">
        <v>0</v>
      </c>
      <c r="WY10" s="23">
        <v>0</v>
      </c>
      <c r="WZ10" s="23">
        <v>0</v>
      </c>
      <c r="XA10" s="23">
        <v>0</v>
      </c>
      <c r="XB10" s="23">
        <v>0</v>
      </c>
      <c r="XC10" s="23">
        <v>0</v>
      </c>
      <c r="XD10" s="23">
        <v>0</v>
      </c>
      <c r="XE10" s="23">
        <v>0</v>
      </c>
      <c r="XF10" s="23">
        <v>0</v>
      </c>
      <c r="XG10" s="23">
        <v>0</v>
      </c>
      <c r="XH10" s="23">
        <v>0</v>
      </c>
      <c r="XI10" s="23">
        <v>0</v>
      </c>
      <c r="XJ10" s="23">
        <v>0</v>
      </c>
      <c r="XK10" s="23">
        <v>0</v>
      </c>
      <c r="XL10" s="23">
        <v>0</v>
      </c>
      <c r="XM10" s="23">
        <v>0</v>
      </c>
      <c r="XN10" s="23">
        <v>0</v>
      </c>
      <c r="XO10" s="23">
        <v>0</v>
      </c>
      <c r="XP10" s="23">
        <v>0</v>
      </c>
      <c r="XQ10" s="23">
        <v>0</v>
      </c>
      <c r="XR10" s="23">
        <v>0</v>
      </c>
      <c r="XS10" s="23">
        <v>0</v>
      </c>
      <c r="XT10" s="23">
        <v>0</v>
      </c>
      <c r="XU10" s="23">
        <v>0</v>
      </c>
      <c r="XV10" s="23">
        <v>0</v>
      </c>
      <c r="XW10" s="23">
        <v>0</v>
      </c>
      <c r="XX10" s="23">
        <v>0</v>
      </c>
      <c r="XY10" s="23">
        <v>0</v>
      </c>
      <c r="XZ10" s="23">
        <v>0</v>
      </c>
      <c r="YA10" s="23">
        <v>0</v>
      </c>
      <c r="YB10" s="23">
        <v>0</v>
      </c>
      <c r="YC10" s="23">
        <v>0</v>
      </c>
      <c r="YD10" s="23">
        <v>0</v>
      </c>
      <c r="YE10" s="23">
        <v>0</v>
      </c>
      <c r="YF10" s="23">
        <v>0</v>
      </c>
      <c r="YG10" s="23">
        <v>0</v>
      </c>
      <c r="YH10" s="23">
        <v>0</v>
      </c>
      <c r="YI10" s="23">
        <v>0</v>
      </c>
      <c r="YJ10" s="23">
        <v>0</v>
      </c>
      <c r="YK10" s="23">
        <v>0</v>
      </c>
      <c r="YL10" s="23">
        <v>0</v>
      </c>
      <c r="YM10" s="23">
        <v>0</v>
      </c>
      <c r="YN10" s="23">
        <v>0</v>
      </c>
      <c r="YO10" s="23">
        <v>0</v>
      </c>
      <c r="YP10" s="23">
        <v>0</v>
      </c>
      <c r="YQ10" s="23">
        <v>0</v>
      </c>
      <c r="YR10" s="23">
        <v>0</v>
      </c>
    </row>
    <row r="11" spans="1:668" ht="15.75" x14ac:dyDescent="0.25">
      <c r="A11" s="15" t="s">
        <v>22</v>
      </c>
      <c r="B11" s="15" t="s">
        <v>23</v>
      </c>
      <c r="C11" s="16">
        <v>375.69913180999998</v>
      </c>
      <c r="D11" s="24"/>
      <c r="E11" s="18">
        <f t="shared" si="0"/>
        <v>9.9369485485991156</v>
      </c>
      <c r="F11" s="27" t="s">
        <v>118</v>
      </c>
      <c r="G11" s="68" t="s">
        <v>119</v>
      </c>
      <c r="H11" s="25">
        <v>41699</v>
      </c>
      <c r="I11" s="26" t="s">
        <v>24</v>
      </c>
      <c r="J11" s="27">
        <v>127</v>
      </c>
      <c r="K11" s="27" t="s">
        <v>193</v>
      </c>
      <c r="L11" s="20">
        <v>45566</v>
      </c>
      <c r="M11" s="27" t="s">
        <v>11</v>
      </c>
      <c r="N11" s="16" t="s">
        <v>12</v>
      </c>
      <c r="O11" s="119" t="s">
        <v>162</v>
      </c>
      <c r="P11" s="119" t="s">
        <v>187</v>
      </c>
      <c r="Q11" s="22">
        <f t="shared" si="1"/>
        <v>54278243.929845162</v>
      </c>
      <c r="R11" s="22">
        <f t="shared" si="2"/>
        <v>22743548.120000001</v>
      </c>
      <c r="S11" s="22">
        <f t="shared" si="3"/>
        <v>64405565.457841866</v>
      </c>
      <c r="T11" s="22">
        <f t="shared" si="4"/>
        <v>23825661.169999998</v>
      </c>
      <c r="U11" s="22">
        <f t="shared" si="5"/>
        <v>64405565.457841866</v>
      </c>
      <c r="V11" s="22">
        <f t="shared" si="6"/>
        <v>19624256.519999996</v>
      </c>
      <c r="W11" s="22">
        <f t="shared" si="7"/>
        <v>64405565.457841866</v>
      </c>
      <c r="X11" s="22">
        <f t="shared" si="8"/>
        <v>15094010.809999999</v>
      </c>
      <c r="Y11" s="22">
        <f t="shared" si="9"/>
        <v>64405565.457841866</v>
      </c>
      <c r="Z11" s="22">
        <f t="shared" si="10"/>
        <v>10620954.839999998</v>
      </c>
      <c r="AA11" s="22">
        <f t="shared" si="11"/>
        <v>64405565.457841866</v>
      </c>
      <c r="AB11" s="22">
        <f t="shared" si="12"/>
        <v>6147898.8799999999</v>
      </c>
      <c r="AC11" s="22">
        <f t="shared" si="13"/>
        <v>53671304.548201554</v>
      </c>
      <c r="AD11" s="22">
        <f t="shared" si="14"/>
        <v>1713650.2200000002</v>
      </c>
      <c r="AE11" s="22">
        <f t="shared" si="15"/>
        <v>0</v>
      </c>
      <c r="AF11" s="22">
        <f t="shared" si="16"/>
        <v>0</v>
      </c>
      <c r="AG11" s="22">
        <f t="shared" si="17"/>
        <v>0</v>
      </c>
      <c r="AH11" s="22">
        <f t="shared" si="18"/>
        <v>0</v>
      </c>
      <c r="AI11" s="22">
        <f t="shared" si="19"/>
        <v>0</v>
      </c>
      <c r="AJ11" s="22">
        <f t="shared" si="20"/>
        <v>0</v>
      </c>
      <c r="AK11" s="22">
        <f t="shared" si="21"/>
        <v>0</v>
      </c>
      <c r="AL11" s="22">
        <f t="shared" si="22"/>
        <v>0</v>
      </c>
      <c r="AM11" s="22">
        <f t="shared" si="23"/>
        <v>0</v>
      </c>
      <c r="AN11" s="22">
        <f t="shared" si="24"/>
        <v>0</v>
      </c>
      <c r="AO11" s="22">
        <f t="shared" si="25"/>
        <v>0</v>
      </c>
      <c r="AP11" s="22">
        <f t="shared" si="26"/>
        <v>0</v>
      </c>
      <c r="AQ11" s="22">
        <f t="shared" si="27"/>
        <v>0</v>
      </c>
      <c r="AR11" s="22">
        <f t="shared" si="28"/>
        <v>0</v>
      </c>
      <c r="AS11" s="22">
        <f t="shared" si="29"/>
        <v>0</v>
      </c>
      <c r="AT11" s="22">
        <f t="shared" si="30"/>
        <v>0</v>
      </c>
      <c r="AU11" s="22">
        <f t="shared" si="31"/>
        <v>0</v>
      </c>
      <c r="AV11" s="22">
        <f t="shared" si="32"/>
        <v>0</v>
      </c>
      <c r="AW11" s="22">
        <f t="shared" si="33"/>
        <v>0</v>
      </c>
      <c r="AX11" s="22">
        <f t="shared" si="34"/>
        <v>0</v>
      </c>
      <c r="AY11" s="22">
        <f t="shared" si="35"/>
        <v>0</v>
      </c>
      <c r="AZ11" s="22">
        <f t="shared" si="36"/>
        <v>0</v>
      </c>
      <c r="BA11" s="22">
        <f t="shared" si="37"/>
        <v>0</v>
      </c>
      <c r="BB11" s="22">
        <f t="shared" si="38"/>
        <v>0</v>
      </c>
      <c r="BC11" s="22">
        <f t="shared" si="39"/>
        <v>0</v>
      </c>
      <c r="BD11" s="22">
        <f t="shared" si="40"/>
        <v>0</v>
      </c>
      <c r="BE11" s="22">
        <f t="shared" si="41"/>
        <v>0</v>
      </c>
      <c r="BF11" s="22">
        <f t="shared" si="42"/>
        <v>0</v>
      </c>
      <c r="BG11" s="22">
        <f t="shared" si="43"/>
        <v>0</v>
      </c>
      <c r="BH11" s="22">
        <f t="shared" si="44"/>
        <v>0</v>
      </c>
      <c r="BI11" s="22">
        <f t="shared" si="45"/>
        <v>0</v>
      </c>
      <c r="BJ11" s="22">
        <f t="shared" si="46"/>
        <v>0</v>
      </c>
      <c r="BK11" s="22">
        <f t="shared" si="47"/>
        <v>0</v>
      </c>
      <c r="BL11" s="22">
        <f t="shared" si="48"/>
        <v>0</v>
      </c>
      <c r="BM11" s="22">
        <f t="shared" si="49"/>
        <v>0</v>
      </c>
      <c r="BN11" s="22">
        <f t="shared" si="50"/>
        <v>0</v>
      </c>
      <c r="BO11" s="126"/>
      <c r="BP11" s="127"/>
      <c r="BQ11" s="23">
        <v>1543425.13</v>
      </c>
      <c r="BR11" s="23">
        <v>3973734.9110362632</v>
      </c>
      <c r="BS11" s="23">
        <v>1712385.67</v>
      </c>
      <c r="BT11" s="23">
        <v>4031253.2426368669</v>
      </c>
      <c r="BU11" s="23">
        <v>1543432.71</v>
      </c>
      <c r="BV11" s="23">
        <v>4073098.2942349757</v>
      </c>
      <c r="BW11" s="23">
        <v>1847238.21</v>
      </c>
      <c r="BX11" s="23">
        <v>4145675.6323937955</v>
      </c>
      <c r="BY11" s="23">
        <v>1791586.2</v>
      </c>
      <c r="BZ11" s="23">
        <v>4208070.9228550326</v>
      </c>
      <c r="CA11" s="23">
        <v>2040788.09</v>
      </c>
      <c r="CB11" s="23">
        <v>4414224.8136235047</v>
      </c>
      <c r="CC11" s="23">
        <v>1774730.51</v>
      </c>
      <c r="CD11" s="23">
        <v>4535292.525186698</v>
      </c>
      <c r="CE11" s="23">
        <v>1987819.53</v>
      </c>
      <c r="CF11" s="23">
        <v>4649417.0753948698</v>
      </c>
      <c r="CG11" s="23">
        <v>2060548.04</v>
      </c>
      <c r="CH11" s="23">
        <v>4732008.9421300925</v>
      </c>
      <c r="CI11" s="23">
        <v>1925956.05</v>
      </c>
      <c r="CJ11" s="23">
        <v>4895554.5930824624</v>
      </c>
      <c r="CK11" s="23">
        <v>2178749.13</v>
      </c>
      <c r="CL11" s="23">
        <v>5252782.5224504294</v>
      </c>
      <c r="CM11" s="23">
        <v>2336888.85</v>
      </c>
      <c r="CN11" s="23">
        <v>5367130.4548201542</v>
      </c>
      <c r="CO11" s="23">
        <v>2001641.49</v>
      </c>
      <c r="CP11" s="23">
        <v>5367130.4548201542</v>
      </c>
      <c r="CQ11" s="23">
        <v>2184444.46</v>
      </c>
      <c r="CR11" s="23">
        <v>5367130.4548201542</v>
      </c>
      <c r="CS11" s="23">
        <v>1944451.73</v>
      </c>
      <c r="CT11" s="23">
        <v>5367130.4548201542</v>
      </c>
      <c r="CU11" s="23">
        <v>2121127.23</v>
      </c>
      <c r="CV11" s="23">
        <v>5367130.4548201542</v>
      </c>
      <c r="CW11" s="23">
        <v>2022066.4</v>
      </c>
      <c r="CX11" s="23">
        <v>5367130.4548201542</v>
      </c>
      <c r="CY11" s="23">
        <v>2057810</v>
      </c>
      <c r="CZ11" s="23">
        <v>5367130.4548201542</v>
      </c>
      <c r="DA11" s="23">
        <v>1960791.66</v>
      </c>
      <c r="DB11" s="23">
        <v>5367130.4548201542</v>
      </c>
      <c r="DC11" s="23">
        <v>1994492.77</v>
      </c>
      <c r="DD11" s="23">
        <v>5367130.4548201542</v>
      </c>
      <c r="DE11" s="23">
        <v>1962834.15</v>
      </c>
      <c r="DF11" s="23">
        <v>5367130.4548201542</v>
      </c>
      <c r="DG11" s="23">
        <v>1868879.55</v>
      </c>
      <c r="DH11" s="23">
        <v>5367130.4548201542</v>
      </c>
      <c r="DI11" s="23">
        <v>1899516.92</v>
      </c>
      <c r="DJ11" s="23">
        <v>5367130.4548201542</v>
      </c>
      <c r="DK11" s="23">
        <v>1807604.81</v>
      </c>
      <c r="DL11" s="23">
        <v>5367130.4548201542</v>
      </c>
      <c r="DM11" s="23">
        <v>1836199.69</v>
      </c>
      <c r="DN11" s="23">
        <v>5367130.4548201542</v>
      </c>
      <c r="DO11" s="23">
        <v>1804541.07</v>
      </c>
      <c r="DP11" s="23">
        <v>5367130.4548201542</v>
      </c>
      <c r="DQ11" s="23">
        <v>1658502.95</v>
      </c>
      <c r="DR11" s="23">
        <v>5367130.4548201542</v>
      </c>
      <c r="DS11" s="23">
        <v>1741223.84</v>
      </c>
      <c r="DT11" s="23">
        <v>5367130.4548201542</v>
      </c>
      <c r="DU11" s="23">
        <v>1654417.96</v>
      </c>
      <c r="DV11" s="23">
        <v>5367130.4548201542</v>
      </c>
      <c r="DW11" s="23">
        <v>1677906.61</v>
      </c>
      <c r="DX11" s="23">
        <v>5367130.4548201542</v>
      </c>
      <c r="DY11" s="23">
        <v>1593143.22</v>
      </c>
      <c r="DZ11" s="23">
        <v>5367130.4548201542</v>
      </c>
      <c r="EA11" s="23">
        <v>1614589.38</v>
      </c>
      <c r="EB11" s="23">
        <v>5367130.4548201542</v>
      </c>
      <c r="EC11" s="23">
        <v>1582930.77</v>
      </c>
      <c r="ED11" s="23">
        <v>5367130.4548201542</v>
      </c>
      <c r="EE11" s="23">
        <v>1501231.11</v>
      </c>
      <c r="EF11" s="23">
        <v>5367130.4548201542</v>
      </c>
      <c r="EG11" s="23">
        <v>1519613.54</v>
      </c>
      <c r="EH11" s="23">
        <v>5367130.4548201542</v>
      </c>
      <c r="EI11" s="23">
        <v>1439956.38</v>
      </c>
      <c r="EJ11" s="23">
        <v>5367130.4548201542</v>
      </c>
      <c r="EK11" s="23">
        <v>1456296.31</v>
      </c>
      <c r="EL11" s="23">
        <v>5367130.4548201542</v>
      </c>
      <c r="EM11" s="23">
        <v>1424637.69</v>
      </c>
      <c r="EN11" s="23">
        <v>5367130.4548201542</v>
      </c>
      <c r="EO11" s="23">
        <v>1258174.6499999999</v>
      </c>
      <c r="EP11" s="23">
        <v>5367130.4548201542</v>
      </c>
      <c r="EQ11" s="23">
        <v>1361320.46</v>
      </c>
      <c r="ER11" s="23">
        <v>5367130.4548201542</v>
      </c>
      <c r="ES11" s="23">
        <v>1286769.53</v>
      </c>
      <c r="ET11" s="23">
        <v>5367130.4548201542</v>
      </c>
      <c r="EU11" s="23">
        <v>1298003.23</v>
      </c>
      <c r="EV11" s="23">
        <v>5367130.4548201542</v>
      </c>
      <c r="EW11" s="23">
        <v>1225494.79</v>
      </c>
      <c r="EX11" s="23">
        <v>5367130.4548201542</v>
      </c>
      <c r="EY11" s="23">
        <v>1234686</v>
      </c>
      <c r="EZ11" s="23">
        <v>5367130.4548201542</v>
      </c>
      <c r="FA11" s="23">
        <v>1203027.3799999999</v>
      </c>
      <c r="FB11" s="23">
        <v>5367130.4548201542</v>
      </c>
      <c r="FC11" s="23">
        <v>1133582.68</v>
      </c>
      <c r="FD11" s="23">
        <v>5367130.4548201542</v>
      </c>
      <c r="FE11" s="23">
        <v>1139710.1499999999</v>
      </c>
      <c r="FF11" s="23">
        <v>5367130.4548201542</v>
      </c>
      <c r="FG11" s="23">
        <v>1072307.94</v>
      </c>
      <c r="FH11" s="23">
        <v>5367130.4548201542</v>
      </c>
      <c r="FI11" s="23">
        <v>1076392.92</v>
      </c>
      <c r="FJ11" s="23">
        <v>5367130.4548201542</v>
      </c>
      <c r="FK11" s="23">
        <v>1044734.31</v>
      </c>
      <c r="FL11" s="23">
        <v>5367130.4548201542</v>
      </c>
      <c r="FM11" s="23">
        <v>915036.11</v>
      </c>
      <c r="FN11" s="23">
        <v>5367130.4548201542</v>
      </c>
      <c r="FO11" s="23">
        <v>981417.08</v>
      </c>
      <c r="FP11" s="23">
        <v>5367130.4548201542</v>
      </c>
      <c r="FQ11" s="23">
        <v>919121.09</v>
      </c>
      <c r="FR11" s="23">
        <v>5367130.4548201542</v>
      </c>
      <c r="FS11" s="23">
        <v>918099.85</v>
      </c>
      <c r="FT11" s="23">
        <v>5367130.4548201542</v>
      </c>
      <c r="FU11" s="23">
        <v>857846.35</v>
      </c>
      <c r="FV11" s="23">
        <v>5367130.4548201542</v>
      </c>
      <c r="FW11" s="23">
        <v>854782.62</v>
      </c>
      <c r="FX11" s="23">
        <v>5367130.4548201542</v>
      </c>
      <c r="FY11" s="23">
        <v>823124</v>
      </c>
      <c r="FZ11" s="23">
        <v>5367130.4548201542</v>
      </c>
      <c r="GA11" s="23">
        <v>765934.24</v>
      </c>
      <c r="GB11" s="23">
        <v>5367130.4548201542</v>
      </c>
      <c r="GC11" s="23">
        <v>759806.77</v>
      </c>
      <c r="GD11" s="23">
        <v>5367130.4548201542</v>
      </c>
      <c r="GE11" s="23">
        <v>704659.5</v>
      </c>
      <c r="GF11" s="23">
        <v>5367130.4548201542</v>
      </c>
      <c r="GG11" s="23">
        <v>696489.54</v>
      </c>
      <c r="GH11" s="23">
        <v>5367130.4548201542</v>
      </c>
      <c r="GI11" s="23">
        <v>664830.92000000004</v>
      </c>
      <c r="GJ11" s="23">
        <v>5367130.4548201542</v>
      </c>
      <c r="GK11" s="23">
        <v>571897.56999999995</v>
      </c>
      <c r="GL11" s="23">
        <v>5367130.4548201542</v>
      </c>
      <c r="GM11" s="23">
        <v>601513.68999999994</v>
      </c>
      <c r="GN11" s="23">
        <v>5367130.4548201542</v>
      </c>
      <c r="GO11" s="23">
        <v>551472.66</v>
      </c>
      <c r="GP11" s="23">
        <v>5367130.4548201542</v>
      </c>
      <c r="GQ11" s="23">
        <v>538196.46</v>
      </c>
      <c r="GR11" s="23">
        <v>5367130.4548201542</v>
      </c>
      <c r="GS11" s="23">
        <v>490197.92</v>
      </c>
      <c r="GT11" s="23">
        <v>5367130.4548201542</v>
      </c>
      <c r="GU11" s="23">
        <v>474879.23</v>
      </c>
      <c r="GV11" s="23">
        <v>5367130.4548201542</v>
      </c>
      <c r="GW11" s="23">
        <v>443220.62</v>
      </c>
      <c r="GX11" s="23">
        <v>5367130.4548201542</v>
      </c>
      <c r="GY11" s="23">
        <v>398285.81</v>
      </c>
      <c r="GZ11" s="23">
        <v>5367130.4548201542</v>
      </c>
      <c r="HA11" s="23">
        <v>379903.39</v>
      </c>
      <c r="HB11" s="23">
        <v>5367130.4548201542</v>
      </c>
      <c r="HC11" s="23">
        <v>337011.07</v>
      </c>
      <c r="HD11" s="23">
        <v>5367130.4548201542</v>
      </c>
      <c r="HE11" s="23">
        <v>316586.15000000002</v>
      </c>
      <c r="HF11" s="23">
        <v>5367130.4548201542</v>
      </c>
      <c r="HG11" s="23">
        <v>284927.53999999998</v>
      </c>
      <c r="HH11" s="23">
        <v>5367130.4548201542</v>
      </c>
      <c r="HI11" s="23">
        <v>236928.99</v>
      </c>
      <c r="HJ11" s="23">
        <v>5367130.4548201542</v>
      </c>
      <c r="HK11" s="23">
        <v>221610.31</v>
      </c>
      <c r="HL11" s="23">
        <v>5367130.4548201542</v>
      </c>
      <c r="HM11" s="23">
        <v>183824.22</v>
      </c>
      <c r="HN11" s="23">
        <v>5367130.4548201542</v>
      </c>
      <c r="HO11" s="23">
        <v>158293.07999999999</v>
      </c>
      <c r="HP11" s="23">
        <v>5367130.4548201542</v>
      </c>
      <c r="HQ11" s="23">
        <v>122549.48</v>
      </c>
      <c r="HR11" s="23">
        <v>5367130.4548201542</v>
      </c>
      <c r="HS11" s="23">
        <v>94975.85</v>
      </c>
      <c r="HT11" s="23">
        <v>5367130.4548201542</v>
      </c>
      <c r="HU11" s="23">
        <v>63317.23</v>
      </c>
      <c r="HV11" s="23">
        <v>5367130.4548201542</v>
      </c>
      <c r="HW11" s="23">
        <v>30637.37</v>
      </c>
      <c r="HX11" s="23">
        <v>5367130.4548201542</v>
      </c>
      <c r="HY11" s="23">
        <v>0</v>
      </c>
      <c r="HZ11" s="23">
        <v>0</v>
      </c>
      <c r="IA11" s="23">
        <v>0</v>
      </c>
      <c r="IB11" s="23">
        <v>0</v>
      </c>
      <c r="IC11" s="23">
        <v>0</v>
      </c>
      <c r="ID11" s="23">
        <v>0</v>
      </c>
      <c r="IE11" s="23">
        <v>0</v>
      </c>
      <c r="IF11" s="23">
        <v>0</v>
      </c>
      <c r="IG11" s="23">
        <v>0</v>
      </c>
      <c r="IH11" s="23">
        <v>0</v>
      </c>
      <c r="II11" s="23">
        <v>0</v>
      </c>
      <c r="IJ11" s="23">
        <v>0</v>
      </c>
      <c r="IK11" s="23">
        <v>0</v>
      </c>
      <c r="IL11" s="23">
        <v>0</v>
      </c>
      <c r="IM11" s="23">
        <v>0</v>
      </c>
      <c r="IN11" s="23">
        <v>0</v>
      </c>
      <c r="IO11" s="23">
        <v>0</v>
      </c>
      <c r="IP11" s="23">
        <v>0</v>
      </c>
      <c r="IQ11" s="23">
        <v>0</v>
      </c>
      <c r="IR11" s="23">
        <v>0</v>
      </c>
      <c r="IS11" s="23">
        <v>0</v>
      </c>
      <c r="IT11" s="23">
        <v>0</v>
      </c>
      <c r="IU11" s="23">
        <v>0</v>
      </c>
      <c r="IV11" s="23">
        <v>0</v>
      </c>
      <c r="IW11" s="23">
        <v>0</v>
      </c>
      <c r="IX11" s="23">
        <v>0</v>
      </c>
      <c r="IY11" s="23">
        <v>0</v>
      </c>
      <c r="IZ11" s="23">
        <v>0</v>
      </c>
      <c r="JA11" s="23">
        <v>0</v>
      </c>
      <c r="JB11" s="23">
        <v>0</v>
      </c>
      <c r="JC11" s="23">
        <v>0</v>
      </c>
      <c r="JD11" s="23">
        <v>0</v>
      </c>
      <c r="JE11" s="23">
        <v>0</v>
      </c>
      <c r="JF11" s="23">
        <v>0</v>
      </c>
      <c r="JG11" s="23">
        <v>0</v>
      </c>
      <c r="JH11" s="23">
        <v>0</v>
      </c>
      <c r="JI11" s="23">
        <v>0</v>
      </c>
      <c r="JJ11" s="23">
        <v>0</v>
      </c>
      <c r="JK11" s="23">
        <v>0</v>
      </c>
      <c r="JL11" s="23">
        <v>0</v>
      </c>
      <c r="JM11" s="23">
        <v>0</v>
      </c>
      <c r="JN11" s="23">
        <v>0</v>
      </c>
      <c r="JO11" s="23">
        <v>0</v>
      </c>
      <c r="JP11" s="23">
        <v>0</v>
      </c>
      <c r="JQ11" s="23">
        <v>0</v>
      </c>
      <c r="JR11" s="23">
        <v>0</v>
      </c>
      <c r="JS11" s="23">
        <v>0</v>
      </c>
      <c r="JT11" s="23">
        <v>0</v>
      </c>
      <c r="JU11" s="23">
        <v>0</v>
      </c>
      <c r="JV11" s="23">
        <v>0</v>
      </c>
      <c r="JW11" s="23">
        <v>0</v>
      </c>
      <c r="JX11" s="23">
        <v>0</v>
      </c>
      <c r="JY11" s="23">
        <v>0</v>
      </c>
      <c r="JZ11" s="23">
        <v>0</v>
      </c>
      <c r="KA11" s="23">
        <v>0</v>
      </c>
      <c r="KB11" s="23">
        <v>0</v>
      </c>
      <c r="KC11" s="23">
        <v>0</v>
      </c>
      <c r="KD11" s="23">
        <v>0</v>
      </c>
      <c r="KE11" s="23">
        <v>0</v>
      </c>
      <c r="KF11" s="23">
        <v>0</v>
      </c>
      <c r="KG11" s="23">
        <v>0</v>
      </c>
      <c r="KH11" s="23">
        <v>0</v>
      </c>
      <c r="KI11" s="23">
        <v>0</v>
      </c>
      <c r="KJ11" s="23">
        <v>0</v>
      </c>
      <c r="KK11" s="23">
        <v>0</v>
      </c>
      <c r="KL11" s="23">
        <v>0</v>
      </c>
      <c r="KM11" s="23">
        <v>0</v>
      </c>
      <c r="KN11" s="23">
        <v>0</v>
      </c>
      <c r="KO11" s="23">
        <v>0</v>
      </c>
      <c r="KP11" s="23">
        <v>0</v>
      </c>
      <c r="KQ11" s="23">
        <v>0</v>
      </c>
      <c r="KR11" s="23">
        <v>0</v>
      </c>
      <c r="KS11" s="23">
        <v>0</v>
      </c>
      <c r="KT11" s="23">
        <v>0</v>
      </c>
      <c r="KU11" s="23">
        <v>0</v>
      </c>
      <c r="KV11" s="23">
        <v>0</v>
      </c>
      <c r="KW11" s="23">
        <v>0</v>
      </c>
      <c r="KX11" s="23">
        <v>0</v>
      </c>
      <c r="KY11" s="23">
        <v>0</v>
      </c>
      <c r="KZ11" s="23">
        <v>0</v>
      </c>
      <c r="LA11" s="23">
        <v>0</v>
      </c>
      <c r="LB11" s="23">
        <v>0</v>
      </c>
      <c r="LC11" s="23">
        <v>0</v>
      </c>
      <c r="LD11" s="23">
        <v>0</v>
      </c>
      <c r="LE11" s="23">
        <v>0</v>
      </c>
      <c r="LF11" s="23">
        <v>0</v>
      </c>
      <c r="LG11" s="23">
        <v>0</v>
      </c>
      <c r="LH11" s="23">
        <v>0</v>
      </c>
      <c r="LI11" s="23">
        <v>0</v>
      </c>
      <c r="LJ11" s="23">
        <v>0</v>
      </c>
      <c r="LK11" s="23">
        <v>0</v>
      </c>
      <c r="LL11" s="23">
        <v>0</v>
      </c>
      <c r="LM11" s="23">
        <v>0</v>
      </c>
      <c r="LN11" s="23">
        <v>0</v>
      </c>
      <c r="LO11" s="23">
        <v>0</v>
      </c>
      <c r="LP11" s="23">
        <v>0</v>
      </c>
      <c r="LQ11" s="23">
        <v>0</v>
      </c>
      <c r="LR11" s="23">
        <v>0</v>
      </c>
      <c r="LS11" s="23">
        <v>0</v>
      </c>
      <c r="LT11" s="23">
        <v>0</v>
      </c>
      <c r="LU11" s="23">
        <v>0</v>
      </c>
      <c r="LV11" s="23">
        <v>0</v>
      </c>
      <c r="LW11" s="23">
        <v>0</v>
      </c>
      <c r="LX11" s="23">
        <v>0</v>
      </c>
      <c r="LY11" s="23">
        <v>0</v>
      </c>
      <c r="LZ11" s="23">
        <v>0</v>
      </c>
      <c r="MA11" s="23">
        <v>0</v>
      </c>
      <c r="MB11" s="23">
        <v>0</v>
      </c>
      <c r="MC11" s="23">
        <v>0</v>
      </c>
      <c r="MD11" s="23">
        <v>0</v>
      </c>
      <c r="ME11" s="23">
        <v>0</v>
      </c>
      <c r="MF11" s="23">
        <v>0</v>
      </c>
      <c r="MG11" s="23">
        <v>0</v>
      </c>
      <c r="MH11" s="23">
        <v>0</v>
      </c>
      <c r="MI11" s="23">
        <v>0</v>
      </c>
      <c r="MJ11" s="23">
        <v>0</v>
      </c>
      <c r="MK11" s="23">
        <v>0</v>
      </c>
      <c r="ML11" s="23">
        <v>0</v>
      </c>
      <c r="MM11" s="23">
        <v>0</v>
      </c>
      <c r="MN11" s="23">
        <v>0</v>
      </c>
      <c r="MO11" s="23">
        <v>0</v>
      </c>
      <c r="MP11" s="23">
        <v>0</v>
      </c>
      <c r="MQ11" s="23">
        <v>0</v>
      </c>
      <c r="MR11" s="23">
        <v>0</v>
      </c>
      <c r="MS11" s="23">
        <v>0</v>
      </c>
      <c r="MT11" s="23">
        <v>0</v>
      </c>
      <c r="MU11" s="23">
        <v>0</v>
      </c>
      <c r="MV11" s="23">
        <v>0</v>
      </c>
      <c r="MW11" s="23">
        <v>0</v>
      </c>
      <c r="MX11" s="23">
        <v>0</v>
      </c>
      <c r="MY11" s="23">
        <v>0</v>
      </c>
      <c r="MZ11" s="23">
        <v>0</v>
      </c>
      <c r="NA11" s="23">
        <v>0</v>
      </c>
      <c r="NB11" s="23">
        <v>0</v>
      </c>
      <c r="NC11" s="23">
        <v>0</v>
      </c>
      <c r="ND11" s="23">
        <v>0</v>
      </c>
      <c r="NE11" s="23">
        <v>0</v>
      </c>
      <c r="NF11" s="23">
        <v>0</v>
      </c>
      <c r="NG11" s="23">
        <v>0</v>
      </c>
      <c r="NH11" s="23">
        <v>0</v>
      </c>
      <c r="NI11" s="23">
        <v>0</v>
      </c>
      <c r="NJ11" s="23">
        <v>0</v>
      </c>
      <c r="NK11" s="23">
        <v>0</v>
      </c>
      <c r="NL11" s="23">
        <v>0</v>
      </c>
      <c r="NM11" s="23">
        <v>0</v>
      </c>
      <c r="NN11" s="23">
        <v>0</v>
      </c>
      <c r="NO11" s="23">
        <v>0</v>
      </c>
      <c r="NP11" s="23">
        <v>0</v>
      </c>
      <c r="NQ11" s="23">
        <v>0</v>
      </c>
      <c r="NR11" s="23">
        <v>0</v>
      </c>
      <c r="NS11" s="23">
        <v>0</v>
      </c>
      <c r="NT11" s="23">
        <v>0</v>
      </c>
      <c r="NU11" s="23">
        <v>0</v>
      </c>
      <c r="NV11" s="23">
        <v>0</v>
      </c>
      <c r="NW11" s="23">
        <v>0</v>
      </c>
      <c r="NX11" s="23">
        <v>0</v>
      </c>
      <c r="NY11" s="23">
        <v>0</v>
      </c>
      <c r="NZ11" s="23">
        <v>0</v>
      </c>
      <c r="OA11" s="23">
        <v>0</v>
      </c>
      <c r="OB11" s="23">
        <v>0</v>
      </c>
      <c r="OC11" s="23">
        <v>0</v>
      </c>
      <c r="OD11" s="23">
        <v>0</v>
      </c>
      <c r="OE11" s="23">
        <v>0</v>
      </c>
      <c r="OF11" s="23">
        <v>0</v>
      </c>
      <c r="OG11" s="23">
        <v>0</v>
      </c>
      <c r="OH11" s="23">
        <v>0</v>
      </c>
      <c r="OI11" s="23">
        <v>0</v>
      </c>
      <c r="OJ11" s="23">
        <v>0</v>
      </c>
      <c r="OK11" s="23">
        <v>0</v>
      </c>
      <c r="OL11" s="23">
        <v>0</v>
      </c>
      <c r="OM11" s="23">
        <v>0</v>
      </c>
      <c r="ON11" s="23">
        <v>0</v>
      </c>
      <c r="OO11" s="23">
        <v>0</v>
      </c>
      <c r="OP11" s="23">
        <v>0</v>
      </c>
      <c r="OQ11" s="23">
        <v>0</v>
      </c>
      <c r="OR11" s="23">
        <v>0</v>
      </c>
      <c r="OS11" s="23">
        <v>0</v>
      </c>
      <c r="OT11" s="23">
        <v>0</v>
      </c>
      <c r="OU11" s="23">
        <v>0</v>
      </c>
      <c r="OV11" s="23">
        <v>0</v>
      </c>
      <c r="OW11" s="23">
        <v>0</v>
      </c>
      <c r="OX11" s="23">
        <v>0</v>
      </c>
      <c r="OY11" s="23">
        <v>0</v>
      </c>
      <c r="OZ11" s="23">
        <v>0</v>
      </c>
      <c r="PA11" s="23">
        <v>0</v>
      </c>
      <c r="PB11" s="23">
        <v>0</v>
      </c>
      <c r="PC11" s="23">
        <v>0</v>
      </c>
      <c r="PD11" s="23">
        <v>0</v>
      </c>
      <c r="PE11" s="23">
        <v>0</v>
      </c>
      <c r="PF11" s="23">
        <v>0</v>
      </c>
      <c r="PG11" s="23">
        <v>0</v>
      </c>
      <c r="PH11" s="23">
        <v>0</v>
      </c>
      <c r="PI11" s="23">
        <v>0</v>
      </c>
      <c r="PJ11" s="23">
        <v>0</v>
      </c>
      <c r="PK11" s="23">
        <v>0</v>
      </c>
      <c r="PL11" s="23">
        <v>0</v>
      </c>
      <c r="PM11" s="23">
        <v>0</v>
      </c>
      <c r="PN11" s="23">
        <v>0</v>
      </c>
      <c r="PO11" s="23">
        <v>0</v>
      </c>
      <c r="PP11" s="23">
        <v>0</v>
      </c>
      <c r="PQ11" s="23">
        <v>0</v>
      </c>
      <c r="PR11" s="23">
        <v>0</v>
      </c>
      <c r="PS11" s="23">
        <v>0</v>
      </c>
      <c r="PT11" s="23">
        <v>0</v>
      </c>
      <c r="PU11" s="23">
        <v>0</v>
      </c>
      <c r="PV11" s="23">
        <v>0</v>
      </c>
      <c r="PW11" s="23">
        <v>0</v>
      </c>
      <c r="PX11" s="23">
        <v>0</v>
      </c>
      <c r="PY11" s="23">
        <v>0</v>
      </c>
      <c r="PZ11" s="23">
        <v>0</v>
      </c>
      <c r="QA11" s="23">
        <v>0</v>
      </c>
      <c r="QB11" s="23">
        <v>0</v>
      </c>
      <c r="QC11" s="23">
        <v>0</v>
      </c>
      <c r="QD11" s="23">
        <v>0</v>
      </c>
      <c r="QE11" s="23">
        <v>0</v>
      </c>
      <c r="QF11" s="23">
        <v>0</v>
      </c>
      <c r="QG11" s="23">
        <v>0</v>
      </c>
      <c r="QH11" s="23">
        <v>0</v>
      </c>
      <c r="QI11" s="23">
        <v>0</v>
      </c>
      <c r="QJ11" s="23">
        <v>0</v>
      </c>
      <c r="QK11" s="23">
        <v>0</v>
      </c>
      <c r="QL11" s="23">
        <v>0</v>
      </c>
      <c r="QM11" s="23">
        <v>0</v>
      </c>
      <c r="QN11" s="23">
        <v>0</v>
      </c>
      <c r="QO11" s="23">
        <v>0</v>
      </c>
      <c r="QP11" s="23">
        <v>0</v>
      </c>
      <c r="QQ11" s="23">
        <v>0</v>
      </c>
      <c r="QR11" s="23">
        <v>0</v>
      </c>
      <c r="QS11" s="23">
        <v>0</v>
      </c>
      <c r="QT11" s="23">
        <v>0</v>
      </c>
      <c r="QU11" s="23">
        <v>0</v>
      </c>
      <c r="QV11" s="23">
        <v>0</v>
      </c>
      <c r="QW11" s="23">
        <v>0</v>
      </c>
      <c r="QX11" s="23">
        <v>0</v>
      </c>
      <c r="QY11" s="23">
        <v>0</v>
      </c>
      <c r="QZ11" s="23">
        <v>0</v>
      </c>
      <c r="RA11" s="23">
        <v>0</v>
      </c>
      <c r="RB11" s="23">
        <v>0</v>
      </c>
      <c r="RC11" s="23">
        <v>0</v>
      </c>
      <c r="RD11" s="23">
        <v>0</v>
      </c>
      <c r="RE11" s="23">
        <v>0</v>
      </c>
      <c r="RF11" s="23">
        <v>0</v>
      </c>
      <c r="RG11" s="23">
        <v>0</v>
      </c>
      <c r="RH11" s="23">
        <v>0</v>
      </c>
      <c r="RI11" s="23">
        <v>0</v>
      </c>
      <c r="RJ11" s="23">
        <v>0</v>
      </c>
      <c r="RK11" s="23">
        <v>0</v>
      </c>
      <c r="RL11" s="23">
        <v>0</v>
      </c>
      <c r="RM11" s="23">
        <v>0</v>
      </c>
      <c r="RN11" s="23">
        <v>0</v>
      </c>
      <c r="RO11" s="23">
        <v>0</v>
      </c>
      <c r="RP11" s="23">
        <v>0</v>
      </c>
      <c r="RQ11" s="23">
        <v>0</v>
      </c>
      <c r="RR11" s="23">
        <v>0</v>
      </c>
      <c r="RS11" s="23">
        <v>0</v>
      </c>
      <c r="RT11" s="23">
        <v>0</v>
      </c>
      <c r="RU11" s="23">
        <v>0</v>
      </c>
      <c r="RV11" s="23">
        <v>0</v>
      </c>
      <c r="RW11" s="23">
        <v>0</v>
      </c>
      <c r="RX11" s="23">
        <v>0</v>
      </c>
      <c r="RY11" s="23">
        <v>0</v>
      </c>
      <c r="RZ11" s="23">
        <v>0</v>
      </c>
      <c r="SA11" s="23">
        <v>0</v>
      </c>
      <c r="SB11" s="23">
        <v>0</v>
      </c>
      <c r="SC11" s="23">
        <v>0</v>
      </c>
      <c r="SD11" s="23">
        <v>0</v>
      </c>
      <c r="SE11" s="23">
        <v>0</v>
      </c>
      <c r="SF11" s="23">
        <v>0</v>
      </c>
      <c r="SG11" s="23">
        <v>0</v>
      </c>
      <c r="SH11" s="23">
        <v>0</v>
      </c>
      <c r="SI11" s="23">
        <v>0</v>
      </c>
      <c r="SJ11" s="23">
        <v>0</v>
      </c>
      <c r="SK11" s="23">
        <v>0</v>
      </c>
      <c r="SL11" s="23">
        <v>0</v>
      </c>
      <c r="SM11" s="23">
        <v>0</v>
      </c>
      <c r="SN11" s="23">
        <v>0</v>
      </c>
      <c r="SO11" s="23">
        <v>0</v>
      </c>
      <c r="SP11" s="23">
        <v>0</v>
      </c>
      <c r="SQ11" s="23">
        <v>0</v>
      </c>
      <c r="SR11" s="23">
        <v>0</v>
      </c>
      <c r="SS11" s="23">
        <v>0</v>
      </c>
      <c r="ST11" s="23">
        <v>0</v>
      </c>
      <c r="SU11" s="23">
        <v>0</v>
      </c>
      <c r="SV11" s="23">
        <v>0</v>
      </c>
      <c r="SW11" s="23">
        <v>0</v>
      </c>
      <c r="SX11" s="23">
        <v>0</v>
      </c>
      <c r="SY11" s="23">
        <v>0</v>
      </c>
      <c r="SZ11" s="23">
        <v>0</v>
      </c>
      <c r="TA11" s="23">
        <v>0</v>
      </c>
      <c r="TB11" s="23">
        <v>0</v>
      </c>
      <c r="TC11" s="23">
        <v>0</v>
      </c>
      <c r="TD11" s="23">
        <v>0</v>
      </c>
      <c r="TE11" s="23">
        <v>0</v>
      </c>
      <c r="TF11" s="23">
        <v>0</v>
      </c>
      <c r="TG11" s="23">
        <v>0</v>
      </c>
      <c r="TH11" s="23">
        <v>0</v>
      </c>
      <c r="TI11" s="23">
        <v>0</v>
      </c>
      <c r="TJ11" s="23">
        <v>0</v>
      </c>
      <c r="TK11" s="23">
        <v>0</v>
      </c>
      <c r="TL11" s="23">
        <v>0</v>
      </c>
      <c r="TM11" s="23">
        <v>0</v>
      </c>
      <c r="TN11" s="23">
        <v>0</v>
      </c>
      <c r="TO11" s="23">
        <v>0</v>
      </c>
      <c r="TP11" s="23">
        <v>0</v>
      </c>
      <c r="TQ11" s="23">
        <v>0</v>
      </c>
      <c r="TR11" s="23">
        <v>0</v>
      </c>
      <c r="TS11" s="23">
        <v>0</v>
      </c>
      <c r="TT11" s="23">
        <v>0</v>
      </c>
      <c r="TU11" s="23">
        <v>0</v>
      </c>
      <c r="TV11" s="23">
        <v>0</v>
      </c>
      <c r="TW11" s="23">
        <v>0</v>
      </c>
      <c r="TX11" s="23">
        <v>0</v>
      </c>
      <c r="TY11" s="23">
        <v>0</v>
      </c>
      <c r="TZ11" s="23">
        <v>0</v>
      </c>
      <c r="UA11" s="23">
        <v>0</v>
      </c>
      <c r="UB11" s="23">
        <v>0</v>
      </c>
      <c r="UC11" s="23">
        <v>0</v>
      </c>
      <c r="UD11" s="23">
        <v>0</v>
      </c>
      <c r="UE11" s="23">
        <v>0</v>
      </c>
      <c r="UF11" s="23">
        <v>0</v>
      </c>
      <c r="UG11" s="23">
        <v>0</v>
      </c>
      <c r="UH11" s="23">
        <v>0</v>
      </c>
      <c r="UI11" s="23">
        <v>0</v>
      </c>
      <c r="UJ11" s="23">
        <v>0</v>
      </c>
      <c r="UK11" s="23">
        <v>0</v>
      </c>
      <c r="UL11" s="23">
        <v>0</v>
      </c>
      <c r="UM11" s="23">
        <v>0</v>
      </c>
      <c r="UN11" s="23">
        <v>0</v>
      </c>
      <c r="UO11" s="23">
        <v>0</v>
      </c>
      <c r="UP11" s="23">
        <v>0</v>
      </c>
      <c r="UQ11" s="23">
        <v>0</v>
      </c>
      <c r="UR11" s="23">
        <v>0</v>
      </c>
      <c r="US11" s="23">
        <v>0</v>
      </c>
      <c r="UT11" s="23">
        <v>0</v>
      </c>
      <c r="UU11" s="23">
        <v>0</v>
      </c>
      <c r="UV11" s="23">
        <v>0</v>
      </c>
      <c r="UW11" s="23">
        <v>0</v>
      </c>
      <c r="UX11" s="23">
        <v>0</v>
      </c>
      <c r="UY11" s="23">
        <v>0</v>
      </c>
      <c r="UZ11" s="23">
        <v>0</v>
      </c>
      <c r="VA11" s="23">
        <v>0</v>
      </c>
      <c r="VB11" s="23">
        <v>0</v>
      </c>
      <c r="VC11" s="23">
        <v>0</v>
      </c>
      <c r="VD11" s="23">
        <v>0</v>
      </c>
      <c r="VE11" s="23">
        <v>0</v>
      </c>
      <c r="VF11" s="23">
        <v>0</v>
      </c>
      <c r="VG11" s="23">
        <v>0</v>
      </c>
      <c r="VH11" s="23">
        <v>0</v>
      </c>
      <c r="VI11" s="23">
        <v>0</v>
      </c>
      <c r="VJ11" s="23">
        <v>0</v>
      </c>
      <c r="VK11" s="23">
        <v>0</v>
      </c>
      <c r="VL11" s="23">
        <v>0</v>
      </c>
      <c r="VM11" s="23">
        <v>0</v>
      </c>
      <c r="VN11" s="23">
        <v>0</v>
      </c>
      <c r="VO11" s="23">
        <v>0</v>
      </c>
      <c r="VP11" s="23">
        <v>0</v>
      </c>
      <c r="VQ11" s="23">
        <v>0</v>
      </c>
      <c r="VR11" s="23">
        <v>0</v>
      </c>
      <c r="VS11" s="23">
        <v>0</v>
      </c>
      <c r="VT11" s="23">
        <v>0</v>
      </c>
      <c r="VU11" s="23">
        <v>0</v>
      </c>
      <c r="VV11" s="23">
        <v>0</v>
      </c>
      <c r="VW11" s="23">
        <v>0</v>
      </c>
      <c r="VX11" s="23">
        <v>0</v>
      </c>
      <c r="VY11" s="23">
        <v>0</v>
      </c>
      <c r="VZ11" s="23">
        <v>0</v>
      </c>
      <c r="WA11" s="23">
        <v>0</v>
      </c>
      <c r="WB11" s="23">
        <v>0</v>
      </c>
      <c r="WC11" s="23">
        <v>0</v>
      </c>
      <c r="WD11" s="23">
        <v>0</v>
      </c>
      <c r="WE11" s="23">
        <v>0</v>
      </c>
      <c r="WF11" s="23">
        <v>0</v>
      </c>
      <c r="WG11" s="23">
        <v>0</v>
      </c>
      <c r="WH11" s="23">
        <v>0</v>
      </c>
      <c r="WI11" s="23">
        <v>0</v>
      </c>
      <c r="WJ11" s="23">
        <v>0</v>
      </c>
      <c r="WK11" s="23">
        <v>0</v>
      </c>
      <c r="WL11" s="23">
        <v>0</v>
      </c>
      <c r="WM11" s="23">
        <v>0</v>
      </c>
      <c r="WN11" s="23">
        <v>0</v>
      </c>
      <c r="WO11" s="23">
        <v>0</v>
      </c>
      <c r="WP11" s="23">
        <v>0</v>
      </c>
      <c r="WQ11" s="23">
        <v>0</v>
      </c>
      <c r="WR11" s="23">
        <v>0</v>
      </c>
      <c r="WS11" s="23">
        <v>0</v>
      </c>
      <c r="WT11" s="23">
        <v>0</v>
      </c>
      <c r="WU11" s="23">
        <v>0</v>
      </c>
      <c r="WV11" s="23">
        <v>0</v>
      </c>
      <c r="WW11" s="23">
        <v>0</v>
      </c>
      <c r="WX11" s="23">
        <v>0</v>
      </c>
      <c r="WY11" s="23">
        <v>0</v>
      </c>
      <c r="WZ11" s="23">
        <v>0</v>
      </c>
      <c r="XA11" s="23">
        <v>0</v>
      </c>
      <c r="XB11" s="23">
        <v>0</v>
      </c>
      <c r="XC11" s="23">
        <v>0</v>
      </c>
      <c r="XD11" s="23">
        <v>0</v>
      </c>
      <c r="XE11" s="23">
        <v>0</v>
      </c>
      <c r="XF11" s="23">
        <v>0</v>
      </c>
      <c r="XG11" s="23">
        <v>0</v>
      </c>
      <c r="XH11" s="23">
        <v>0</v>
      </c>
      <c r="XI11" s="23">
        <v>0</v>
      </c>
      <c r="XJ11" s="23">
        <v>0</v>
      </c>
      <c r="XK11" s="23">
        <v>0</v>
      </c>
      <c r="XL11" s="23">
        <v>0</v>
      </c>
      <c r="XM11" s="23">
        <v>0</v>
      </c>
      <c r="XN11" s="23">
        <v>0</v>
      </c>
      <c r="XO11" s="23">
        <v>0</v>
      </c>
      <c r="XP11" s="23">
        <v>0</v>
      </c>
      <c r="XQ11" s="23">
        <v>0</v>
      </c>
      <c r="XR11" s="23">
        <v>0</v>
      </c>
      <c r="XS11" s="23">
        <v>0</v>
      </c>
      <c r="XT11" s="23">
        <v>0</v>
      </c>
      <c r="XU11" s="23">
        <v>0</v>
      </c>
      <c r="XV11" s="23">
        <v>0</v>
      </c>
      <c r="XW11" s="23">
        <v>0</v>
      </c>
      <c r="XX11" s="23">
        <v>0</v>
      </c>
      <c r="XY11" s="23">
        <v>0</v>
      </c>
      <c r="XZ11" s="23">
        <v>0</v>
      </c>
      <c r="YA11" s="23">
        <v>0</v>
      </c>
      <c r="YB11" s="23">
        <v>0</v>
      </c>
      <c r="YC11" s="23">
        <v>0</v>
      </c>
      <c r="YD11" s="23">
        <v>0</v>
      </c>
      <c r="YE11" s="23">
        <v>0</v>
      </c>
      <c r="YF11" s="23">
        <v>0</v>
      </c>
      <c r="YG11" s="23">
        <v>0</v>
      </c>
      <c r="YH11" s="23">
        <v>0</v>
      </c>
      <c r="YI11" s="23">
        <v>0</v>
      </c>
      <c r="YJ11" s="23">
        <v>0</v>
      </c>
      <c r="YK11" s="23">
        <v>0</v>
      </c>
      <c r="YL11" s="23">
        <v>0</v>
      </c>
      <c r="YM11" s="23">
        <v>0</v>
      </c>
      <c r="YN11" s="23">
        <v>0</v>
      </c>
      <c r="YO11" s="23">
        <v>0</v>
      </c>
      <c r="YP11" s="23">
        <v>0</v>
      </c>
      <c r="YQ11" s="23">
        <v>0</v>
      </c>
      <c r="YR11" s="23">
        <v>0</v>
      </c>
    </row>
    <row r="12" spans="1:668" ht="15.75" x14ac:dyDescent="0.25">
      <c r="A12" s="15" t="s">
        <v>27</v>
      </c>
      <c r="B12" s="15" t="s">
        <v>28</v>
      </c>
      <c r="C12" s="15">
        <v>255.1550138875422</v>
      </c>
      <c r="D12" s="24"/>
      <c r="E12" s="18">
        <f t="shared" si="0"/>
        <v>6.7486507959242328</v>
      </c>
      <c r="F12" s="19" t="s">
        <v>10</v>
      </c>
      <c r="G12" s="68" t="s">
        <v>119</v>
      </c>
      <c r="H12" s="25">
        <v>42583</v>
      </c>
      <c r="I12" s="26">
        <v>0.11409999999999999</v>
      </c>
      <c r="J12" s="27">
        <v>72</v>
      </c>
      <c r="K12" s="27" t="s">
        <v>193</v>
      </c>
      <c r="L12" s="20">
        <v>44774</v>
      </c>
      <c r="M12" s="27" t="s">
        <v>11</v>
      </c>
      <c r="N12" s="16" t="s">
        <v>12</v>
      </c>
      <c r="O12" s="119" t="s">
        <v>162</v>
      </c>
      <c r="P12" s="119" t="s">
        <v>189</v>
      </c>
      <c r="Q12" s="22">
        <f t="shared" si="1"/>
        <v>53034157.141783044</v>
      </c>
      <c r="R12" s="22">
        <f t="shared" si="2"/>
        <v>32447773.978216965</v>
      </c>
      <c r="S12" s="22">
        <f t="shared" si="3"/>
        <v>59412054.53823749</v>
      </c>
      <c r="T12" s="22">
        <f t="shared" si="4"/>
        <v>26069876.581762511</v>
      </c>
      <c r="U12" s="22">
        <f t="shared" si="5"/>
        <v>66556959.037044473</v>
      </c>
      <c r="V12" s="22">
        <f t="shared" si="6"/>
        <v>18924972.082955517</v>
      </c>
      <c r="W12" s="22">
        <f t="shared" si="7"/>
        <v>74561111.052009702</v>
      </c>
      <c r="X12" s="22">
        <f t="shared" si="8"/>
        <v>10920820.067990283</v>
      </c>
      <c r="Y12" s="22">
        <f t="shared" si="9"/>
        <v>54624889.239793219</v>
      </c>
      <c r="Z12" s="22">
        <f t="shared" si="10"/>
        <v>2363064.8402067814</v>
      </c>
      <c r="AA12" s="22">
        <f t="shared" si="11"/>
        <v>0</v>
      </c>
      <c r="AB12" s="22">
        <f t="shared" si="12"/>
        <v>0</v>
      </c>
      <c r="AC12" s="22">
        <f t="shared" si="13"/>
        <v>0</v>
      </c>
      <c r="AD12" s="22">
        <f t="shared" si="14"/>
        <v>0</v>
      </c>
      <c r="AE12" s="22">
        <f t="shared" si="15"/>
        <v>0</v>
      </c>
      <c r="AF12" s="22">
        <f t="shared" si="16"/>
        <v>0</v>
      </c>
      <c r="AG12" s="22">
        <f t="shared" si="17"/>
        <v>0</v>
      </c>
      <c r="AH12" s="22">
        <f t="shared" si="18"/>
        <v>0</v>
      </c>
      <c r="AI12" s="22">
        <f t="shared" si="19"/>
        <v>0</v>
      </c>
      <c r="AJ12" s="22">
        <f t="shared" si="20"/>
        <v>0</v>
      </c>
      <c r="AK12" s="22">
        <f t="shared" si="21"/>
        <v>0</v>
      </c>
      <c r="AL12" s="22">
        <f t="shared" si="22"/>
        <v>0</v>
      </c>
      <c r="AM12" s="22">
        <f t="shared" si="23"/>
        <v>0</v>
      </c>
      <c r="AN12" s="22">
        <f t="shared" si="24"/>
        <v>0</v>
      </c>
      <c r="AO12" s="22">
        <f t="shared" si="25"/>
        <v>0</v>
      </c>
      <c r="AP12" s="22">
        <f t="shared" si="26"/>
        <v>0</v>
      </c>
      <c r="AQ12" s="22">
        <f t="shared" si="27"/>
        <v>0</v>
      </c>
      <c r="AR12" s="22">
        <f t="shared" si="28"/>
        <v>0</v>
      </c>
      <c r="AS12" s="22">
        <f t="shared" si="29"/>
        <v>0</v>
      </c>
      <c r="AT12" s="22">
        <f t="shared" si="30"/>
        <v>0</v>
      </c>
      <c r="AU12" s="22">
        <f t="shared" si="31"/>
        <v>0</v>
      </c>
      <c r="AV12" s="22">
        <f t="shared" si="32"/>
        <v>0</v>
      </c>
      <c r="AW12" s="22">
        <f t="shared" si="33"/>
        <v>0</v>
      </c>
      <c r="AX12" s="22">
        <f t="shared" si="34"/>
        <v>0</v>
      </c>
      <c r="AY12" s="22">
        <f t="shared" si="35"/>
        <v>0</v>
      </c>
      <c r="AZ12" s="22">
        <f t="shared" si="36"/>
        <v>0</v>
      </c>
      <c r="BA12" s="22">
        <f t="shared" si="37"/>
        <v>0</v>
      </c>
      <c r="BB12" s="22">
        <f t="shared" si="38"/>
        <v>0</v>
      </c>
      <c r="BC12" s="22">
        <f t="shared" si="39"/>
        <v>0</v>
      </c>
      <c r="BD12" s="22">
        <f t="shared" si="40"/>
        <v>0</v>
      </c>
      <c r="BE12" s="22">
        <f t="shared" si="41"/>
        <v>0</v>
      </c>
      <c r="BF12" s="22">
        <f t="shared" si="42"/>
        <v>0</v>
      </c>
      <c r="BG12" s="22">
        <f t="shared" si="43"/>
        <v>0</v>
      </c>
      <c r="BH12" s="22">
        <f t="shared" si="44"/>
        <v>0</v>
      </c>
      <c r="BI12" s="22">
        <f t="shared" si="45"/>
        <v>0</v>
      </c>
      <c r="BJ12" s="22">
        <f t="shared" si="46"/>
        <v>0</v>
      </c>
      <c r="BK12" s="22">
        <f t="shared" si="47"/>
        <v>0</v>
      </c>
      <c r="BL12" s="22">
        <f t="shared" si="48"/>
        <v>0</v>
      </c>
      <c r="BM12" s="22">
        <f t="shared" si="49"/>
        <v>0</v>
      </c>
      <c r="BN12" s="22">
        <f t="shared" si="50"/>
        <v>0</v>
      </c>
      <c r="BO12" s="126"/>
      <c r="BP12" s="127"/>
      <c r="BQ12" s="23">
        <v>2930365.3679462774</v>
      </c>
      <c r="BR12" s="23">
        <v>4193128.8920537224</v>
      </c>
      <c r="BS12" s="23">
        <v>2890495.7007261724</v>
      </c>
      <c r="BT12" s="23">
        <v>4232998.5592738278</v>
      </c>
      <c r="BU12" s="23">
        <v>2850246.9394202498</v>
      </c>
      <c r="BV12" s="23">
        <v>4273247.3205797505</v>
      </c>
      <c r="BW12" s="23">
        <v>2809615.4794755788</v>
      </c>
      <c r="BX12" s="23">
        <v>4313878.7805244215</v>
      </c>
      <c r="BY12" s="23">
        <v>2768597.6820659321</v>
      </c>
      <c r="BZ12" s="23">
        <v>4354896.5779340677</v>
      </c>
      <c r="CA12" s="23">
        <v>2727189.8737659152</v>
      </c>
      <c r="CB12" s="23">
        <v>4396304.3862340841</v>
      </c>
      <c r="CC12" s="23">
        <v>2685388.3462219792</v>
      </c>
      <c r="CD12" s="23">
        <v>4438105.9137780201</v>
      </c>
      <c r="CE12" s="23">
        <v>2643189.355820314</v>
      </c>
      <c r="CF12" s="23">
        <v>4480304.9041796857</v>
      </c>
      <c r="CG12" s="23">
        <v>2600589.1233515781</v>
      </c>
      <c r="CH12" s="23">
        <v>4522905.1366484221</v>
      </c>
      <c r="CI12" s="23">
        <v>2557583.8336724527</v>
      </c>
      <c r="CJ12" s="23">
        <v>4565910.4263275471</v>
      </c>
      <c r="CK12" s="23">
        <v>2514169.635363962</v>
      </c>
      <c r="CL12" s="23">
        <v>4609324.6246360373</v>
      </c>
      <c r="CM12" s="23">
        <v>2470342.6403865544</v>
      </c>
      <c r="CN12" s="23">
        <v>4653151.6196134454</v>
      </c>
      <c r="CO12" s="23">
        <v>2426098.9237319035</v>
      </c>
      <c r="CP12" s="23">
        <v>4697395.3362680962</v>
      </c>
      <c r="CQ12" s="23">
        <v>2381434.5230713943</v>
      </c>
      <c r="CR12" s="23">
        <v>4742059.7369286055</v>
      </c>
      <c r="CS12" s="23">
        <v>2336345.4384012716</v>
      </c>
      <c r="CT12" s="23">
        <v>4787148.8215987282</v>
      </c>
      <c r="CU12" s="23">
        <v>2290827.6316844104</v>
      </c>
      <c r="CV12" s="23">
        <v>4832666.6283155894</v>
      </c>
      <c r="CW12" s="23">
        <v>2244877.0264886827</v>
      </c>
      <c r="CX12" s="23">
        <v>4878617.2335113175</v>
      </c>
      <c r="CY12" s="23">
        <v>2198489.5076218857</v>
      </c>
      <c r="CZ12" s="23">
        <v>4925004.7523781136</v>
      </c>
      <c r="DA12" s="23">
        <v>2151660.9207631978</v>
      </c>
      <c r="DB12" s="23">
        <v>4971833.3392368015</v>
      </c>
      <c r="DC12" s="23">
        <v>2104387.0720911277</v>
      </c>
      <c r="DD12" s="23">
        <v>5019107.187908872</v>
      </c>
      <c r="DE12" s="23">
        <v>2056663.7279079345</v>
      </c>
      <c r="DF12" s="23">
        <v>5066830.5320920656</v>
      </c>
      <c r="DG12" s="23">
        <v>2008486.6142604656</v>
      </c>
      <c r="DH12" s="23">
        <v>5115007.6457395339</v>
      </c>
      <c r="DI12" s="23">
        <v>1959851.4165573989</v>
      </c>
      <c r="DJ12" s="23">
        <v>5163642.8434426012</v>
      </c>
      <c r="DK12" s="23">
        <v>1910753.7791828392</v>
      </c>
      <c r="DL12" s="23">
        <v>5212740.4808171606</v>
      </c>
      <c r="DM12" s="23">
        <v>1861189.3051062424</v>
      </c>
      <c r="DN12" s="23">
        <v>5262304.9548937576</v>
      </c>
      <c r="DO12" s="23">
        <v>1811153.5554886346</v>
      </c>
      <c r="DP12" s="23">
        <v>5312340.7045113649</v>
      </c>
      <c r="DQ12" s="23">
        <v>1760642.0492850791</v>
      </c>
      <c r="DR12" s="23">
        <v>5362852.2107149204</v>
      </c>
      <c r="DS12" s="23">
        <v>1709650.2628433716</v>
      </c>
      <c r="DT12" s="23">
        <v>5413843.9971566284</v>
      </c>
      <c r="DU12" s="23">
        <v>1658173.6294989139</v>
      </c>
      <c r="DV12" s="23">
        <v>5465320.6305010859</v>
      </c>
      <c r="DW12" s="23">
        <v>1606207.539165739</v>
      </c>
      <c r="DX12" s="23">
        <v>5517286.7208342608</v>
      </c>
      <c r="DY12" s="23">
        <v>1553747.3379236469</v>
      </c>
      <c r="DZ12" s="23">
        <v>5569746.9220763529</v>
      </c>
      <c r="EA12" s="23">
        <v>1500788.3276014111</v>
      </c>
      <c r="EB12" s="23">
        <v>5622705.9323985884</v>
      </c>
      <c r="EC12" s="23">
        <v>1447325.7653560278</v>
      </c>
      <c r="ED12" s="23">
        <v>5676168.4946439723</v>
      </c>
      <c r="EE12" s="23">
        <v>1393354.8632479613</v>
      </c>
      <c r="EF12" s="23">
        <v>5730139.396752039</v>
      </c>
      <c r="EG12" s="23">
        <v>1338870.7878123508</v>
      </c>
      <c r="EH12" s="23">
        <v>5784623.4721876495</v>
      </c>
      <c r="EI12" s="23">
        <v>1283868.65962614</v>
      </c>
      <c r="EJ12" s="23">
        <v>5839625.6003738595</v>
      </c>
      <c r="EK12" s="23">
        <v>1228343.552871092</v>
      </c>
      <c r="EL12" s="23">
        <v>5895150.7071289076</v>
      </c>
      <c r="EM12" s="23">
        <v>1172290.494892648</v>
      </c>
      <c r="EN12" s="23">
        <v>5951203.7651073523</v>
      </c>
      <c r="EO12" s="23">
        <v>1115704.4657545921</v>
      </c>
      <c r="EP12" s="23">
        <v>6007789.7942454079</v>
      </c>
      <c r="EQ12" s="23">
        <v>1058580.397789482</v>
      </c>
      <c r="ER12" s="23">
        <v>6064913.8622105177</v>
      </c>
      <c r="ES12" s="23">
        <v>1000913.1751448038</v>
      </c>
      <c r="ET12" s="23">
        <v>6122581.0848551961</v>
      </c>
      <c r="EU12" s="23">
        <v>942697.6333248124</v>
      </c>
      <c r="EV12" s="23">
        <v>6180796.6266751876</v>
      </c>
      <c r="EW12" s="23">
        <v>883928.5587280161</v>
      </c>
      <c r="EX12" s="23">
        <v>6239565.7012719838</v>
      </c>
      <c r="EY12" s="23">
        <v>824600.68818026152</v>
      </c>
      <c r="EZ12" s="23">
        <v>6298893.5718197385</v>
      </c>
      <c r="FA12" s="23">
        <v>764708.70846338221</v>
      </c>
      <c r="FB12" s="23">
        <v>6358785.5515366178</v>
      </c>
      <c r="FC12" s="23">
        <v>704247.25583936169</v>
      </c>
      <c r="FD12" s="23">
        <v>6419247.004160638</v>
      </c>
      <c r="FE12" s="23">
        <v>643210.91556997434</v>
      </c>
      <c r="FF12" s="23">
        <v>6480283.3444300257</v>
      </c>
      <c r="FG12" s="23">
        <v>581594.22143185884</v>
      </c>
      <c r="FH12" s="23">
        <v>6541900.0385681409</v>
      </c>
      <c r="FI12" s="23">
        <v>519391.6552269801</v>
      </c>
      <c r="FJ12" s="23">
        <v>6604102.6047730194</v>
      </c>
      <c r="FK12" s="23">
        <v>456597.64628843672</v>
      </c>
      <c r="FL12" s="23">
        <v>6666896.6137115629</v>
      </c>
      <c r="FM12" s="23">
        <v>393206.57098156924</v>
      </c>
      <c r="FN12" s="23">
        <v>6730287.6890184302</v>
      </c>
      <c r="FO12" s="23">
        <v>329212.75220032578</v>
      </c>
      <c r="FP12" s="23">
        <v>6794281.5077996738</v>
      </c>
      <c r="FQ12" s="23">
        <v>264610.45885883726</v>
      </c>
      <c r="FR12" s="23">
        <v>6858883.8011411624</v>
      </c>
      <c r="FS12" s="23">
        <v>199393.9053781601</v>
      </c>
      <c r="FT12" s="23">
        <v>6924100.3546218397</v>
      </c>
      <c r="FU12" s="23">
        <v>133557.25116813747</v>
      </c>
      <c r="FV12" s="23">
        <v>6989937.0088318624</v>
      </c>
      <c r="FW12" s="23">
        <v>67094.600104334575</v>
      </c>
      <c r="FX12" s="23">
        <v>7056399.659895665</v>
      </c>
      <c r="FY12" s="23">
        <v>0</v>
      </c>
      <c r="FZ12" s="23">
        <v>0</v>
      </c>
      <c r="GA12" s="23">
        <v>0</v>
      </c>
      <c r="GB12" s="23">
        <v>0</v>
      </c>
      <c r="GC12" s="23">
        <v>0</v>
      </c>
      <c r="GD12" s="23">
        <v>0</v>
      </c>
      <c r="GE12" s="23">
        <v>0</v>
      </c>
      <c r="GF12" s="23">
        <v>0</v>
      </c>
      <c r="GG12" s="23">
        <v>0</v>
      </c>
      <c r="GH12" s="23">
        <v>0</v>
      </c>
      <c r="GI12" s="23">
        <v>0</v>
      </c>
      <c r="GJ12" s="23">
        <v>0</v>
      </c>
      <c r="GK12" s="23">
        <v>0</v>
      </c>
      <c r="GL12" s="23">
        <v>0</v>
      </c>
      <c r="GM12" s="23">
        <v>0</v>
      </c>
      <c r="GN12" s="23">
        <v>0</v>
      </c>
      <c r="GO12" s="23">
        <v>0</v>
      </c>
      <c r="GP12" s="23">
        <v>0</v>
      </c>
      <c r="GQ12" s="23">
        <v>0</v>
      </c>
      <c r="GR12" s="23">
        <v>0</v>
      </c>
      <c r="GS12" s="23">
        <v>0</v>
      </c>
      <c r="GT12" s="23">
        <v>0</v>
      </c>
      <c r="GU12" s="23">
        <v>0</v>
      </c>
      <c r="GV12" s="23">
        <v>0</v>
      </c>
      <c r="GW12" s="23">
        <v>0</v>
      </c>
      <c r="GX12" s="23">
        <v>0</v>
      </c>
      <c r="GY12" s="23">
        <v>0</v>
      </c>
      <c r="GZ12" s="23">
        <v>0</v>
      </c>
      <c r="HA12" s="23">
        <v>0</v>
      </c>
      <c r="HB12" s="23">
        <v>0</v>
      </c>
      <c r="HC12" s="23">
        <v>0</v>
      </c>
      <c r="HD12" s="23">
        <v>0</v>
      </c>
      <c r="HE12" s="23">
        <v>0</v>
      </c>
      <c r="HF12" s="23">
        <v>0</v>
      </c>
      <c r="HG12" s="23">
        <v>0</v>
      </c>
      <c r="HH12" s="23">
        <v>0</v>
      </c>
      <c r="HI12" s="23">
        <v>0</v>
      </c>
      <c r="HJ12" s="23">
        <v>0</v>
      </c>
      <c r="HK12" s="23">
        <v>0</v>
      </c>
      <c r="HL12" s="23">
        <v>0</v>
      </c>
      <c r="HM12" s="23">
        <v>0</v>
      </c>
      <c r="HN12" s="23">
        <v>0</v>
      </c>
      <c r="HO12" s="23">
        <v>0</v>
      </c>
      <c r="HP12" s="23">
        <v>0</v>
      </c>
      <c r="HQ12" s="23">
        <v>0</v>
      </c>
      <c r="HR12" s="23">
        <v>0</v>
      </c>
      <c r="HS12" s="23">
        <v>0</v>
      </c>
      <c r="HT12" s="23">
        <v>0</v>
      </c>
      <c r="HU12" s="23">
        <v>0</v>
      </c>
      <c r="HV12" s="23">
        <v>0</v>
      </c>
      <c r="HW12" s="23">
        <v>0</v>
      </c>
      <c r="HX12" s="23">
        <v>0</v>
      </c>
      <c r="HY12" s="23">
        <v>0</v>
      </c>
      <c r="HZ12" s="23">
        <v>0</v>
      </c>
      <c r="IA12" s="23">
        <v>0</v>
      </c>
      <c r="IB12" s="23">
        <v>0</v>
      </c>
      <c r="IC12" s="23">
        <v>0</v>
      </c>
      <c r="ID12" s="23">
        <v>0</v>
      </c>
      <c r="IE12" s="23">
        <v>0</v>
      </c>
      <c r="IF12" s="23">
        <v>0</v>
      </c>
      <c r="IG12" s="23">
        <v>0</v>
      </c>
      <c r="IH12" s="23">
        <v>0</v>
      </c>
      <c r="II12" s="23">
        <v>0</v>
      </c>
      <c r="IJ12" s="23">
        <v>0</v>
      </c>
      <c r="IK12" s="23">
        <v>0</v>
      </c>
      <c r="IL12" s="23">
        <v>0</v>
      </c>
      <c r="IM12" s="23">
        <v>0</v>
      </c>
      <c r="IN12" s="23">
        <v>0</v>
      </c>
      <c r="IO12" s="23">
        <v>0</v>
      </c>
      <c r="IP12" s="23">
        <v>0</v>
      </c>
      <c r="IQ12" s="23">
        <v>0</v>
      </c>
      <c r="IR12" s="23">
        <v>0</v>
      </c>
      <c r="IS12" s="23">
        <v>0</v>
      </c>
      <c r="IT12" s="23">
        <v>0</v>
      </c>
      <c r="IU12" s="23">
        <v>0</v>
      </c>
      <c r="IV12" s="23">
        <v>0</v>
      </c>
      <c r="IW12" s="23">
        <v>0</v>
      </c>
      <c r="IX12" s="23">
        <v>0</v>
      </c>
      <c r="IY12" s="23">
        <v>0</v>
      </c>
      <c r="IZ12" s="23">
        <v>0</v>
      </c>
      <c r="JA12" s="23">
        <v>0</v>
      </c>
      <c r="JB12" s="23">
        <v>0</v>
      </c>
      <c r="JC12" s="23">
        <v>0</v>
      </c>
      <c r="JD12" s="23">
        <v>0</v>
      </c>
      <c r="JE12" s="23">
        <v>0</v>
      </c>
      <c r="JF12" s="23">
        <v>0</v>
      </c>
      <c r="JG12" s="23">
        <v>0</v>
      </c>
      <c r="JH12" s="23">
        <v>0</v>
      </c>
      <c r="JI12" s="23">
        <v>0</v>
      </c>
      <c r="JJ12" s="23">
        <v>0</v>
      </c>
      <c r="JK12" s="23">
        <v>0</v>
      </c>
      <c r="JL12" s="23">
        <v>0</v>
      </c>
      <c r="JM12" s="23">
        <v>0</v>
      </c>
      <c r="JN12" s="23">
        <v>0</v>
      </c>
      <c r="JO12" s="23">
        <v>0</v>
      </c>
      <c r="JP12" s="23">
        <v>0</v>
      </c>
      <c r="JQ12" s="23">
        <v>0</v>
      </c>
      <c r="JR12" s="23">
        <v>0</v>
      </c>
      <c r="JS12" s="23">
        <v>0</v>
      </c>
      <c r="JT12" s="23">
        <v>0</v>
      </c>
      <c r="JU12" s="23">
        <v>0</v>
      </c>
      <c r="JV12" s="23">
        <v>0</v>
      </c>
      <c r="JW12" s="23">
        <v>0</v>
      </c>
      <c r="JX12" s="23">
        <v>0</v>
      </c>
      <c r="JY12" s="23">
        <v>0</v>
      </c>
      <c r="JZ12" s="23">
        <v>0</v>
      </c>
      <c r="KA12" s="23">
        <v>0</v>
      </c>
      <c r="KB12" s="23">
        <v>0</v>
      </c>
      <c r="KC12" s="23">
        <v>0</v>
      </c>
      <c r="KD12" s="23">
        <v>0</v>
      </c>
      <c r="KE12" s="23">
        <v>0</v>
      </c>
      <c r="KF12" s="23">
        <v>0</v>
      </c>
      <c r="KG12" s="23">
        <v>0</v>
      </c>
      <c r="KH12" s="23">
        <v>0</v>
      </c>
      <c r="KI12" s="23">
        <v>0</v>
      </c>
      <c r="KJ12" s="23">
        <v>0</v>
      </c>
      <c r="KK12" s="23">
        <v>0</v>
      </c>
      <c r="KL12" s="23">
        <v>0</v>
      </c>
      <c r="KM12" s="23">
        <v>0</v>
      </c>
      <c r="KN12" s="23">
        <v>0</v>
      </c>
      <c r="KO12" s="23">
        <v>0</v>
      </c>
      <c r="KP12" s="23">
        <v>0</v>
      </c>
      <c r="KQ12" s="23">
        <v>0</v>
      </c>
      <c r="KR12" s="23">
        <v>0</v>
      </c>
      <c r="KS12" s="23">
        <v>0</v>
      </c>
      <c r="KT12" s="23">
        <v>0</v>
      </c>
      <c r="KU12" s="23">
        <v>0</v>
      </c>
      <c r="KV12" s="23">
        <v>0</v>
      </c>
      <c r="KW12" s="23">
        <v>0</v>
      </c>
      <c r="KX12" s="23">
        <v>0</v>
      </c>
      <c r="KY12" s="23">
        <v>0</v>
      </c>
      <c r="KZ12" s="23">
        <v>0</v>
      </c>
      <c r="LA12" s="23">
        <v>0</v>
      </c>
      <c r="LB12" s="23">
        <v>0</v>
      </c>
      <c r="LC12" s="23">
        <v>0</v>
      </c>
      <c r="LD12" s="23">
        <v>0</v>
      </c>
      <c r="LE12" s="23">
        <v>0</v>
      </c>
      <c r="LF12" s="23">
        <v>0</v>
      </c>
      <c r="LG12" s="23">
        <v>0</v>
      </c>
      <c r="LH12" s="23">
        <v>0</v>
      </c>
      <c r="LI12" s="23">
        <v>0</v>
      </c>
      <c r="LJ12" s="23">
        <v>0</v>
      </c>
      <c r="LK12" s="23">
        <v>0</v>
      </c>
      <c r="LL12" s="23">
        <v>0</v>
      </c>
      <c r="LM12" s="23">
        <v>0</v>
      </c>
      <c r="LN12" s="23">
        <v>0</v>
      </c>
      <c r="LO12" s="23">
        <v>0</v>
      </c>
      <c r="LP12" s="23">
        <v>0</v>
      </c>
      <c r="LQ12" s="23">
        <v>0</v>
      </c>
      <c r="LR12" s="23">
        <v>0</v>
      </c>
      <c r="LS12" s="23">
        <v>0</v>
      </c>
      <c r="LT12" s="23">
        <v>0</v>
      </c>
      <c r="LU12" s="23">
        <v>0</v>
      </c>
      <c r="LV12" s="23">
        <v>0</v>
      </c>
      <c r="LW12" s="23">
        <v>0</v>
      </c>
      <c r="LX12" s="23">
        <v>0</v>
      </c>
      <c r="LY12" s="23">
        <v>0</v>
      </c>
      <c r="LZ12" s="23">
        <v>0</v>
      </c>
      <c r="MA12" s="23">
        <v>0</v>
      </c>
      <c r="MB12" s="23">
        <v>0</v>
      </c>
      <c r="MC12" s="23">
        <v>0</v>
      </c>
      <c r="MD12" s="23">
        <v>0</v>
      </c>
      <c r="ME12" s="23">
        <v>0</v>
      </c>
      <c r="MF12" s="23">
        <v>0</v>
      </c>
      <c r="MG12" s="23">
        <v>0</v>
      </c>
      <c r="MH12" s="23">
        <v>0</v>
      </c>
      <c r="MI12" s="23">
        <v>0</v>
      </c>
      <c r="MJ12" s="23">
        <v>0</v>
      </c>
      <c r="MK12" s="23">
        <v>0</v>
      </c>
      <c r="ML12" s="23">
        <v>0</v>
      </c>
      <c r="MM12" s="23">
        <v>0</v>
      </c>
      <c r="MN12" s="23">
        <v>0</v>
      </c>
      <c r="MO12" s="23">
        <v>0</v>
      </c>
      <c r="MP12" s="23">
        <v>0</v>
      </c>
      <c r="MQ12" s="23">
        <v>0</v>
      </c>
      <c r="MR12" s="23">
        <v>0</v>
      </c>
      <c r="MS12" s="23">
        <v>0</v>
      </c>
      <c r="MT12" s="23">
        <v>0</v>
      </c>
      <c r="MU12" s="23">
        <v>0</v>
      </c>
      <c r="MV12" s="23">
        <v>0</v>
      </c>
      <c r="MW12" s="23">
        <v>0</v>
      </c>
      <c r="MX12" s="23">
        <v>0</v>
      </c>
      <c r="MY12" s="23">
        <v>0</v>
      </c>
      <c r="MZ12" s="23">
        <v>0</v>
      </c>
      <c r="NA12" s="23">
        <v>0</v>
      </c>
      <c r="NB12" s="23">
        <v>0</v>
      </c>
      <c r="NC12" s="23">
        <v>0</v>
      </c>
      <c r="ND12" s="23">
        <v>0</v>
      </c>
      <c r="NE12" s="23">
        <v>0</v>
      </c>
      <c r="NF12" s="23">
        <v>0</v>
      </c>
      <c r="NG12" s="23">
        <v>0</v>
      </c>
      <c r="NH12" s="23">
        <v>0</v>
      </c>
      <c r="NI12" s="23">
        <v>0</v>
      </c>
      <c r="NJ12" s="23">
        <v>0</v>
      </c>
      <c r="NK12" s="23">
        <v>0</v>
      </c>
      <c r="NL12" s="23">
        <v>0</v>
      </c>
      <c r="NM12" s="23">
        <v>0</v>
      </c>
      <c r="NN12" s="23">
        <v>0</v>
      </c>
      <c r="NO12" s="23">
        <v>0</v>
      </c>
      <c r="NP12" s="23">
        <v>0</v>
      </c>
      <c r="NQ12" s="23">
        <v>0</v>
      </c>
      <c r="NR12" s="23">
        <v>0</v>
      </c>
      <c r="NS12" s="23">
        <v>0</v>
      </c>
      <c r="NT12" s="23">
        <v>0</v>
      </c>
      <c r="NU12" s="23">
        <v>0</v>
      </c>
      <c r="NV12" s="23">
        <v>0</v>
      </c>
      <c r="NW12" s="23">
        <v>0</v>
      </c>
      <c r="NX12" s="23">
        <v>0</v>
      </c>
      <c r="NY12" s="23">
        <v>0</v>
      </c>
      <c r="NZ12" s="23">
        <v>0</v>
      </c>
      <c r="OA12" s="23">
        <v>0</v>
      </c>
      <c r="OB12" s="23">
        <v>0</v>
      </c>
      <c r="OC12" s="23">
        <v>0</v>
      </c>
      <c r="OD12" s="23">
        <v>0</v>
      </c>
      <c r="OE12" s="23">
        <v>0</v>
      </c>
      <c r="OF12" s="23">
        <v>0</v>
      </c>
      <c r="OG12" s="23">
        <v>0</v>
      </c>
      <c r="OH12" s="23">
        <v>0</v>
      </c>
      <c r="OI12" s="23">
        <v>0</v>
      </c>
      <c r="OJ12" s="23">
        <v>0</v>
      </c>
      <c r="OK12" s="23">
        <v>0</v>
      </c>
      <c r="OL12" s="23">
        <v>0</v>
      </c>
      <c r="OM12" s="23">
        <v>0</v>
      </c>
      <c r="ON12" s="23">
        <v>0</v>
      </c>
      <c r="OO12" s="23">
        <v>0</v>
      </c>
      <c r="OP12" s="23">
        <v>0</v>
      </c>
      <c r="OQ12" s="23">
        <v>0</v>
      </c>
      <c r="OR12" s="23">
        <v>0</v>
      </c>
      <c r="OS12" s="23">
        <v>0</v>
      </c>
      <c r="OT12" s="23">
        <v>0</v>
      </c>
      <c r="OU12" s="23">
        <v>0</v>
      </c>
      <c r="OV12" s="23">
        <v>0</v>
      </c>
      <c r="OW12" s="23">
        <v>0</v>
      </c>
      <c r="OX12" s="23">
        <v>0</v>
      </c>
      <c r="OY12" s="23">
        <v>0</v>
      </c>
      <c r="OZ12" s="23">
        <v>0</v>
      </c>
      <c r="PA12" s="23">
        <v>0</v>
      </c>
      <c r="PB12" s="23">
        <v>0</v>
      </c>
      <c r="PC12" s="23">
        <v>0</v>
      </c>
      <c r="PD12" s="23">
        <v>0</v>
      </c>
      <c r="PE12" s="23">
        <v>0</v>
      </c>
      <c r="PF12" s="23">
        <v>0</v>
      </c>
      <c r="PG12" s="23">
        <v>0</v>
      </c>
      <c r="PH12" s="23">
        <v>0</v>
      </c>
      <c r="PI12" s="23">
        <v>0</v>
      </c>
      <c r="PJ12" s="23">
        <v>0</v>
      </c>
      <c r="PK12" s="23">
        <v>0</v>
      </c>
      <c r="PL12" s="23">
        <v>0</v>
      </c>
      <c r="PM12" s="23">
        <v>0</v>
      </c>
      <c r="PN12" s="23">
        <v>0</v>
      </c>
      <c r="PO12" s="23">
        <v>0</v>
      </c>
      <c r="PP12" s="23">
        <v>0</v>
      </c>
      <c r="PQ12" s="23">
        <v>0</v>
      </c>
      <c r="PR12" s="23">
        <v>0</v>
      </c>
      <c r="PS12" s="23">
        <v>0</v>
      </c>
      <c r="PT12" s="23">
        <v>0</v>
      </c>
      <c r="PU12" s="23">
        <v>0</v>
      </c>
      <c r="PV12" s="23">
        <v>0</v>
      </c>
      <c r="PW12" s="23">
        <v>0</v>
      </c>
      <c r="PX12" s="23">
        <v>0</v>
      </c>
      <c r="PY12" s="23">
        <v>0</v>
      </c>
      <c r="PZ12" s="23">
        <v>0</v>
      </c>
      <c r="QA12" s="23">
        <v>0</v>
      </c>
      <c r="QB12" s="23">
        <v>0</v>
      </c>
      <c r="QC12" s="23">
        <v>0</v>
      </c>
      <c r="QD12" s="23">
        <v>0</v>
      </c>
      <c r="QE12" s="23">
        <v>0</v>
      </c>
      <c r="QF12" s="23">
        <v>0</v>
      </c>
      <c r="QG12" s="23">
        <v>0</v>
      </c>
      <c r="QH12" s="23">
        <v>0</v>
      </c>
      <c r="QI12" s="23">
        <v>0</v>
      </c>
      <c r="QJ12" s="23">
        <v>0</v>
      </c>
      <c r="QK12" s="23">
        <v>0</v>
      </c>
      <c r="QL12" s="23">
        <v>0</v>
      </c>
      <c r="QM12" s="23">
        <v>0</v>
      </c>
      <c r="QN12" s="23">
        <v>0</v>
      </c>
      <c r="QO12" s="23">
        <v>0</v>
      </c>
      <c r="QP12" s="23">
        <v>0</v>
      </c>
      <c r="QQ12" s="23">
        <v>0</v>
      </c>
      <c r="QR12" s="23">
        <v>0</v>
      </c>
      <c r="QS12" s="23">
        <v>0</v>
      </c>
      <c r="QT12" s="23">
        <v>0</v>
      </c>
      <c r="QU12" s="23">
        <v>0</v>
      </c>
      <c r="QV12" s="23">
        <v>0</v>
      </c>
      <c r="QW12" s="23">
        <v>0</v>
      </c>
      <c r="QX12" s="23">
        <v>0</v>
      </c>
      <c r="QY12" s="23">
        <v>0</v>
      </c>
      <c r="QZ12" s="23">
        <v>0</v>
      </c>
      <c r="RA12" s="23">
        <v>0</v>
      </c>
      <c r="RB12" s="23">
        <v>0</v>
      </c>
      <c r="RC12" s="23">
        <v>0</v>
      </c>
      <c r="RD12" s="23">
        <v>0</v>
      </c>
      <c r="RE12" s="23">
        <v>0</v>
      </c>
      <c r="RF12" s="23">
        <v>0</v>
      </c>
      <c r="RG12" s="23">
        <v>0</v>
      </c>
      <c r="RH12" s="23">
        <v>0</v>
      </c>
      <c r="RI12" s="23">
        <v>0</v>
      </c>
      <c r="RJ12" s="23">
        <v>0</v>
      </c>
      <c r="RK12" s="23">
        <v>0</v>
      </c>
      <c r="RL12" s="23">
        <v>0</v>
      </c>
      <c r="RM12" s="23">
        <v>0</v>
      </c>
      <c r="RN12" s="23">
        <v>0</v>
      </c>
      <c r="RO12" s="23">
        <v>0</v>
      </c>
      <c r="RP12" s="23">
        <v>0</v>
      </c>
      <c r="RQ12" s="23">
        <v>0</v>
      </c>
      <c r="RR12" s="23">
        <v>0</v>
      </c>
      <c r="RS12" s="23">
        <v>0</v>
      </c>
      <c r="RT12" s="23">
        <v>0</v>
      </c>
      <c r="RU12" s="23">
        <v>0</v>
      </c>
      <c r="RV12" s="23">
        <v>0</v>
      </c>
      <c r="RW12" s="23">
        <v>0</v>
      </c>
      <c r="RX12" s="23">
        <v>0</v>
      </c>
      <c r="RY12" s="23">
        <v>0</v>
      </c>
      <c r="RZ12" s="23">
        <v>0</v>
      </c>
      <c r="SA12" s="23">
        <v>0</v>
      </c>
      <c r="SB12" s="23">
        <v>0</v>
      </c>
      <c r="SC12" s="23">
        <v>0</v>
      </c>
      <c r="SD12" s="23">
        <v>0</v>
      </c>
      <c r="SE12" s="23">
        <v>0</v>
      </c>
      <c r="SF12" s="23">
        <v>0</v>
      </c>
      <c r="SG12" s="23">
        <v>0</v>
      </c>
      <c r="SH12" s="23">
        <v>0</v>
      </c>
      <c r="SI12" s="23">
        <v>0</v>
      </c>
      <c r="SJ12" s="23">
        <v>0</v>
      </c>
      <c r="SK12" s="23">
        <v>0</v>
      </c>
      <c r="SL12" s="23">
        <v>0</v>
      </c>
      <c r="SM12" s="23">
        <v>0</v>
      </c>
      <c r="SN12" s="23">
        <v>0</v>
      </c>
      <c r="SO12" s="23">
        <v>0</v>
      </c>
      <c r="SP12" s="23">
        <v>0</v>
      </c>
      <c r="SQ12" s="23">
        <v>0</v>
      </c>
      <c r="SR12" s="23">
        <v>0</v>
      </c>
      <c r="SS12" s="23">
        <v>0</v>
      </c>
      <c r="ST12" s="23">
        <v>0</v>
      </c>
      <c r="SU12" s="23">
        <v>0</v>
      </c>
      <c r="SV12" s="23">
        <v>0</v>
      </c>
      <c r="SW12" s="23">
        <v>0</v>
      </c>
      <c r="SX12" s="23">
        <v>0</v>
      </c>
      <c r="SY12" s="23">
        <v>0</v>
      </c>
      <c r="SZ12" s="23">
        <v>0</v>
      </c>
      <c r="TA12" s="23">
        <v>0</v>
      </c>
      <c r="TB12" s="23">
        <v>0</v>
      </c>
      <c r="TC12" s="23">
        <v>0</v>
      </c>
      <c r="TD12" s="23">
        <v>0</v>
      </c>
      <c r="TE12" s="23">
        <v>0</v>
      </c>
      <c r="TF12" s="23">
        <v>0</v>
      </c>
      <c r="TG12" s="23">
        <v>0</v>
      </c>
      <c r="TH12" s="23">
        <v>0</v>
      </c>
      <c r="TI12" s="23">
        <v>0</v>
      </c>
      <c r="TJ12" s="23">
        <v>0</v>
      </c>
      <c r="TK12" s="23">
        <v>0</v>
      </c>
      <c r="TL12" s="23">
        <v>0</v>
      </c>
      <c r="TM12" s="23">
        <v>0</v>
      </c>
      <c r="TN12" s="23">
        <v>0</v>
      </c>
      <c r="TO12" s="23">
        <v>0</v>
      </c>
      <c r="TP12" s="23">
        <v>0</v>
      </c>
      <c r="TQ12" s="23">
        <v>0</v>
      </c>
      <c r="TR12" s="23">
        <v>0</v>
      </c>
      <c r="TS12" s="23">
        <v>0</v>
      </c>
      <c r="TT12" s="23">
        <v>0</v>
      </c>
      <c r="TU12" s="23">
        <v>0</v>
      </c>
      <c r="TV12" s="23">
        <v>0</v>
      </c>
      <c r="TW12" s="23">
        <v>0</v>
      </c>
      <c r="TX12" s="23">
        <v>0</v>
      </c>
      <c r="TY12" s="23">
        <v>0</v>
      </c>
      <c r="TZ12" s="23">
        <v>0</v>
      </c>
      <c r="UA12" s="23">
        <v>0</v>
      </c>
      <c r="UB12" s="23">
        <v>0</v>
      </c>
      <c r="UC12" s="23">
        <v>0</v>
      </c>
      <c r="UD12" s="23">
        <v>0</v>
      </c>
      <c r="UE12" s="23">
        <v>0</v>
      </c>
      <c r="UF12" s="23">
        <v>0</v>
      </c>
      <c r="UG12" s="23">
        <v>0</v>
      </c>
      <c r="UH12" s="23">
        <v>0</v>
      </c>
      <c r="UI12" s="23">
        <v>0</v>
      </c>
      <c r="UJ12" s="23">
        <v>0</v>
      </c>
      <c r="UK12" s="23">
        <v>0</v>
      </c>
      <c r="UL12" s="23">
        <v>0</v>
      </c>
      <c r="UM12" s="23">
        <v>0</v>
      </c>
      <c r="UN12" s="23">
        <v>0</v>
      </c>
      <c r="UO12" s="23">
        <v>0</v>
      </c>
      <c r="UP12" s="23">
        <v>0</v>
      </c>
      <c r="UQ12" s="23">
        <v>0</v>
      </c>
      <c r="UR12" s="23">
        <v>0</v>
      </c>
      <c r="US12" s="23">
        <v>0</v>
      </c>
      <c r="UT12" s="23">
        <v>0</v>
      </c>
      <c r="UU12" s="23">
        <v>0</v>
      </c>
      <c r="UV12" s="23">
        <v>0</v>
      </c>
      <c r="UW12" s="23">
        <v>0</v>
      </c>
      <c r="UX12" s="23">
        <v>0</v>
      </c>
      <c r="UY12" s="23">
        <v>0</v>
      </c>
      <c r="UZ12" s="23">
        <v>0</v>
      </c>
      <c r="VA12" s="23">
        <v>0</v>
      </c>
      <c r="VB12" s="23">
        <v>0</v>
      </c>
      <c r="VC12" s="23">
        <v>0</v>
      </c>
      <c r="VD12" s="23">
        <v>0</v>
      </c>
      <c r="VE12" s="23">
        <v>0</v>
      </c>
      <c r="VF12" s="23">
        <v>0</v>
      </c>
      <c r="VG12" s="23">
        <v>0</v>
      </c>
      <c r="VH12" s="23">
        <v>0</v>
      </c>
      <c r="VI12" s="23">
        <v>0</v>
      </c>
      <c r="VJ12" s="23">
        <v>0</v>
      </c>
      <c r="VK12" s="23">
        <v>0</v>
      </c>
      <c r="VL12" s="23">
        <v>0</v>
      </c>
      <c r="VM12" s="23">
        <v>0</v>
      </c>
      <c r="VN12" s="23">
        <v>0</v>
      </c>
      <c r="VO12" s="23">
        <v>0</v>
      </c>
      <c r="VP12" s="23">
        <v>0</v>
      </c>
      <c r="VQ12" s="23">
        <v>0</v>
      </c>
      <c r="VR12" s="23">
        <v>0</v>
      </c>
      <c r="VS12" s="23">
        <v>0</v>
      </c>
      <c r="VT12" s="23">
        <v>0</v>
      </c>
      <c r="VU12" s="23">
        <v>0</v>
      </c>
      <c r="VV12" s="23">
        <v>0</v>
      </c>
      <c r="VW12" s="23">
        <v>0</v>
      </c>
      <c r="VX12" s="23">
        <v>0</v>
      </c>
      <c r="VY12" s="23">
        <v>0</v>
      </c>
      <c r="VZ12" s="23">
        <v>0</v>
      </c>
      <c r="WA12" s="23">
        <v>0</v>
      </c>
      <c r="WB12" s="23">
        <v>0</v>
      </c>
      <c r="WC12" s="23">
        <v>0</v>
      </c>
      <c r="WD12" s="23">
        <v>0</v>
      </c>
      <c r="WE12" s="23">
        <v>0</v>
      </c>
      <c r="WF12" s="23">
        <v>0</v>
      </c>
      <c r="WG12" s="23">
        <v>0</v>
      </c>
      <c r="WH12" s="23">
        <v>0</v>
      </c>
      <c r="WI12" s="23">
        <v>0</v>
      </c>
      <c r="WJ12" s="23">
        <v>0</v>
      </c>
      <c r="WK12" s="23">
        <v>0</v>
      </c>
      <c r="WL12" s="23">
        <v>0</v>
      </c>
      <c r="WM12" s="23">
        <v>0</v>
      </c>
      <c r="WN12" s="23">
        <v>0</v>
      </c>
      <c r="WO12" s="23">
        <v>0</v>
      </c>
      <c r="WP12" s="23">
        <v>0</v>
      </c>
      <c r="WQ12" s="23">
        <v>0</v>
      </c>
      <c r="WR12" s="23">
        <v>0</v>
      </c>
      <c r="WS12" s="23">
        <v>0</v>
      </c>
      <c r="WT12" s="23">
        <v>0</v>
      </c>
      <c r="WU12" s="23">
        <v>0</v>
      </c>
      <c r="WV12" s="23">
        <v>0</v>
      </c>
      <c r="WW12" s="23">
        <v>0</v>
      </c>
      <c r="WX12" s="23">
        <v>0</v>
      </c>
      <c r="WY12" s="23">
        <v>0</v>
      </c>
      <c r="WZ12" s="23">
        <v>0</v>
      </c>
      <c r="XA12" s="23">
        <v>0</v>
      </c>
      <c r="XB12" s="23">
        <v>0</v>
      </c>
      <c r="XC12" s="23">
        <v>0</v>
      </c>
      <c r="XD12" s="23">
        <v>0</v>
      </c>
      <c r="XE12" s="23">
        <v>0</v>
      </c>
      <c r="XF12" s="23">
        <v>0</v>
      </c>
      <c r="XG12" s="23">
        <v>0</v>
      </c>
      <c r="XH12" s="23">
        <v>0</v>
      </c>
      <c r="XI12" s="23">
        <v>0</v>
      </c>
      <c r="XJ12" s="23">
        <v>0</v>
      </c>
      <c r="XK12" s="23">
        <v>0</v>
      </c>
      <c r="XL12" s="23">
        <v>0</v>
      </c>
      <c r="XM12" s="23">
        <v>0</v>
      </c>
      <c r="XN12" s="23">
        <v>0</v>
      </c>
      <c r="XO12" s="23">
        <v>0</v>
      </c>
      <c r="XP12" s="23">
        <v>0</v>
      </c>
      <c r="XQ12" s="23">
        <v>0</v>
      </c>
      <c r="XR12" s="23">
        <v>0</v>
      </c>
      <c r="XS12" s="23">
        <v>0</v>
      </c>
      <c r="XT12" s="23">
        <v>0</v>
      </c>
      <c r="XU12" s="23">
        <v>0</v>
      </c>
      <c r="XV12" s="23">
        <v>0</v>
      </c>
      <c r="XW12" s="23">
        <v>0</v>
      </c>
      <c r="XX12" s="23">
        <v>0</v>
      </c>
      <c r="XY12" s="23">
        <v>0</v>
      </c>
      <c r="XZ12" s="23">
        <v>0</v>
      </c>
      <c r="YA12" s="23">
        <v>0</v>
      </c>
      <c r="YB12" s="23">
        <v>0</v>
      </c>
      <c r="YC12" s="23">
        <v>0</v>
      </c>
      <c r="YD12" s="23">
        <v>0</v>
      </c>
      <c r="YE12" s="23">
        <v>0</v>
      </c>
      <c r="YF12" s="23">
        <v>0</v>
      </c>
      <c r="YG12" s="23">
        <v>0</v>
      </c>
      <c r="YH12" s="23">
        <v>0</v>
      </c>
      <c r="YI12" s="23">
        <v>0</v>
      </c>
      <c r="YJ12" s="23">
        <v>0</v>
      </c>
      <c r="YK12" s="23">
        <v>0</v>
      </c>
      <c r="YL12" s="23">
        <v>0</v>
      </c>
      <c r="YM12" s="23">
        <v>0</v>
      </c>
      <c r="YN12" s="23">
        <v>0</v>
      </c>
      <c r="YO12" s="23">
        <v>0</v>
      </c>
      <c r="YP12" s="23">
        <v>0</v>
      </c>
      <c r="YQ12" s="23">
        <v>0</v>
      </c>
      <c r="YR12" s="23">
        <v>0</v>
      </c>
    </row>
    <row r="13" spans="1:668" ht="15.75" x14ac:dyDescent="0.25">
      <c r="A13" s="15" t="s">
        <v>43</v>
      </c>
      <c r="B13" s="15" t="s">
        <v>44</v>
      </c>
      <c r="C13" s="15">
        <v>158.52859844999998</v>
      </c>
      <c r="D13" s="17"/>
      <c r="E13" s="18">
        <f t="shared" si="0"/>
        <v>4.1929575900000788</v>
      </c>
      <c r="F13" s="27" t="s">
        <v>118</v>
      </c>
      <c r="G13" s="68" t="s">
        <v>119</v>
      </c>
      <c r="H13" s="20">
        <v>43158</v>
      </c>
      <c r="I13" s="26" t="s">
        <v>24</v>
      </c>
      <c r="J13" s="19">
        <v>96</v>
      </c>
      <c r="K13" s="27" t="s">
        <v>193</v>
      </c>
      <c r="L13" s="25">
        <v>46080</v>
      </c>
      <c r="M13" s="27" t="s">
        <v>11</v>
      </c>
      <c r="N13" s="16" t="s">
        <v>12</v>
      </c>
      <c r="O13" s="119" t="s">
        <v>162</v>
      </c>
      <c r="P13" s="119" t="s">
        <v>187</v>
      </c>
      <c r="Q13" s="22">
        <f t="shared" si="1"/>
        <v>815823.50816091942</v>
      </c>
      <c r="R13" s="22">
        <f t="shared" si="2"/>
        <v>4307207.197425317</v>
      </c>
      <c r="S13" s="22">
        <f t="shared" si="3"/>
        <v>18106849.321460444</v>
      </c>
      <c r="T13" s="22">
        <f t="shared" si="4"/>
        <v>10438583.930000002</v>
      </c>
      <c r="U13" s="22">
        <f t="shared" si="5"/>
        <v>22265332.933225155</v>
      </c>
      <c r="V13" s="22">
        <f t="shared" si="6"/>
        <v>9068868.379999999</v>
      </c>
      <c r="W13" s="22">
        <f t="shared" si="7"/>
        <v>22265332.933225155</v>
      </c>
      <c r="X13" s="22">
        <f t="shared" si="8"/>
        <v>7496497.0299999993</v>
      </c>
      <c r="Y13" s="22">
        <f t="shared" si="9"/>
        <v>22265332.933225155</v>
      </c>
      <c r="Z13" s="22">
        <f t="shared" si="10"/>
        <v>5950138.7299999995</v>
      </c>
      <c r="AA13" s="22">
        <f t="shared" si="11"/>
        <v>22265332.933225155</v>
      </c>
      <c r="AB13" s="22">
        <f t="shared" si="12"/>
        <v>4403780.46</v>
      </c>
      <c r="AC13" s="22">
        <f t="shared" si="13"/>
        <v>22265332.933225155</v>
      </c>
      <c r="AD13" s="22">
        <f t="shared" si="14"/>
        <v>2866488.81</v>
      </c>
      <c r="AE13" s="22">
        <f t="shared" si="15"/>
        <v>22265332.933225155</v>
      </c>
      <c r="AF13" s="22">
        <f t="shared" si="16"/>
        <v>1311063.8599999999</v>
      </c>
      <c r="AG13" s="22">
        <f t="shared" si="17"/>
        <v>6829751.5310277212</v>
      </c>
      <c r="AH13" s="22">
        <f t="shared" si="18"/>
        <v>104443.3</v>
      </c>
      <c r="AI13" s="22">
        <f t="shared" si="19"/>
        <v>0</v>
      </c>
      <c r="AJ13" s="22">
        <f t="shared" si="20"/>
        <v>0</v>
      </c>
      <c r="AK13" s="22">
        <f t="shared" si="21"/>
        <v>0</v>
      </c>
      <c r="AL13" s="22">
        <f t="shared" si="22"/>
        <v>0</v>
      </c>
      <c r="AM13" s="22">
        <f t="shared" si="23"/>
        <v>0</v>
      </c>
      <c r="AN13" s="22">
        <f t="shared" si="24"/>
        <v>0</v>
      </c>
      <c r="AO13" s="22">
        <f t="shared" si="25"/>
        <v>0</v>
      </c>
      <c r="AP13" s="22">
        <f t="shared" si="26"/>
        <v>0</v>
      </c>
      <c r="AQ13" s="22">
        <f t="shared" si="27"/>
        <v>0</v>
      </c>
      <c r="AR13" s="22">
        <f t="shared" si="28"/>
        <v>0</v>
      </c>
      <c r="AS13" s="22">
        <f t="shared" si="29"/>
        <v>0</v>
      </c>
      <c r="AT13" s="22">
        <f t="shared" si="30"/>
        <v>0</v>
      </c>
      <c r="AU13" s="22">
        <f t="shared" si="31"/>
        <v>0</v>
      </c>
      <c r="AV13" s="22">
        <f t="shared" si="32"/>
        <v>0</v>
      </c>
      <c r="AW13" s="22">
        <f t="shared" si="33"/>
        <v>0</v>
      </c>
      <c r="AX13" s="22">
        <f t="shared" si="34"/>
        <v>0</v>
      </c>
      <c r="AY13" s="22">
        <f t="shared" si="35"/>
        <v>0</v>
      </c>
      <c r="AZ13" s="22">
        <f t="shared" si="36"/>
        <v>0</v>
      </c>
      <c r="BA13" s="22">
        <f t="shared" si="37"/>
        <v>0</v>
      </c>
      <c r="BB13" s="22">
        <f t="shared" si="38"/>
        <v>0</v>
      </c>
      <c r="BC13" s="22">
        <f t="shared" si="39"/>
        <v>0</v>
      </c>
      <c r="BD13" s="22">
        <f t="shared" si="40"/>
        <v>0</v>
      </c>
      <c r="BE13" s="22">
        <f t="shared" si="41"/>
        <v>0</v>
      </c>
      <c r="BF13" s="22">
        <f t="shared" si="42"/>
        <v>0</v>
      </c>
      <c r="BG13" s="22">
        <f t="shared" si="43"/>
        <v>0</v>
      </c>
      <c r="BH13" s="22">
        <f t="shared" si="44"/>
        <v>0</v>
      </c>
      <c r="BI13" s="22">
        <f t="shared" si="45"/>
        <v>0</v>
      </c>
      <c r="BJ13" s="22">
        <f t="shared" si="46"/>
        <v>0</v>
      </c>
      <c r="BK13" s="22">
        <f t="shared" si="47"/>
        <v>0</v>
      </c>
      <c r="BL13" s="22">
        <f t="shared" si="48"/>
        <v>0</v>
      </c>
      <c r="BM13" s="22">
        <f t="shared" si="49"/>
        <v>0</v>
      </c>
      <c r="BN13" s="22">
        <f t="shared" si="50"/>
        <v>0</v>
      </c>
      <c r="BO13" s="126"/>
      <c r="BP13" s="127"/>
      <c r="BQ13" s="23">
        <v>0</v>
      </c>
      <c r="BR13" s="23">
        <v>0</v>
      </c>
      <c r="BS13" s="23">
        <v>0</v>
      </c>
      <c r="BT13" s="23">
        <v>0</v>
      </c>
      <c r="BU13" s="23">
        <v>12884.79</v>
      </c>
      <c r="BV13" s="23">
        <v>0</v>
      </c>
      <c r="BW13" s="23">
        <v>67348.53</v>
      </c>
      <c r="BX13" s="23">
        <v>0</v>
      </c>
      <c r="BY13" s="23">
        <v>199631.71</v>
      </c>
      <c r="BZ13" s="23">
        <v>0</v>
      </c>
      <c r="CA13" s="23">
        <v>231480.54</v>
      </c>
      <c r="CB13" s="23">
        <v>0</v>
      </c>
      <c r="CC13" s="23">
        <v>291090.14</v>
      </c>
      <c r="CD13" s="23">
        <v>0</v>
      </c>
      <c r="CE13" s="23">
        <v>493525.39257284487</v>
      </c>
      <c r="CF13" s="23">
        <v>0</v>
      </c>
      <c r="CG13" s="23">
        <v>559075.27</v>
      </c>
      <c r="CH13" s="23">
        <v>0</v>
      </c>
      <c r="CI13" s="23">
        <v>678304.08382675529</v>
      </c>
      <c r="CJ13" s="23">
        <v>0</v>
      </c>
      <c r="CK13" s="23">
        <v>812175.69625356258</v>
      </c>
      <c r="CL13" s="23">
        <v>0</v>
      </c>
      <c r="CM13" s="23">
        <v>961691.04477215419</v>
      </c>
      <c r="CN13" s="23">
        <v>815823.50816091942</v>
      </c>
      <c r="CO13" s="23">
        <v>844605.15</v>
      </c>
      <c r="CP13" s="23">
        <v>815823.50816091942</v>
      </c>
      <c r="CQ13" s="23">
        <v>930286.33000000007</v>
      </c>
      <c r="CR13" s="23">
        <v>815823.50816091942</v>
      </c>
      <c r="CS13" s="23">
        <v>835912.09000000008</v>
      </c>
      <c r="CT13" s="23">
        <v>815823.50816091942</v>
      </c>
      <c r="CU13" s="23">
        <v>920661.88</v>
      </c>
      <c r="CV13" s="23">
        <v>815823.50816091942</v>
      </c>
      <c r="CW13" s="23">
        <v>886306.12</v>
      </c>
      <c r="CX13" s="23">
        <v>1855444.4111020959</v>
      </c>
      <c r="CY13" s="23">
        <v>904905.10000000009</v>
      </c>
      <c r="CZ13" s="23">
        <v>1855444.4111020959</v>
      </c>
      <c r="DA13" s="23">
        <v>865123.12</v>
      </c>
      <c r="DB13" s="23">
        <v>1855444.4111020959</v>
      </c>
      <c r="DC13" s="23">
        <v>883016.01</v>
      </c>
      <c r="DD13" s="23">
        <v>1855444.4111020959</v>
      </c>
      <c r="DE13" s="23">
        <v>872071.47</v>
      </c>
      <c r="DF13" s="23">
        <v>1855444.4111020959</v>
      </c>
      <c r="DG13" s="23">
        <v>833348.63</v>
      </c>
      <c r="DH13" s="23">
        <v>1855444.4111020959</v>
      </c>
      <c r="DI13" s="23">
        <v>850182.38</v>
      </c>
      <c r="DJ13" s="23">
        <v>1855444.4111020959</v>
      </c>
      <c r="DK13" s="23">
        <v>812165.65</v>
      </c>
      <c r="DL13" s="23">
        <v>1855444.4111020959</v>
      </c>
      <c r="DM13" s="23">
        <v>828293.28</v>
      </c>
      <c r="DN13" s="23">
        <v>1855444.4111020959</v>
      </c>
      <c r="DO13" s="23">
        <v>817348.75</v>
      </c>
      <c r="DP13" s="23">
        <v>1855444.4111020959</v>
      </c>
      <c r="DQ13" s="23">
        <v>754378.12</v>
      </c>
      <c r="DR13" s="23">
        <v>1855444.4111020959</v>
      </c>
      <c r="DS13" s="23">
        <v>795459.66</v>
      </c>
      <c r="DT13" s="23">
        <v>1855444.4111020959</v>
      </c>
      <c r="DU13" s="23">
        <v>759208.16999999993</v>
      </c>
      <c r="DV13" s="23">
        <v>1855444.4111020959</v>
      </c>
      <c r="DW13" s="23">
        <v>773570.57000000007</v>
      </c>
      <c r="DX13" s="23">
        <v>1855444.4111020959</v>
      </c>
      <c r="DY13" s="23">
        <v>738025.17999999993</v>
      </c>
      <c r="DZ13" s="23">
        <v>1855444.4111020959</v>
      </c>
      <c r="EA13" s="23">
        <v>751681.48</v>
      </c>
      <c r="EB13" s="23">
        <v>1855444.4111020959</v>
      </c>
      <c r="EC13" s="23">
        <v>740736.92999999993</v>
      </c>
      <c r="ED13" s="23">
        <v>1855444.4111020959</v>
      </c>
      <c r="EE13" s="23">
        <v>706250.69</v>
      </c>
      <c r="EF13" s="23">
        <v>1855444.4111020959</v>
      </c>
      <c r="EG13" s="23">
        <v>718847.84000000008</v>
      </c>
      <c r="EH13" s="23">
        <v>1855444.4111020959</v>
      </c>
      <c r="EI13" s="23">
        <v>685067.71</v>
      </c>
      <c r="EJ13" s="23">
        <v>1855444.4111020959</v>
      </c>
      <c r="EK13" s="23">
        <v>696958.75</v>
      </c>
      <c r="EL13" s="23">
        <v>1855444.4111020959</v>
      </c>
      <c r="EM13" s="23">
        <v>686014.2</v>
      </c>
      <c r="EN13" s="23">
        <v>1855444.4111020959</v>
      </c>
      <c r="EO13" s="23">
        <v>609740.34</v>
      </c>
      <c r="EP13" s="23">
        <v>1855444.4111020959</v>
      </c>
      <c r="EQ13" s="23">
        <v>664125.11</v>
      </c>
      <c r="ER13" s="23">
        <v>1855444.4111020959</v>
      </c>
      <c r="ES13" s="23">
        <v>632110.23</v>
      </c>
      <c r="ET13" s="23">
        <v>1855444.4111020959</v>
      </c>
      <c r="EU13" s="23">
        <v>642236.02</v>
      </c>
      <c r="EV13" s="23">
        <v>1855444.4111020959</v>
      </c>
      <c r="EW13" s="23">
        <v>610927.24</v>
      </c>
      <c r="EX13" s="23">
        <v>1855444.4111020959</v>
      </c>
      <c r="EY13" s="23">
        <v>620346.93999999994</v>
      </c>
      <c r="EZ13" s="23">
        <v>1855444.4111020959</v>
      </c>
      <c r="FA13" s="23">
        <v>609402.39</v>
      </c>
      <c r="FB13" s="23">
        <v>1855444.4111020959</v>
      </c>
      <c r="FC13" s="23">
        <v>579152.75</v>
      </c>
      <c r="FD13" s="23">
        <v>1855444.4111020959</v>
      </c>
      <c r="FE13" s="23">
        <v>587513.30000000005</v>
      </c>
      <c r="FF13" s="23">
        <v>1855444.4111020959</v>
      </c>
      <c r="FG13" s="23">
        <v>557969.76</v>
      </c>
      <c r="FH13" s="23">
        <v>1855444.4111020959</v>
      </c>
      <c r="FI13" s="23">
        <v>565624.21</v>
      </c>
      <c r="FJ13" s="23">
        <v>1855444.4111020959</v>
      </c>
      <c r="FK13" s="23">
        <v>554679.65999999992</v>
      </c>
      <c r="FL13" s="23">
        <v>1855444.4111020959</v>
      </c>
      <c r="FM13" s="23">
        <v>491115.59</v>
      </c>
      <c r="FN13" s="23">
        <v>1855444.4111020959</v>
      </c>
      <c r="FO13" s="23">
        <v>532790.56999999995</v>
      </c>
      <c r="FP13" s="23">
        <v>1855444.4111020959</v>
      </c>
      <c r="FQ13" s="23">
        <v>505012.29000000004</v>
      </c>
      <c r="FR13" s="23">
        <v>1855444.4111020959</v>
      </c>
      <c r="FS13" s="23">
        <v>510901.48</v>
      </c>
      <c r="FT13" s="23">
        <v>1855444.4111020959</v>
      </c>
      <c r="FU13" s="23">
        <v>483829.30000000005</v>
      </c>
      <c r="FV13" s="23">
        <v>1855444.4111020959</v>
      </c>
      <c r="FW13" s="23">
        <v>489012.39</v>
      </c>
      <c r="FX13" s="23">
        <v>1855444.4111020959</v>
      </c>
      <c r="FY13" s="23">
        <v>478067.85</v>
      </c>
      <c r="FZ13" s="23">
        <v>1855444.4111020959</v>
      </c>
      <c r="GA13" s="23">
        <v>452054.81</v>
      </c>
      <c r="GB13" s="23">
        <v>1855444.4111020959</v>
      </c>
      <c r="GC13" s="23">
        <v>456178.76</v>
      </c>
      <c r="GD13" s="23">
        <v>1855444.4111020959</v>
      </c>
      <c r="GE13" s="23">
        <v>430871.81999999995</v>
      </c>
      <c r="GF13" s="23">
        <v>1855444.4111020959</v>
      </c>
      <c r="GG13" s="23">
        <v>434289.67000000004</v>
      </c>
      <c r="GH13" s="23">
        <v>1855444.4111020959</v>
      </c>
      <c r="GI13" s="23">
        <v>423345.13</v>
      </c>
      <c r="GJ13" s="23">
        <v>1855444.4111020959</v>
      </c>
      <c r="GK13" s="23">
        <v>372490.85</v>
      </c>
      <c r="GL13" s="23">
        <v>1855444.4111020959</v>
      </c>
      <c r="GM13" s="23">
        <v>401456.04000000004</v>
      </c>
      <c r="GN13" s="23">
        <v>1855444.4111020959</v>
      </c>
      <c r="GO13" s="23">
        <v>377914.35</v>
      </c>
      <c r="GP13" s="23">
        <v>1855444.4111020959</v>
      </c>
      <c r="GQ13" s="23">
        <v>379566.94</v>
      </c>
      <c r="GR13" s="23">
        <v>1855444.4111020959</v>
      </c>
      <c r="GS13" s="23">
        <v>356731.35</v>
      </c>
      <c r="GT13" s="23">
        <v>1855444.4111020959</v>
      </c>
      <c r="GU13" s="23">
        <v>357677.85</v>
      </c>
      <c r="GV13" s="23">
        <v>1855444.4111020959</v>
      </c>
      <c r="GW13" s="23">
        <v>346733.31</v>
      </c>
      <c r="GX13" s="23">
        <v>1855444.4111020959</v>
      </c>
      <c r="GY13" s="23">
        <v>324956.87</v>
      </c>
      <c r="GZ13" s="23">
        <v>1855444.4111020959</v>
      </c>
      <c r="HA13" s="23">
        <v>324844.21999999997</v>
      </c>
      <c r="HB13" s="23">
        <v>1855444.4111020959</v>
      </c>
      <c r="HC13" s="23">
        <v>303773.88</v>
      </c>
      <c r="HD13" s="23">
        <v>1855444.4111020959</v>
      </c>
      <c r="HE13" s="23">
        <v>302955.13</v>
      </c>
      <c r="HF13" s="23">
        <v>1855444.4111020959</v>
      </c>
      <c r="HG13" s="23">
        <v>292010.58</v>
      </c>
      <c r="HH13" s="23">
        <v>1855444.4111020959</v>
      </c>
      <c r="HI13" s="23">
        <v>262932.75</v>
      </c>
      <c r="HJ13" s="23">
        <v>1855444.4111020959</v>
      </c>
      <c r="HK13" s="23">
        <v>270121.5</v>
      </c>
      <c r="HL13" s="23">
        <v>1855444.4111020959</v>
      </c>
      <c r="HM13" s="23">
        <v>250816.40000000002</v>
      </c>
      <c r="HN13" s="23">
        <v>1855444.4111020959</v>
      </c>
      <c r="HO13" s="23">
        <v>248232.41000000003</v>
      </c>
      <c r="HP13" s="23">
        <v>1855444.4111020959</v>
      </c>
      <c r="HQ13" s="23">
        <v>229633.41</v>
      </c>
      <c r="HR13" s="23">
        <v>1855444.4111020959</v>
      </c>
      <c r="HS13" s="23">
        <v>226343.32</v>
      </c>
      <c r="HT13" s="23">
        <v>1855444.4111020959</v>
      </c>
      <c r="HU13" s="23">
        <v>215398.77000000002</v>
      </c>
      <c r="HV13" s="23">
        <v>1855444.4111020959</v>
      </c>
      <c r="HW13" s="23">
        <v>197858.91999999998</v>
      </c>
      <c r="HX13" s="23">
        <v>1855444.4111020959</v>
      </c>
      <c r="HY13" s="23">
        <v>193509.68</v>
      </c>
      <c r="HZ13" s="23">
        <v>1855444.4111020959</v>
      </c>
      <c r="IA13" s="23">
        <v>176675.94</v>
      </c>
      <c r="IB13" s="23">
        <v>1855444.4111020959</v>
      </c>
      <c r="IC13" s="23">
        <v>171620.59</v>
      </c>
      <c r="ID13" s="23">
        <v>1855444.4111020959</v>
      </c>
      <c r="IE13" s="23">
        <v>160676.04</v>
      </c>
      <c r="IF13" s="23">
        <v>1855444.4111020959</v>
      </c>
      <c r="IG13" s="23">
        <v>135241.35999999999</v>
      </c>
      <c r="IH13" s="23">
        <v>1855444.4111020959</v>
      </c>
      <c r="II13" s="23">
        <v>138786.95000000001</v>
      </c>
      <c r="IJ13" s="23">
        <v>1855444.4111020959</v>
      </c>
      <c r="IK13" s="23">
        <v>123718.45999999999</v>
      </c>
      <c r="IL13" s="23">
        <v>1855444.4111020959</v>
      </c>
      <c r="IM13" s="23">
        <v>116897.86</v>
      </c>
      <c r="IN13" s="23">
        <v>1855444.4111020959</v>
      </c>
      <c r="IO13" s="23">
        <v>102535.47</v>
      </c>
      <c r="IP13" s="23">
        <v>1855444.4111020959</v>
      </c>
      <c r="IQ13" s="23">
        <v>95008.78</v>
      </c>
      <c r="IR13" s="23">
        <v>1855444.4111020959</v>
      </c>
      <c r="IS13" s="23">
        <v>84064.23</v>
      </c>
      <c r="IT13" s="23">
        <v>1855444.4111020959</v>
      </c>
      <c r="IU13" s="23">
        <v>70760.98</v>
      </c>
      <c r="IV13" s="23">
        <v>1855444.4111020959</v>
      </c>
      <c r="IW13" s="23">
        <v>62175.14</v>
      </c>
      <c r="IX13" s="23">
        <v>1855444.4111020959</v>
      </c>
      <c r="IY13" s="23">
        <v>49578</v>
      </c>
      <c r="IZ13" s="23">
        <v>1855444.4111020959</v>
      </c>
      <c r="JA13" s="23">
        <v>40286.050000000003</v>
      </c>
      <c r="JB13" s="23">
        <v>1855444.4111020959</v>
      </c>
      <c r="JC13" s="23">
        <v>29341.5</v>
      </c>
      <c r="JD13" s="23">
        <v>1855444.4111020959</v>
      </c>
      <c r="JE13" s="23">
        <v>16616.61</v>
      </c>
      <c r="JF13" s="23">
        <v>1039620.9029411764</v>
      </c>
      <c r="JG13" s="23">
        <v>12264.64</v>
      </c>
      <c r="JH13" s="23">
        <v>1039620.9029411764</v>
      </c>
      <c r="JI13" s="23">
        <v>5934.5</v>
      </c>
      <c r="JJ13" s="23">
        <v>1039620.9029411764</v>
      </c>
      <c r="JK13" s="23">
        <v>0</v>
      </c>
      <c r="JL13" s="23">
        <v>0</v>
      </c>
      <c r="JM13" s="23">
        <v>0</v>
      </c>
      <c r="JN13" s="23">
        <v>0</v>
      </c>
      <c r="JO13" s="23">
        <v>0</v>
      </c>
      <c r="JP13" s="23">
        <v>0</v>
      </c>
      <c r="JQ13" s="23">
        <v>0</v>
      </c>
      <c r="JR13" s="23">
        <v>0</v>
      </c>
      <c r="JS13" s="23">
        <v>0</v>
      </c>
      <c r="JT13" s="23">
        <v>0</v>
      </c>
      <c r="JU13" s="23">
        <v>0</v>
      </c>
      <c r="JV13" s="23">
        <v>0</v>
      </c>
      <c r="JW13" s="23">
        <v>0</v>
      </c>
      <c r="JX13" s="23">
        <v>0</v>
      </c>
      <c r="JY13" s="23">
        <v>0</v>
      </c>
      <c r="JZ13" s="23">
        <v>0</v>
      </c>
      <c r="KA13" s="23">
        <v>0</v>
      </c>
      <c r="KB13" s="23">
        <v>0</v>
      </c>
      <c r="KC13" s="23">
        <v>0</v>
      </c>
      <c r="KD13" s="23">
        <v>0</v>
      </c>
      <c r="KE13" s="23">
        <v>0</v>
      </c>
      <c r="KF13" s="23">
        <v>0</v>
      </c>
      <c r="KG13" s="23">
        <v>0</v>
      </c>
      <c r="KH13" s="23">
        <v>0</v>
      </c>
      <c r="KI13" s="23">
        <v>0</v>
      </c>
      <c r="KJ13" s="23">
        <v>0</v>
      </c>
      <c r="KK13" s="23">
        <v>0</v>
      </c>
      <c r="KL13" s="23">
        <v>0</v>
      </c>
      <c r="KM13" s="23">
        <v>0</v>
      </c>
      <c r="KN13" s="23">
        <v>0</v>
      </c>
      <c r="KO13" s="23">
        <v>0</v>
      </c>
      <c r="KP13" s="23">
        <v>0</v>
      </c>
      <c r="KQ13" s="23">
        <v>0</v>
      </c>
      <c r="KR13" s="23">
        <v>0</v>
      </c>
      <c r="KS13" s="23">
        <v>0</v>
      </c>
      <c r="KT13" s="23">
        <v>0</v>
      </c>
      <c r="KU13" s="23">
        <v>0</v>
      </c>
      <c r="KV13" s="23">
        <v>0</v>
      </c>
      <c r="KW13" s="23">
        <v>0</v>
      </c>
      <c r="KX13" s="23">
        <v>0</v>
      </c>
      <c r="KY13" s="23">
        <v>0</v>
      </c>
      <c r="KZ13" s="23">
        <v>0</v>
      </c>
      <c r="LA13" s="23">
        <v>0</v>
      </c>
      <c r="LB13" s="23">
        <v>0</v>
      </c>
      <c r="LC13" s="23">
        <v>0</v>
      </c>
      <c r="LD13" s="23">
        <v>0</v>
      </c>
      <c r="LE13" s="23">
        <v>0</v>
      </c>
      <c r="LF13" s="23">
        <v>0</v>
      </c>
      <c r="LG13" s="23">
        <v>0</v>
      </c>
      <c r="LH13" s="23">
        <v>0</v>
      </c>
      <c r="LI13" s="23">
        <v>0</v>
      </c>
      <c r="LJ13" s="23">
        <v>0</v>
      </c>
      <c r="LK13" s="23">
        <v>0</v>
      </c>
      <c r="LL13" s="23">
        <v>0</v>
      </c>
      <c r="LM13" s="23">
        <v>0</v>
      </c>
      <c r="LN13" s="23">
        <v>0</v>
      </c>
      <c r="LO13" s="23">
        <v>0</v>
      </c>
      <c r="LP13" s="23">
        <v>0</v>
      </c>
      <c r="LQ13" s="23">
        <v>0</v>
      </c>
      <c r="LR13" s="23">
        <v>0</v>
      </c>
      <c r="LS13" s="23">
        <v>0</v>
      </c>
      <c r="LT13" s="23">
        <v>0</v>
      </c>
      <c r="LU13" s="23">
        <v>0</v>
      </c>
      <c r="LV13" s="23">
        <v>0</v>
      </c>
      <c r="LW13" s="23">
        <v>0</v>
      </c>
      <c r="LX13" s="23">
        <v>0</v>
      </c>
      <c r="LY13" s="23">
        <v>0</v>
      </c>
      <c r="LZ13" s="23">
        <v>0</v>
      </c>
      <c r="MA13" s="23">
        <v>0</v>
      </c>
      <c r="MB13" s="23">
        <v>0</v>
      </c>
      <c r="MC13" s="23">
        <v>0</v>
      </c>
      <c r="MD13" s="23">
        <v>0</v>
      </c>
      <c r="ME13" s="23">
        <v>0</v>
      </c>
      <c r="MF13" s="23">
        <v>0</v>
      </c>
      <c r="MG13" s="23">
        <v>0</v>
      </c>
      <c r="MH13" s="23">
        <v>0</v>
      </c>
      <c r="MI13" s="23">
        <v>0</v>
      </c>
      <c r="MJ13" s="23">
        <v>0</v>
      </c>
      <c r="MK13" s="23">
        <v>0</v>
      </c>
      <c r="ML13" s="23">
        <v>0</v>
      </c>
      <c r="MM13" s="23">
        <v>0</v>
      </c>
      <c r="MN13" s="23">
        <v>0</v>
      </c>
      <c r="MO13" s="23">
        <v>0</v>
      </c>
      <c r="MP13" s="23">
        <v>0</v>
      </c>
      <c r="MQ13" s="23">
        <v>0</v>
      </c>
      <c r="MR13" s="23">
        <v>0</v>
      </c>
      <c r="MS13" s="23">
        <v>0</v>
      </c>
      <c r="MT13" s="23">
        <v>0</v>
      </c>
      <c r="MU13" s="23">
        <v>0</v>
      </c>
      <c r="MV13" s="23">
        <v>0</v>
      </c>
      <c r="MW13" s="23">
        <v>0</v>
      </c>
      <c r="MX13" s="23">
        <v>0</v>
      </c>
      <c r="MY13" s="23">
        <v>0</v>
      </c>
      <c r="MZ13" s="23">
        <v>0</v>
      </c>
      <c r="NA13" s="23">
        <v>0</v>
      </c>
      <c r="NB13" s="23">
        <v>0</v>
      </c>
      <c r="NC13" s="23">
        <v>0</v>
      </c>
      <c r="ND13" s="23">
        <v>0</v>
      </c>
      <c r="NE13" s="23">
        <v>0</v>
      </c>
      <c r="NF13" s="23">
        <v>0</v>
      </c>
      <c r="NG13" s="23">
        <v>0</v>
      </c>
      <c r="NH13" s="23">
        <v>0</v>
      </c>
      <c r="NI13" s="23">
        <v>0</v>
      </c>
      <c r="NJ13" s="23">
        <v>0</v>
      </c>
      <c r="NK13" s="23">
        <v>0</v>
      </c>
      <c r="NL13" s="23">
        <v>0</v>
      </c>
      <c r="NM13" s="23">
        <v>0</v>
      </c>
      <c r="NN13" s="23">
        <v>0</v>
      </c>
      <c r="NO13" s="23">
        <v>0</v>
      </c>
      <c r="NP13" s="23">
        <v>0</v>
      </c>
      <c r="NQ13" s="23">
        <v>0</v>
      </c>
      <c r="NR13" s="23">
        <v>0</v>
      </c>
      <c r="NS13" s="23">
        <v>0</v>
      </c>
      <c r="NT13" s="23">
        <v>0</v>
      </c>
      <c r="NU13" s="23">
        <v>0</v>
      </c>
      <c r="NV13" s="23">
        <v>0</v>
      </c>
      <c r="NW13" s="23">
        <v>0</v>
      </c>
      <c r="NX13" s="23">
        <v>0</v>
      </c>
      <c r="NY13" s="23">
        <v>0</v>
      </c>
      <c r="NZ13" s="23">
        <v>0</v>
      </c>
      <c r="OA13" s="23">
        <v>0</v>
      </c>
      <c r="OB13" s="23">
        <v>0</v>
      </c>
      <c r="OC13" s="23">
        <v>0</v>
      </c>
      <c r="OD13" s="23">
        <v>0</v>
      </c>
      <c r="OE13" s="23">
        <v>0</v>
      </c>
      <c r="OF13" s="23">
        <v>0</v>
      </c>
      <c r="OG13" s="23">
        <v>0</v>
      </c>
      <c r="OH13" s="23">
        <v>0</v>
      </c>
      <c r="OI13" s="23">
        <v>0</v>
      </c>
      <c r="OJ13" s="23">
        <v>0</v>
      </c>
      <c r="OK13" s="23">
        <v>0</v>
      </c>
      <c r="OL13" s="23">
        <v>0</v>
      </c>
      <c r="OM13" s="23">
        <v>0</v>
      </c>
      <c r="ON13" s="23">
        <v>0</v>
      </c>
      <c r="OO13" s="23">
        <v>0</v>
      </c>
      <c r="OP13" s="23">
        <v>0</v>
      </c>
      <c r="OQ13" s="23">
        <v>0</v>
      </c>
      <c r="OR13" s="23">
        <v>0</v>
      </c>
      <c r="OS13" s="23">
        <v>0</v>
      </c>
      <c r="OT13" s="23">
        <v>0</v>
      </c>
      <c r="OU13" s="23">
        <v>0</v>
      </c>
      <c r="OV13" s="23">
        <v>0</v>
      </c>
      <c r="OW13" s="23">
        <v>0</v>
      </c>
      <c r="OX13" s="23">
        <v>0</v>
      </c>
      <c r="OY13" s="23">
        <v>0</v>
      </c>
      <c r="OZ13" s="23">
        <v>0</v>
      </c>
      <c r="PA13" s="23">
        <v>0</v>
      </c>
      <c r="PB13" s="23">
        <v>0</v>
      </c>
      <c r="PC13" s="23">
        <v>0</v>
      </c>
      <c r="PD13" s="23">
        <v>0</v>
      </c>
      <c r="PE13" s="23">
        <v>0</v>
      </c>
      <c r="PF13" s="23">
        <v>0</v>
      </c>
      <c r="PG13" s="23">
        <v>0</v>
      </c>
      <c r="PH13" s="23">
        <v>0</v>
      </c>
      <c r="PI13" s="23">
        <v>0</v>
      </c>
      <c r="PJ13" s="23">
        <v>0</v>
      </c>
      <c r="PK13" s="23">
        <v>0</v>
      </c>
      <c r="PL13" s="23">
        <v>0</v>
      </c>
      <c r="PM13" s="23">
        <v>0</v>
      </c>
      <c r="PN13" s="23">
        <v>0</v>
      </c>
      <c r="PO13" s="23">
        <v>0</v>
      </c>
      <c r="PP13" s="23">
        <v>0</v>
      </c>
      <c r="PQ13" s="23">
        <v>0</v>
      </c>
      <c r="PR13" s="23">
        <v>0</v>
      </c>
      <c r="PS13" s="23">
        <v>0</v>
      </c>
      <c r="PT13" s="23">
        <v>0</v>
      </c>
      <c r="PU13" s="23">
        <v>0</v>
      </c>
      <c r="PV13" s="23">
        <v>0</v>
      </c>
      <c r="PW13" s="23">
        <v>0</v>
      </c>
      <c r="PX13" s="23">
        <v>0</v>
      </c>
      <c r="PY13" s="23">
        <v>0</v>
      </c>
      <c r="PZ13" s="23">
        <v>0</v>
      </c>
      <c r="QA13" s="23">
        <v>0</v>
      </c>
      <c r="QB13" s="23">
        <v>0</v>
      </c>
      <c r="QC13" s="23">
        <v>0</v>
      </c>
      <c r="QD13" s="23">
        <v>0</v>
      </c>
      <c r="QE13" s="23">
        <v>0</v>
      </c>
      <c r="QF13" s="23">
        <v>0</v>
      </c>
      <c r="QG13" s="23">
        <v>0</v>
      </c>
      <c r="QH13" s="23">
        <v>0</v>
      </c>
      <c r="QI13" s="23">
        <v>0</v>
      </c>
      <c r="QJ13" s="23">
        <v>0</v>
      </c>
      <c r="QK13" s="23">
        <v>0</v>
      </c>
      <c r="QL13" s="23">
        <v>0</v>
      </c>
      <c r="QM13" s="23">
        <v>0</v>
      </c>
      <c r="QN13" s="23">
        <v>0</v>
      </c>
      <c r="QO13" s="23">
        <v>0</v>
      </c>
      <c r="QP13" s="23">
        <v>0</v>
      </c>
      <c r="QQ13" s="23">
        <v>0</v>
      </c>
      <c r="QR13" s="23">
        <v>0</v>
      </c>
      <c r="QS13" s="23">
        <v>0</v>
      </c>
      <c r="QT13" s="23">
        <v>0</v>
      </c>
      <c r="QU13" s="23">
        <v>0</v>
      </c>
      <c r="QV13" s="23">
        <v>0</v>
      </c>
      <c r="QW13" s="23">
        <v>0</v>
      </c>
      <c r="QX13" s="23">
        <v>0</v>
      </c>
      <c r="QY13" s="23">
        <v>0</v>
      </c>
      <c r="QZ13" s="23">
        <v>0</v>
      </c>
      <c r="RA13" s="23">
        <v>0</v>
      </c>
      <c r="RB13" s="23">
        <v>0</v>
      </c>
      <c r="RC13" s="23">
        <v>0</v>
      </c>
      <c r="RD13" s="23">
        <v>0</v>
      </c>
      <c r="RE13" s="23">
        <v>0</v>
      </c>
      <c r="RF13" s="23">
        <v>0</v>
      </c>
      <c r="RG13" s="23">
        <v>0</v>
      </c>
      <c r="RH13" s="23">
        <v>0</v>
      </c>
      <c r="RI13" s="23">
        <v>0</v>
      </c>
      <c r="RJ13" s="23">
        <v>0</v>
      </c>
      <c r="RK13" s="23">
        <v>0</v>
      </c>
      <c r="RL13" s="23">
        <v>0</v>
      </c>
      <c r="RM13" s="23">
        <v>0</v>
      </c>
      <c r="RN13" s="23">
        <v>0</v>
      </c>
      <c r="RO13" s="23">
        <v>0</v>
      </c>
      <c r="RP13" s="23">
        <v>0</v>
      </c>
      <c r="RQ13" s="23">
        <v>0</v>
      </c>
      <c r="RR13" s="23">
        <v>0</v>
      </c>
      <c r="RS13" s="23">
        <v>0</v>
      </c>
      <c r="RT13" s="23">
        <v>0</v>
      </c>
      <c r="RU13" s="23">
        <v>0</v>
      </c>
      <c r="RV13" s="23">
        <v>0</v>
      </c>
      <c r="RW13" s="23">
        <v>0</v>
      </c>
      <c r="RX13" s="23">
        <v>0</v>
      </c>
      <c r="RY13" s="23">
        <v>0</v>
      </c>
      <c r="RZ13" s="23">
        <v>0</v>
      </c>
      <c r="SA13" s="23">
        <v>0</v>
      </c>
      <c r="SB13" s="23">
        <v>0</v>
      </c>
      <c r="SC13" s="23">
        <v>0</v>
      </c>
      <c r="SD13" s="23">
        <v>0</v>
      </c>
      <c r="SE13" s="23">
        <v>0</v>
      </c>
      <c r="SF13" s="23">
        <v>0</v>
      </c>
      <c r="SG13" s="23">
        <v>0</v>
      </c>
      <c r="SH13" s="23">
        <v>0</v>
      </c>
      <c r="SI13" s="23">
        <v>0</v>
      </c>
      <c r="SJ13" s="23">
        <v>0</v>
      </c>
      <c r="SK13" s="23">
        <v>0</v>
      </c>
      <c r="SL13" s="23">
        <v>0</v>
      </c>
      <c r="SM13" s="23">
        <v>0</v>
      </c>
      <c r="SN13" s="23">
        <v>0</v>
      </c>
      <c r="SO13" s="23">
        <v>0</v>
      </c>
      <c r="SP13" s="23">
        <v>0</v>
      </c>
      <c r="SQ13" s="23">
        <v>0</v>
      </c>
      <c r="SR13" s="23">
        <v>0</v>
      </c>
      <c r="SS13" s="23">
        <v>0</v>
      </c>
      <c r="ST13" s="23">
        <v>0</v>
      </c>
      <c r="SU13" s="23">
        <v>0</v>
      </c>
      <c r="SV13" s="23">
        <v>0</v>
      </c>
      <c r="SW13" s="23">
        <v>0</v>
      </c>
      <c r="SX13" s="23">
        <v>0</v>
      </c>
      <c r="SY13" s="23">
        <v>0</v>
      </c>
      <c r="SZ13" s="23">
        <v>0</v>
      </c>
      <c r="TA13" s="23">
        <v>0</v>
      </c>
      <c r="TB13" s="23">
        <v>0</v>
      </c>
      <c r="TC13" s="23">
        <v>0</v>
      </c>
      <c r="TD13" s="23">
        <v>0</v>
      </c>
      <c r="TE13" s="23">
        <v>0</v>
      </c>
      <c r="TF13" s="23">
        <v>0</v>
      </c>
      <c r="TG13" s="23">
        <v>0</v>
      </c>
      <c r="TH13" s="23">
        <v>0</v>
      </c>
      <c r="TI13" s="23">
        <v>0</v>
      </c>
      <c r="TJ13" s="23">
        <v>0</v>
      </c>
      <c r="TK13" s="23">
        <v>0</v>
      </c>
      <c r="TL13" s="23">
        <v>0</v>
      </c>
      <c r="TM13" s="23">
        <v>0</v>
      </c>
      <c r="TN13" s="23">
        <v>0</v>
      </c>
      <c r="TO13" s="23">
        <v>0</v>
      </c>
      <c r="TP13" s="23">
        <v>0</v>
      </c>
      <c r="TQ13" s="23">
        <v>0</v>
      </c>
      <c r="TR13" s="23">
        <v>0</v>
      </c>
      <c r="TS13" s="23">
        <v>0</v>
      </c>
      <c r="TT13" s="23">
        <v>0</v>
      </c>
      <c r="TU13" s="23">
        <v>0</v>
      </c>
      <c r="TV13" s="23">
        <v>0</v>
      </c>
      <c r="TW13" s="23">
        <v>0</v>
      </c>
      <c r="TX13" s="23">
        <v>0</v>
      </c>
      <c r="TY13" s="23">
        <v>0</v>
      </c>
      <c r="TZ13" s="23">
        <v>0</v>
      </c>
      <c r="UA13" s="23">
        <v>0</v>
      </c>
      <c r="UB13" s="23">
        <v>0</v>
      </c>
      <c r="UC13" s="23">
        <v>0</v>
      </c>
      <c r="UD13" s="23">
        <v>0</v>
      </c>
      <c r="UE13" s="23">
        <v>0</v>
      </c>
      <c r="UF13" s="23">
        <v>0</v>
      </c>
      <c r="UG13" s="23">
        <v>0</v>
      </c>
      <c r="UH13" s="23">
        <v>0</v>
      </c>
      <c r="UI13" s="23">
        <v>0</v>
      </c>
      <c r="UJ13" s="23">
        <v>0</v>
      </c>
      <c r="UK13" s="23">
        <v>0</v>
      </c>
      <c r="UL13" s="23">
        <v>0</v>
      </c>
      <c r="UM13" s="23">
        <v>0</v>
      </c>
      <c r="UN13" s="23">
        <v>0</v>
      </c>
      <c r="UO13" s="23">
        <v>0</v>
      </c>
      <c r="UP13" s="23">
        <v>0</v>
      </c>
      <c r="UQ13" s="23">
        <v>0</v>
      </c>
      <c r="UR13" s="23">
        <v>0</v>
      </c>
      <c r="US13" s="23">
        <v>0</v>
      </c>
      <c r="UT13" s="23">
        <v>0</v>
      </c>
      <c r="UU13" s="23">
        <v>0</v>
      </c>
      <c r="UV13" s="23">
        <v>0</v>
      </c>
      <c r="UW13" s="23">
        <v>0</v>
      </c>
      <c r="UX13" s="23">
        <v>0</v>
      </c>
      <c r="UY13" s="23">
        <v>0</v>
      </c>
      <c r="UZ13" s="23">
        <v>0</v>
      </c>
      <c r="VA13" s="23">
        <v>0</v>
      </c>
      <c r="VB13" s="23">
        <v>0</v>
      </c>
      <c r="VC13" s="23">
        <v>0</v>
      </c>
      <c r="VD13" s="23">
        <v>0</v>
      </c>
      <c r="VE13" s="23">
        <v>0</v>
      </c>
      <c r="VF13" s="23">
        <v>0</v>
      </c>
      <c r="VG13" s="23">
        <v>0</v>
      </c>
      <c r="VH13" s="23">
        <v>0</v>
      </c>
      <c r="VI13" s="23">
        <v>0</v>
      </c>
      <c r="VJ13" s="23">
        <v>0</v>
      </c>
      <c r="VK13" s="23">
        <v>0</v>
      </c>
      <c r="VL13" s="23">
        <v>0</v>
      </c>
      <c r="VM13" s="23">
        <v>0</v>
      </c>
      <c r="VN13" s="23">
        <v>0</v>
      </c>
      <c r="VO13" s="23">
        <v>0</v>
      </c>
      <c r="VP13" s="23">
        <v>0</v>
      </c>
      <c r="VQ13" s="23">
        <v>0</v>
      </c>
      <c r="VR13" s="23">
        <v>0</v>
      </c>
      <c r="VS13" s="23">
        <v>0</v>
      </c>
      <c r="VT13" s="23">
        <v>0</v>
      </c>
      <c r="VU13" s="23">
        <v>0</v>
      </c>
      <c r="VV13" s="23">
        <v>0</v>
      </c>
      <c r="VW13" s="23">
        <v>0</v>
      </c>
      <c r="VX13" s="23">
        <v>0</v>
      </c>
      <c r="VY13" s="23">
        <v>0</v>
      </c>
      <c r="VZ13" s="23">
        <v>0</v>
      </c>
      <c r="WA13" s="23">
        <v>0</v>
      </c>
      <c r="WB13" s="23">
        <v>0</v>
      </c>
      <c r="WC13" s="23">
        <v>0</v>
      </c>
      <c r="WD13" s="23">
        <v>0</v>
      </c>
      <c r="WE13" s="23">
        <v>0</v>
      </c>
      <c r="WF13" s="23">
        <v>0</v>
      </c>
      <c r="WG13" s="23">
        <v>0</v>
      </c>
      <c r="WH13" s="23">
        <v>0</v>
      </c>
      <c r="WI13" s="23">
        <v>0</v>
      </c>
      <c r="WJ13" s="23">
        <v>0</v>
      </c>
      <c r="WK13" s="23">
        <v>0</v>
      </c>
      <c r="WL13" s="23">
        <v>0</v>
      </c>
      <c r="WM13" s="23">
        <v>0</v>
      </c>
      <c r="WN13" s="23">
        <v>0</v>
      </c>
      <c r="WO13" s="23">
        <v>0</v>
      </c>
      <c r="WP13" s="23">
        <v>0</v>
      </c>
      <c r="WQ13" s="23">
        <v>0</v>
      </c>
      <c r="WR13" s="23">
        <v>0</v>
      </c>
      <c r="WS13" s="23">
        <v>0</v>
      </c>
      <c r="WT13" s="23">
        <v>0</v>
      </c>
      <c r="WU13" s="23">
        <v>0</v>
      </c>
      <c r="WV13" s="23">
        <v>0</v>
      </c>
      <c r="WW13" s="23">
        <v>0</v>
      </c>
      <c r="WX13" s="23">
        <v>0</v>
      </c>
      <c r="WY13" s="23">
        <v>0</v>
      </c>
      <c r="WZ13" s="23">
        <v>0</v>
      </c>
      <c r="XA13" s="23">
        <v>0</v>
      </c>
      <c r="XB13" s="23">
        <v>0</v>
      </c>
      <c r="XC13" s="23">
        <v>0</v>
      </c>
      <c r="XD13" s="23">
        <v>0</v>
      </c>
      <c r="XE13" s="23">
        <v>0</v>
      </c>
      <c r="XF13" s="23">
        <v>0</v>
      </c>
      <c r="XG13" s="23">
        <v>0</v>
      </c>
      <c r="XH13" s="23">
        <v>0</v>
      </c>
      <c r="XI13" s="23">
        <v>0</v>
      </c>
      <c r="XJ13" s="23">
        <v>0</v>
      </c>
      <c r="XK13" s="23">
        <v>0</v>
      </c>
      <c r="XL13" s="23">
        <v>0</v>
      </c>
      <c r="XM13" s="23">
        <v>0</v>
      </c>
      <c r="XN13" s="23">
        <v>0</v>
      </c>
      <c r="XO13" s="23">
        <v>0</v>
      </c>
      <c r="XP13" s="23">
        <v>0</v>
      </c>
      <c r="XQ13" s="23">
        <v>0</v>
      </c>
      <c r="XR13" s="23">
        <v>0</v>
      </c>
      <c r="XS13" s="23">
        <v>0</v>
      </c>
      <c r="XT13" s="23">
        <v>0</v>
      </c>
      <c r="XU13" s="23">
        <v>0</v>
      </c>
      <c r="XV13" s="23">
        <v>0</v>
      </c>
      <c r="XW13" s="23">
        <v>0</v>
      </c>
      <c r="XX13" s="23">
        <v>0</v>
      </c>
      <c r="XY13" s="23">
        <v>0</v>
      </c>
      <c r="XZ13" s="23">
        <v>0</v>
      </c>
      <c r="YA13" s="23">
        <v>0</v>
      </c>
      <c r="YB13" s="23">
        <v>0</v>
      </c>
      <c r="YC13" s="23">
        <v>0</v>
      </c>
      <c r="YD13" s="23">
        <v>0</v>
      </c>
      <c r="YE13" s="23">
        <v>0</v>
      </c>
      <c r="YF13" s="23">
        <v>0</v>
      </c>
      <c r="YG13" s="23">
        <v>0</v>
      </c>
      <c r="YH13" s="23">
        <v>0</v>
      </c>
      <c r="YI13" s="23">
        <v>0</v>
      </c>
      <c r="YJ13" s="23">
        <v>0</v>
      </c>
      <c r="YK13" s="23">
        <v>0</v>
      </c>
      <c r="YL13" s="23">
        <v>0</v>
      </c>
      <c r="YM13" s="23">
        <v>0</v>
      </c>
      <c r="YN13" s="23">
        <v>0</v>
      </c>
      <c r="YO13" s="23">
        <v>0</v>
      </c>
      <c r="YP13" s="23">
        <v>0</v>
      </c>
      <c r="YQ13" s="23">
        <v>0</v>
      </c>
      <c r="YR13" s="23">
        <v>0</v>
      </c>
    </row>
    <row r="14" spans="1:668" ht="15.75" x14ac:dyDescent="0.25">
      <c r="A14" s="15" t="s">
        <v>29</v>
      </c>
      <c r="B14" s="15" t="s">
        <v>30</v>
      </c>
      <c r="C14" s="16">
        <v>98.971548599999991</v>
      </c>
      <c r="D14" s="24"/>
      <c r="E14" s="18">
        <f t="shared" si="0"/>
        <v>2.6177201461054844</v>
      </c>
      <c r="F14" s="27" t="s">
        <v>118</v>
      </c>
      <c r="G14" s="68" t="s">
        <v>119</v>
      </c>
      <c r="H14" s="25">
        <v>40188</v>
      </c>
      <c r="I14" s="26" t="s">
        <v>24</v>
      </c>
      <c r="J14" s="27">
        <v>126</v>
      </c>
      <c r="K14" s="27" t="s">
        <v>193</v>
      </c>
      <c r="L14" s="20">
        <v>44022</v>
      </c>
      <c r="M14" s="27" t="s">
        <v>11</v>
      </c>
      <c r="N14" s="16" t="s">
        <v>12</v>
      </c>
      <c r="O14" s="119" t="s">
        <v>162</v>
      </c>
      <c r="P14" s="119" t="s">
        <v>187</v>
      </c>
      <c r="Q14" s="22">
        <f t="shared" si="1"/>
        <v>52679349.239829391</v>
      </c>
      <c r="R14" s="22">
        <f t="shared" si="2"/>
        <v>7329883.0999999996</v>
      </c>
      <c r="S14" s="22">
        <f t="shared" si="3"/>
        <v>62508346.440731935</v>
      </c>
      <c r="T14" s="22">
        <f t="shared" si="4"/>
        <v>4881475.0200000014</v>
      </c>
      <c r="U14" s="22">
        <f t="shared" si="5"/>
        <v>36463202.090426959</v>
      </c>
      <c r="V14" s="22">
        <f t="shared" si="6"/>
        <v>846452.71</v>
      </c>
      <c r="W14" s="22">
        <f t="shared" si="7"/>
        <v>0</v>
      </c>
      <c r="X14" s="22">
        <f t="shared" si="8"/>
        <v>0</v>
      </c>
      <c r="Y14" s="22">
        <f t="shared" si="9"/>
        <v>0</v>
      </c>
      <c r="Z14" s="22">
        <f t="shared" si="10"/>
        <v>0</v>
      </c>
      <c r="AA14" s="22">
        <f t="shared" si="11"/>
        <v>0</v>
      </c>
      <c r="AB14" s="22">
        <f t="shared" si="12"/>
        <v>0</v>
      </c>
      <c r="AC14" s="22">
        <f t="shared" si="13"/>
        <v>0</v>
      </c>
      <c r="AD14" s="22">
        <f t="shared" si="14"/>
        <v>0</v>
      </c>
      <c r="AE14" s="22">
        <f t="shared" si="15"/>
        <v>0</v>
      </c>
      <c r="AF14" s="22">
        <f t="shared" si="16"/>
        <v>0</v>
      </c>
      <c r="AG14" s="22">
        <f t="shared" si="17"/>
        <v>0</v>
      </c>
      <c r="AH14" s="22">
        <f t="shared" si="18"/>
        <v>0</v>
      </c>
      <c r="AI14" s="22">
        <f t="shared" si="19"/>
        <v>0</v>
      </c>
      <c r="AJ14" s="22">
        <f t="shared" si="20"/>
        <v>0</v>
      </c>
      <c r="AK14" s="22">
        <f t="shared" si="21"/>
        <v>0</v>
      </c>
      <c r="AL14" s="22">
        <f t="shared" si="22"/>
        <v>0</v>
      </c>
      <c r="AM14" s="22">
        <f t="shared" si="23"/>
        <v>0</v>
      </c>
      <c r="AN14" s="22">
        <f t="shared" si="24"/>
        <v>0</v>
      </c>
      <c r="AO14" s="22">
        <f t="shared" si="25"/>
        <v>0</v>
      </c>
      <c r="AP14" s="22">
        <f t="shared" si="26"/>
        <v>0</v>
      </c>
      <c r="AQ14" s="22">
        <f t="shared" si="27"/>
        <v>0</v>
      </c>
      <c r="AR14" s="22">
        <f t="shared" si="28"/>
        <v>0</v>
      </c>
      <c r="AS14" s="22">
        <f t="shared" si="29"/>
        <v>0</v>
      </c>
      <c r="AT14" s="22">
        <f t="shared" si="30"/>
        <v>0</v>
      </c>
      <c r="AU14" s="22">
        <f t="shared" si="31"/>
        <v>0</v>
      </c>
      <c r="AV14" s="22">
        <f t="shared" si="32"/>
        <v>0</v>
      </c>
      <c r="AW14" s="22">
        <f t="shared" si="33"/>
        <v>0</v>
      </c>
      <c r="AX14" s="22">
        <f t="shared" si="34"/>
        <v>0</v>
      </c>
      <c r="AY14" s="22">
        <f t="shared" si="35"/>
        <v>0</v>
      </c>
      <c r="AZ14" s="22">
        <f t="shared" si="36"/>
        <v>0</v>
      </c>
      <c r="BA14" s="22">
        <f t="shared" si="37"/>
        <v>0</v>
      </c>
      <c r="BB14" s="22">
        <f t="shared" si="38"/>
        <v>0</v>
      </c>
      <c r="BC14" s="22">
        <f t="shared" si="39"/>
        <v>0</v>
      </c>
      <c r="BD14" s="22">
        <f t="shared" si="40"/>
        <v>0</v>
      </c>
      <c r="BE14" s="22">
        <f t="shared" si="41"/>
        <v>0</v>
      </c>
      <c r="BF14" s="22">
        <f t="shared" si="42"/>
        <v>0</v>
      </c>
      <c r="BG14" s="22">
        <f t="shared" si="43"/>
        <v>0</v>
      </c>
      <c r="BH14" s="22">
        <f t="shared" si="44"/>
        <v>0</v>
      </c>
      <c r="BI14" s="22">
        <f t="shared" si="45"/>
        <v>0</v>
      </c>
      <c r="BJ14" s="22">
        <f t="shared" si="46"/>
        <v>0</v>
      </c>
      <c r="BK14" s="22">
        <f t="shared" si="47"/>
        <v>0</v>
      </c>
      <c r="BL14" s="22">
        <f t="shared" si="48"/>
        <v>0</v>
      </c>
      <c r="BM14" s="22">
        <f t="shared" si="49"/>
        <v>0</v>
      </c>
      <c r="BN14" s="22">
        <f t="shared" si="50"/>
        <v>0</v>
      </c>
      <c r="BO14" s="126"/>
      <c r="BP14" s="127"/>
      <c r="BQ14" s="23">
        <v>559792.68999999994</v>
      </c>
      <c r="BR14" s="23">
        <v>3856679.1040019095</v>
      </c>
      <c r="BS14" s="23">
        <v>608459.43999999994</v>
      </c>
      <c r="BT14" s="23">
        <v>3912503.0964290369</v>
      </c>
      <c r="BU14" s="23">
        <v>585812.18999999994</v>
      </c>
      <c r="BV14" s="23">
        <v>3953115.5025701961</v>
      </c>
      <c r="BW14" s="23">
        <v>637371.32999999996</v>
      </c>
      <c r="BX14" s="23">
        <v>4023554.9027233901</v>
      </c>
      <c r="BY14" s="23">
        <v>603733.88</v>
      </c>
      <c r="BZ14" s="23">
        <v>4084112.1915957946</v>
      </c>
      <c r="CA14" s="23">
        <v>694324.93</v>
      </c>
      <c r="CB14" s="23">
        <v>4284193.329501424</v>
      </c>
      <c r="CC14" s="23">
        <v>582001.86</v>
      </c>
      <c r="CD14" s="23">
        <v>4401694.7038528742</v>
      </c>
      <c r="CE14" s="23">
        <v>634150.68999999994</v>
      </c>
      <c r="CF14" s="23">
        <v>4512457.4538757438</v>
      </c>
      <c r="CG14" s="23">
        <v>615941.30000000005</v>
      </c>
      <c r="CH14" s="23">
        <v>4592616.3711570147</v>
      </c>
      <c r="CI14" s="23">
        <v>552380.74</v>
      </c>
      <c r="CJ14" s="23">
        <v>4751344.3962264862</v>
      </c>
      <c r="CK14" s="23">
        <v>604764.6</v>
      </c>
      <c r="CL14" s="23">
        <v>5098049.3178345254</v>
      </c>
      <c r="CM14" s="23">
        <v>651149.44999999995</v>
      </c>
      <c r="CN14" s="23">
        <v>5209028.8700609943</v>
      </c>
      <c r="CO14" s="23">
        <v>583794.68000000005</v>
      </c>
      <c r="CP14" s="23">
        <v>5209028.8700609943</v>
      </c>
      <c r="CQ14" s="23">
        <v>553068.64</v>
      </c>
      <c r="CR14" s="23">
        <v>5209028.8700609943</v>
      </c>
      <c r="CS14" s="23">
        <v>471793.32</v>
      </c>
      <c r="CT14" s="23">
        <v>5209028.8700609943</v>
      </c>
      <c r="CU14" s="23">
        <v>491616.57</v>
      </c>
      <c r="CV14" s="23">
        <v>5209028.8700609943</v>
      </c>
      <c r="CW14" s="23">
        <v>446023.1</v>
      </c>
      <c r="CX14" s="23">
        <v>5209028.8700609943</v>
      </c>
      <c r="CY14" s="23">
        <v>430164.5</v>
      </c>
      <c r="CZ14" s="23">
        <v>5209028.8700609943</v>
      </c>
      <c r="DA14" s="23">
        <v>386553.35</v>
      </c>
      <c r="DB14" s="23">
        <v>5209028.8700609943</v>
      </c>
      <c r="DC14" s="23">
        <v>368712.43</v>
      </c>
      <c r="DD14" s="23">
        <v>5209028.8700609943</v>
      </c>
      <c r="DE14" s="23">
        <v>337986.39</v>
      </c>
      <c r="DF14" s="23">
        <v>5209028.8700609943</v>
      </c>
      <c r="DG14" s="23">
        <v>297348.73</v>
      </c>
      <c r="DH14" s="23">
        <v>5209028.8700609943</v>
      </c>
      <c r="DI14" s="23">
        <v>276534.32</v>
      </c>
      <c r="DJ14" s="23">
        <v>5209028.8700609943</v>
      </c>
      <c r="DK14" s="23">
        <v>237878.99</v>
      </c>
      <c r="DL14" s="23">
        <v>5209028.8700609943</v>
      </c>
      <c r="DM14" s="23">
        <v>215082.25</v>
      </c>
      <c r="DN14" s="23">
        <v>5209028.8700609943</v>
      </c>
      <c r="DO14" s="23">
        <v>184356.21</v>
      </c>
      <c r="DP14" s="23">
        <v>5209028.8700609943</v>
      </c>
      <c r="DQ14" s="23">
        <v>143718.54999999999</v>
      </c>
      <c r="DR14" s="23">
        <v>5209028.8700609943</v>
      </c>
      <c r="DS14" s="23">
        <v>122904.14</v>
      </c>
      <c r="DT14" s="23">
        <v>5209028.8700609943</v>
      </c>
      <c r="DU14" s="23">
        <v>89204.62</v>
      </c>
      <c r="DV14" s="23">
        <v>5209028.8700609943</v>
      </c>
      <c r="DW14" s="23">
        <v>61452.07</v>
      </c>
      <c r="DX14" s="23">
        <v>5209028.8700609943</v>
      </c>
      <c r="DY14" s="23">
        <v>29734.87</v>
      </c>
      <c r="DZ14" s="23">
        <v>5209028.8700609943</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v>0</v>
      </c>
      <c r="FO14" s="23">
        <v>0</v>
      </c>
      <c r="FP14" s="23">
        <v>0</v>
      </c>
      <c r="FQ14" s="23">
        <v>0</v>
      </c>
      <c r="FR14" s="23">
        <v>0</v>
      </c>
      <c r="FS14" s="23">
        <v>0</v>
      </c>
      <c r="FT14" s="23">
        <v>0</v>
      </c>
      <c r="FU14" s="23">
        <v>0</v>
      </c>
      <c r="FV14" s="23">
        <v>0</v>
      </c>
      <c r="FW14" s="23">
        <v>0</v>
      </c>
      <c r="FX14" s="23">
        <v>0</v>
      </c>
      <c r="FY14" s="23">
        <v>0</v>
      </c>
      <c r="FZ14" s="23">
        <v>0</v>
      </c>
      <c r="GA14" s="23">
        <v>0</v>
      </c>
      <c r="GB14" s="23">
        <v>0</v>
      </c>
      <c r="GC14" s="23">
        <v>0</v>
      </c>
      <c r="GD14" s="23">
        <v>0</v>
      </c>
      <c r="GE14" s="23">
        <v>0</v>
      </c>
      <c r="GF14" s="23">
        <v>0</v>
      </c>
      <c r="GG14" s="23">
        <v>0</v>
      </c>
      <c r="GH14" s="23">
        <v>0</v>
      </c>
      <c r="GI14" s="23">
        <v>0</v>
      </c>
      <c r="GJ14" s="23">
        <v>0</v>
      </c>
      <c r="GK14" s="23">
        <v>0</v>
      </c>
      <c r="GL14" s="23">
        <v>0</v>
      </c>
      <c r="GM14" s="23">
        <v>0</v>
      </c>
      <c r="GN14" s="23">
        <v>0</v>
      </c>
      <c r="GO14" s="23">
        <v>0</v>
      </c>
      <c r="GP14" s="23">
        <v>0</v>
      </c>
      <c r="GQ14" s="23">
        <v>0</v>
      </c>
      <c r="GR14" s="23">
        <v>0</v>
      </c>
      <c r="GS14" s="23">
        <v>0</v>
      </c>
      <c r="GT14" s="23">
        <v>0</v>
      </c>
      <c r="GU14" s="23">
        <v>0</v>
      </c>
      <c r="GV14" s="23">
        <v>0</v>
      </c>
      <c r="GW14" s="23">
        <v>0</v>
      </c>
      <c r="GX14" s="23">
        <v>0</v>
      </c>
      <c r="GY14" s="23">
        <v>0</v>
      </c>
      <c r="GZ14" s="23">
        <v>0</v>
      </c>
      <c r="HA14" s="23">
        <v>0</v>
      </c>
      <c r="HB14" s="23">
        <v>0</v>
      </c>
      <c r="HC14" s="23">
        <v>0</v>
      </c>
      <c r="HD14" s="23">
        <v>0</v>
      </c>
      <c r="HE14" s="23">
        <v>0</v>
      </c>
      <c r="HF14" s="23">
        <v>0</v>
      </c>
      <c r="HG14" s="23">
        <v>0</v>
      </c>
      <c r="HH14" s="23">
        <v>0</v>
      </c>
      <c r="HI14" s="23">
        <v>0</v>
      </c>
      <c r="HJ14" s="23">
        <v>0</v>
      </c>
      <c r="HK14" s="23">
        <v>0</v>
      </c>
      <c r="HL14" s="23">
        <v>0</v>
      </c>
      <c r="HM14" s="23">
        <v>0</v>
      </c>
      <c r="HN14" s="23">
        <v>0</v>
      </c>
      <c r="HO14" s="23">
        <v>0</v>
      </c>
      <c r="HP14" s="23">
        <v>0</v>
      </c>
      <c r="HQ14" s="23">
        <v>0</v>
      </c>
      <c r="HR14" s="23">
        <v>0</v>
      </c>
      <c r="HS14" s="23">
        <v>0</v>
      </c>
      <c r="HT14" s="23">
        <v>0</v>
      </c>
      <c r="HU14" s="23">
        <v>0</v>
      </c>
      <c r="HV14" s="23">
        <v>0</v>
      </c>
      <c r="HW14" s="23">
        <v>0</v>
      </c>
      <c r="HX14" s="23">
        <v>0</v>
      </c>
      <c r="HY14" s="23">
        <v>0</v>
      </c>
      <c r="HZ14" s="23">
        <v>0</v>
      </c>
      <c r="IA14" s="23">
        <v>0</v>
      </c>
      <c r="IB14" s="23">
        <v>0</v>
      </c>
      <c r="IC14" s="23">
        <v>0</v>
      </c>
      <c r="ID14" s="23">
        <v>0</v>
      </c>
      <c r="IE14" s="23">
        <v>0</v>
      </c>
      <c r="IF14" s="23">
        <v>0</v>
      </c>
      <c r="IG14" s="23">
        <v>0</v>
      </c>
      <c r="IH14" s="23">
        <v>0</v>
      </c>
      <c r="II14" s="23">
        <v>0</v>
      </c>
      <c r="IJ14" s="23">
        <v>0</v>
      </c>
      <c r="IK14" s="23">
        <v>0</v>
      </c>
      <c r="IL14" s="23">
        <v>0</v>
      </c>
      <c r="IM14" s="23">
        <v>0</v>
      </c>
      <c r="IN14" s="23">
        <v>0</v>
      </c>
      <c r="IO14" s="23">
        <v>0</v>
      </c>
      <c r="IP14" s="23">
        <v>0</v>
      </c>
      <c r="IQ14" s="23">
        <v>0</v>
      </c>
      <c r="IR14" s="23">
        <v>0</v>
      </c>
      <c r="IS14" s="23">
        <v>0</v>
      </c>
      <c r="IT14" s="23">
        <v>0</v>
      </c>
      <c r="IU14" s="23">
        <v>0</v>
      </c>
      <c r="IV14" s="23">
        <v>0</v>
      </c>
      <c r="IW14" s="23">
        <v>0</v>
      </c>
      <c r="IX14" s="23">
        <v>0</v>
      </c>
      <c r="IY14" s="23">
        <v>0</v>
      </c>
      <c r="IZ14" s="23">
        <v>0</v>
      </c>
      <c r="JA14" s="23">
        <v>0</v>
      </c>
      <c r="JB14" s="23">
        <v>0</v>
      </c>
      <c r="JC14" s="23">
        <v>0</v>
      </c>
      <c r="JD14" s="23">
        <v>0</v>
      </c>
      <c r="JE14" s="23">
        <v>0</v>
      </c>
      <c r="JF14" s="23">
        <v>0</v>
      </c>
      <c r="JG14" s="23">
        <v>0</v>
      </c>
      <c r="JH14" s="23">
        <v>0</v>
      </c>
      <c r="JI14" s="23">
        <v>0</v>
      </c>
      <c r="JJ14" s="23">
        <v>0</v>
      </c>
      <c r="JK14" s="23">
        <v>0</v>
      </c>
      <c r="JL14" s="23">
        <v>0</v>
      </c>
      <c r="JM14" s="23">
        <v>0</v>
      </c>
      <c r="JN14" s="23">
        <v>0</v>
      </c>
      <c r="JO14" s="23">
        <v>0</v>
      </c>
      <c r="JP14" s="23">
        <v>0</v>
      </c>
      <c r="JQ14" s="23">
        <v>0</v>
      </c>
      <c r="JR14" s="23">
        <v>0</v>
      </c>
      <c r="JS14" s="23">
        <v>0</v>
      </c>
      <c r="JT14" s="23">
        <v>0</v>
      </c>
      <c r="JU14" s="23">
        <v>0</v>
      </c>
      <c r="JV14" s="23">
        <v>0</v>
      </c>
      <c r="JW14" s="23">
        <v>0</v>
      </c>
      <c r="JX14" s="23">
        <v>0</v>
      </c>
      <c r="JY14" s="23">
        <v>0</v>
      </c>
      <c r="JZ14" s="23">
        <v>0</v>
      </c>
      <c r="KA14" s="23">
        <v>0</v>
      </c>
      <c r="KB14" s="23">
        <v>0</v>
      </c>
      <c r="KC14" s="23">
        <v>0</v>
      </c>
      <c r="KD14" s="23">
        <v>0</v>
      </c>
      <c r="KE14" s="23">
        <v>0</v>
      </c>
      <c r="KF14" s="23">
        <v>0</v>
      </c>
      <c r="KG14" s="23">
        <v>0</v>
      </c>
      <c r="KH14" s="23">
        <v>0</v>
      </c>
      <c r="KI14" s="23">
        <v>0</v>
      </c>
      <c r="KJ14" s="23">
        <v>0</v>
      </c>
      <c r="KK14" s="23">
        <v>0</v>
      </c>
      <c r="KL14" s="23">
        <v>0</v>
      </c>
      <c r="KM14" s="23">
        <v>0</v>
      </c>
      <c r="KN14" s="23">
        <v>0</v>
      </c>
      <c r="KO14" s="23">
        <v>0</v>
      </c>
      <c r="KP14" s="23">
        <v>0</v>
      </c>
      <c r="KQ14" s="23">
        <v>0</v>
      </c>
      <c r="KR14" s="23">
        <v>0</v>
      </c>
      <c r="KS14" s="23">
        <v>0</v>
      </c>
      <c r="KT14" s="23">
        <v>0</v>
      </c>
      <c r="KU14" s="23">
        <v>0</v>
      </c>
      <c r="KV14" s="23">
        <v>0</v>
      </c>
      <c r="KW14" s="23">
        <v>0</v>
      </c>
      <c r="KX14" s="23">
        <v>0</v>
      </c>
      <c r="KY14" s="23">
        <v>0</v>
      </c>
      <c r="KZ14" s="23">
        <v>0</v>
      </c>
      <c r="LA14" s="23">
        <v>0</v>
      </c>
      <c r="LB14" s="23">
        <v>0</v>
      </c>
      <c r="LC14" s="23">
        <v>0</v>
      </c>
      <c r="LD14" s="23">
        <v>0</v>
      </c>
      <c r="LE14" s="23">
        <v>0</v>
      </c>
      <c r="LF14" s="23">
        <v>0</v>
      </c>
      <c r="LG14" s="23">
        <v>0</v>
      </c>
      <c r="LH14" s="23">
        <v>0</v>
      </c>
      <c r="LI14" s="23">
        <v>0</v>
      </c>
      <c r="LJ14" s="23">
        <v>0</v>
      </c>
      <c r="LK14" s="23">
        <v>0</v>
      </c>
      <c r="LL14" s="23">
        <v>0</v>
      </c>
      <c r="LM14" s="23">
        <v>0</v>
      </c>
      <c r="LN14" s="23">
        <v>0</v>
      </c>
      <c r="LO14" s="23">
        <v>0</v>
      </c>
      <c r="LP14" s="23">
        <v>0</v>
      </c>
      <c r="LQ14" s="23">
        <v>0</v>
      </c>
      <c r="LR14" s="23">
        <v>0</v>
      </c>
      <c r="LS14" s="23">
        <v>0</v>
      </c>
      <c r="LT14" s="23">
        <v>0</v>
      </c>
      <c r="LU14" s="23">
        <v>0</v>
      </c>
      <c r="LV14" s="23">
        <v>0</v>
      </c>
      <c r="LW14" s="23">
        <v>0</v>
      </c>
      <c r="LX14" s="23">
        <v>0</v>
      </c>
      <c r="LY14" s="23">
        <v>0</v>
      </c>
      <c r="LZ14" s="23">
        <v>0</v>
      </c>
      <c r="MA14" s="23">
        <v>0</v>
      </c>
      <c r="MB14" s="23">
        <v>0</v>
      </c>
      <c r="MC14" s="23">
        <v>0</v>
      </c>
      <c r="MD14" s="23">
        <v>0</v>
      </c>
      <c r="ME14" s="23">
        <v>0</v>
      </c>
      <c r="MF14" s="23">
        <v>0</v>
      </c>
      <c r="MG14" s="23">
        <v>0</v>
      </c>
      <c r="MH14" s="23">
        <v>0</v>
      </c>
      <c r="MI14" s="23">
        <v>0</v>
      </c>
      <c r="MJ14" s="23">
        <v>0</v>
      </c>
      <c r="MK14" s="23">
        <v>0</v>
      </c>
      <c r="ML14" s="23">
        <v>0</v>
      </c>
      <c r="MM14" s="23">
        <v>0</v>
      </c>
      <c r="MN14" s="23">
        <v>0</v>
      </c>
      <c r="MO14" s="23">
        <v>0</v>
      </c>
      <c r="MP14" s="23">
        <v>0</v>
      </c>
      <c r="MQ14" s="23">
        <v>0</v>
      </c>
      <c r="MR14" s="23">
        <v>0</v>
      </c>
      <c r="MS14" s="23">
        <v>0</v>
      </c>
      <c r="MT14" s="23">
        <v>0</v>
      </c>
      <c r="MU14" s="23">
        <v>0</v>
      </c>
      <c r="MV14" s="23">
        <v>0</v>
      </c>
      <c r="MW14" s="23">
        <v>0</v>
      </c>
      <c r="MX14" s="23">
        <v>0</v>
      </c>
      <c r="MY14" s="23">
        <v>0</v>
      </c>
      <c r="MZ14" s="23">
        <v>0</v>
      </c>
      <c r="NA14" s="23">
        <v>0</v>
      </c>
      <c r="NB14" s="23">
        <v>0</v>
      </c>
      <c r="NC14" s="23">
        <v>0</v>
      </c>
      <c r="ND14" s="23">
        <v>0</v>
      </c>
      <c r="NE14" s="23">
        <v>0</v>
      </c>
      <c r="NF14" s="23">
        <v>0</v>
      </c>
      <c r="NG14" s="23">
        <v>0</v>
      </c>
      <c r="NH14" s="23">
        <v>0</v>
      </c>
      <c r="NI14" s="23">
        <v>0</v>
      </c>
      <c r="NJ14" s="23">
        <v>0</v>
      </c>
      <c r="NK14" s="23">
        <v>0</v>
      </c>
      <c r="NL14" s="23">
        <v>0</v>
      </c>
      <c r="NM14" s="23">
        <v>0</v>
      </c>
      <c r="NN14" s="23">
        <v>0</v>
      </c>
      <c r="NO14" s="23">
        <v>0</v>
      </c>
      <c r="NP14" s="23">
        <v>0</v>
      </c>
      <c r="NQ14" s="23">
        <v>0</v>
      </c>
      <c r="NR14" s="23">
        <v>0</v>
      </c>
      <c r="NS14" s="23">
        <v>0</v>
      </c>
      <c r="NT14" s="23">
        <v>0</v>
      </c>
      <c r="NU14" s="23">
        <v>0</v>
      </c>
      <c r="NV14" s="23">
        <v>0</v>
      </c>
      <c r="NW14" s="23">
        <v>0</v>
      </c>
      <c r="NX14" s="23">
        <v>0</v>
      </c>
      <c r="NY14" s="23">
        <v>0</v>
      </c>
      <c r="NZ14" s="23">
        <v>0</v>
      </c>
      <c r="OA14" s="23">
        <v>0</v>
      </c>
      <c r="OB14" s="23">
        <v>0</v>
      </c>
      <c r="OC14" s="23">
        <v>0</v>
      </c>
      <c r="OD14" s="23">
        <v>0</v>
      </c>
      <c r="OE14" s="23">
        <v>0</v>
      </c>
      <c r="OF14" s="23">
        <v>0</v>
      </c>
      <c r="OG14" s="23">
        <v>0</v>
      </c>
      <c r="OH14" s="23">
        <v>0</v>
      </c>
      <c r="OI14" s="23">
        <v>0</v>
      </c>
      <c r="OJ14" s="23">
        <v>0</v>
      </c>
      <c r="OK14" s="23">
        <v>0</v>
      </c>
      <c r="OL14" s="23">
        <v>0</v>
      </c>
      <c r="OM14" s="23">
        <v>0</v>
      </c>
      <c r="ON14" s="23">
        <v>0</v>
      </c>
      <c r="OO14" s="23">
        <v>0</v>
      </c>
      <c r="OP14" s="23">
        <v>0</v>
      </c>
      <c r="OQ14" s="23">
        <v>0</v>
      </c>
      <c r="OR14" s="23">
        <v>0</v>
      </c>
      <c r="OS14" s="23">
        <v>0</v>
      </c>
      <c r="OT14" s="23">
        <v>0</v>
      </c>
      <c r="OU14" s="23">
        <v>0</v>
      </c>
      <c r="OV14" s="23">
        <v>0</v>
      </c>
      <c r="OW14" s="23">
        <v>0</v>
      </c>
      <c r="OX14" s="23">
        <v>0</v>
      </c>
      <c r="OY14" s="23">
        <v>0</v>
      </c>
      <c r="OZ14" s="23">
        <v>0</v>
      </c>
      <c r="PA14" s="23">
        <v>0</v>
      </c>
      <c r="PB14" s="23">
        <v>0</v>
      </c>
      <c r="PC14" s="23">
        <v>0</v>
      </c>
      <c r="PD14" s="23">
        <v>0</v>
      </c>
      <c r="PE14" s="23">
        <v>0</v>
      </c>
      <c r="PF14" s="23">
        <v>0</v>
      </c>
      <c r="PG14" s="23">
        <v>0</v>
      </c>
      <c r="PH14" s="23">
        <v>0</v>
      </c>
      <c r="PI14" s="23">
        <v>0</v>
      </c>
      <c r="PJ14" s="23">
        <v>0</v>
      </c>
      <c r="PK14" s="23">
        <v>0</v>
      </c>
      <c r="PL14" s="23">
        <v>0</v>
      </c>
      <c r="PM14" s="23">
        <v>0</v>
      </c>
      <c r="PN14" s="23">
        <v>0</v>
      </c>
      <c r="PO14" s="23">
        <v>0</v>
      </c>
      <c r="PP14" s="23">
        <v>0</v>
      </c>
      <c r="PQ14" s="23">
        <v>0</v>
      </c>
      <c r="PR14" s="23">
        <v>0</v>
      </c>
      <c r="PS14" s="23">
        <v>0</v>
      </c>
      <c r="PT14" s="23">
        <v>0</v>
      </c>
      <c r="PU14" s="23">
        <v>0</v>
      </c>
      <c r="PV14" s="23">
        <v>0</v>
      </c>
      <c r="PW14" s="23">
        <v>0</v>
      </c>
      <c r="PX14" s="23">
        <v>0</v>
      </c>
      <c r="PY14" s="23">
        <v>0</v>
      </c>
      <c r="PZ14" s="23">
        <v>0</v>
      </c>
      <c r="QA14" s="23">
        <v>0</v>
      </c>
      <c r="QB14" s="23">
        <v>0</v>
      </c>
      <c r="QC14" s="23">
        <v>0</v>
      </c>
      <c r="QD14" s="23">
        <v>0</v>
      </c>
      <c r="QE14" s="23">
        <v>0</v>
      </c>
      <c r="QF14" s="23">
        <v>0</v>
      </c>
      <c r="QG14" s="23">
        <v>0</v>
      </c>
      <c r="QH14" s="23">
        <v>0</v>
      </c>
      <c r="QI14" s="23">
        <v>0</v>
      </c>
      <c r="QJ14" s="23">
        <v>0</v>
      </c>
      <c r="QK14" s="23">
        <v>0</v>
      </c>
      <c r="QL14" s="23">
        <v>0</v>
      </c>
      <c r="QM14" s="23">
        <v>0</v>
      </c>
      <c r="QN14" s="23">
        <v>0</v>
      </c>
      <c r="QO14" s="23">
        <v>0</v>
      </c>
      <c r="QP14" s="23">
        <v>0</v>
      </c>
      <c r="QQ14" s="23">
        <v>0</v>
      </c>
      <c r="QR14" s="23">
        <v>0</v>
      </c>
      <c r="QS14" s="23">
        <v>0</v>
      </c>
      <c r="QT14" s="23">
        <v>0</v>
      </c>
      <c r="QU14" s="23">
        <v>0</v>
      </c>
      <c r="QV14" s="23">
        <v>0</v>
      </c>
      <c r="QW14" s="23">
        <v>0</v>
      </c>
      <c r="QX14" s="23">
        <v>0</v>
      </c>
      <c r="QY14" s="23">
        <v>0</v>
      </c>
      <c r="QZ14" s="23">
        <v>0</v>
      </c>
      <c r="RA14" s="23">
        <v>0</v>
      </c>
      <c r="RB14" s="23">
        <v>0</v>
      </c>
      <c r="RC14" s="23">
        <v>0</v>
      </c>
      <c r="RD14" s="23">
        <v>0</v>
      </c>
      <c r="RE14" s="23">
        <v>0</v>
      </c>
      <c r="RF14" s="23">
        <v>0</v>
      </c>
      <c r="RG14" s="23">
        <v>0</v>
      </c>
      <c r="RH14" s="23">
        <v>0</v>
      </c>
      <c r="RI14" s="23">
        <v>0</v>
      </c>
      <c r="RJ14" s="23">
        <v>0</v>
      </c>
      <c r="RK14" s="23">
        <v>0</v>
      </c>
      <c r="RL14" s="23">
        <v>0</v>
      </c>
      <c r="RM14" s="23">
        <v>0</v>
      </c>
      <c r="RN14" s="23">
        <v>0</v>
      </c>
      <c r="RO14" s="23">
        <v>0</v>
      </c>
      <c r="RP14" s="23">
        <v>0</v>
      </c>
      <c r="RQ14" s="23">
        <v>0</v>
      </c>
      <c r="RR14" s="23">
        <v>0</v>
      </c>
      <c r="RS14" s="23">
        <v>0</v>
      </c>
      <c r="RT14" s="23">
        <v>0</v>
      </c>
      <c r="RU14" s="23">
        <v>0</v>
      </c>
      <c r="RV14" s="23">
        <v>0</v>
      </c>
      <c r="RW14" s="23">
        <v>0</v>
      </c>
      <c r="RX14" s="23">
        <v>0</v>
      </c>
      <c r="RY14" s="23">
        <v>0</v>
      </c>
      <c r="RZ14" s="23">
        <v>0</v>
      </c>
      <c r="SA14" s="23">
        <v>0</v>
      </c>
      <c r="SB14" s="23">
        <v>0</v>
      </c>
      <c r="SC14" s="23">
        <v>0</v>
      </c>
      <c r="SD14" s="23">
        <v>0</v>
      </c>
      <c r="SE14" s="23">
        <v>0</v>
      </c>
      <c r="SF14" s="23">
        <v>0</v>
      </c>
      <c r="SG14" s="23">
        <v>0</v>
      </c>
      <c r="SH14" s="23">
        <v>0</v>
      </c>
      <c r="SI14" s="23">
        <v>0</v>
      </c>
      <c r="SJ14" s="23">
        <v>0</v>
      </c>
      <c r="SK14" s="23">
        <v>0</v>
      </c>
      <c r="SL14" s="23">
        <v>0</v>
      </c>
      <c r="SM14" s="23">
        <v>0</v>
      </c>
      <c r="SN14" s="23">
        <v>0</v>
      </c>
      <c r="SO14" s="23">
        <v>0</v>
      </c>
      <c r="SP14" s="23">
        <v>0</v>
      </c>
      <c r="SQ14" s="23">
        <v>0</v>
      </c>
      <c r="SR14" s="23">
        <v>0</v>
      </c>
      <c r="SS14" s="23">
        <v>0</v>
      </c>
      <c r="ST14" s="23">
        <v>0</v>
      </c>
      <c r="SU14" s="23">
        <v>0</v>
      </c>
      <c r="SV14" s="23">
        <v>0</v>
      </c>
      <c r="SW14" s="23">
        <v>0</v>
      </c>
      <c r="SX14" s="23">
        <v>0</v>
      </c>
      <c r="SY14" s="23">
        <v>0</v>
      </c>
      <c r="SZ14" s="23">
        <v>0</v>
      </c>
      <c r="TA14" s="23">
        <v>0</v>
      </c>
      <c r="TB14" s="23">
        <v>0</v>
      </c>
      <c r="TC14" s="23">
        <v>0</v>
      </c>
      <c r="TD14" s="23">
        <v>0</v>
      </c>
      <c r="TE14" s="23">
        <v>0</v>
      </c>
      <c r="TF14" s="23">
        <v>0</v>
      </c>
      <c r="TG14" s="23">
        <v>0</v>
      </c>
      <c r="TH14" s="23">
        <v>0</v>
      </c>
      <c r="TI14" s="23">
        <v>0</v>
      </c>
      <c r="TJ14" s="23">
        <v>0</v>
      </c>
      <c r="TK14" s="23">
        <v>0</v>
      </c>
      <c r="TL14" s="23">
        <v>0</v>
      </c>
      <c r="TM14" s="23">
        <v>0</v>
      </c>
      <c r="TN14" s="23">
        <v>0</v>
      </c>
      <c r="TO14" s="23">
        <v>0</v>
      </c>
      <c r="TP14" s="23">
        <v>0</v>
      </c>
      <c r="TQ14" s="23">
        <v>0</v>
      </c>
      <c r="TR14" s="23">
        <v>0</v>
      </c>
      <c r="TS14" s="23">
        <v>0</v>
      </c>
      <c r="TT14" s="23">
        <v>0</v>
      </c>
      <c r="TU14" s="23">
        <v>0</v>
      </c>
      <c r="TV14" s="23">
        <v>0</v>
      </c>
      <c r="TW14" s="23">
        <v>0</v>
      </c>
      <c r="TX14" s="23">
        <v>0</v>
      </c>
      <c r="TY14" s="23">
        <v>0</v>
      </c>
      <c r="TZ14" s="23">
        <v>0</v>
      </c>
      <c r="UA14" s="23">
        <v>0</v>
      </c>
      <c r="UB14" s="23">
        <v>0</v>
      </c>
      <c r="UC14" s="23">
        <v>0</v>
      </c>
      <c r="UD14" s="23">
        <v>0</v>
      </c>
      <c r="UE14" s="23">
        <v>0</v>
      </c>
      <c r="UF14" s="23">
        <v>0</v>
      </c>
      <c r="UG14" s="23">
        <v>0</v>
      </c>
      <c r="UH14" s="23">
        <v>0</v>
      </c>
      <c r="UI14" s="23">
        <v>0</v>
      </c>
      <c r="UJ14" s="23">
        <v>0</v>
      </c>
      <c r="UK14" s="23">
        <v>0</v>
      </c>
      <c r="UL14" s="23">
        <v>0</v>
      </c>
      <c r="UM14" s="23">
        <v>0</v>
      </c>
      <c r="UN14" s="23">
        <v>0</v>
      </c>
      <c r="UO14" s="23">
        <v>0</v>
      </c>
      <c r="UP14" s="23">
        <v>0</v>
      </c>
      <c r="UQ14" s="23">
        <v>0</v>
      </c>
      <c r="UR14" s="23">
        <v>0</v>
      </c>
      <c r="US14" s="23">
        <v>0</v>
      </c>
      <c r="UT14" s="23">
        <v>0</v>
      </c>
      <c r="UU14" s="23">
        <v>0</v>
      </c>
      <c r="UV14" s="23">
        <v>0</v>
      </c>
      <c r="UW14" s="23">
        <v>0</v>
      </c>
      <c r="UX14" s="23">
        <v>0</v>
      </c>
      <c r="UY14" s="23">
        <v>0</v>
      </c>
      <c r="UZ14" s="23">
        <v>0</v>
      </c>
      <c r="VA14" s="23">
        <v>0</v>
      </c>
      <c r="VB14" s="23">
        <v>0</v>
      </c>
      <c r="VC14" s="23">
        <v>0</v>
      </c>
      <c r="VD14" s="23">
        <v>0</v>
      </c>
      <c r="VE14" s="23">
        <v>0</v>
      </c>
      <c r="VF14" s="23">
        <v>0</v>
      </c>
      <c r="VG14" s="23">
        <v>0</v>
      </c>
      <c r="VH14" s="23">
        <v>0</v>
      </c>
      <c r="VI14" s="23">
        <v>0</v>
      </c>
      <c r="VJ14" s="23">
        <v>0</v>
      </c>
      <c r="VK14" s="23">
        <v>0</v>
      </c>
      <c r="VL14" s="23">
        <v>0</v>
      </c>
      <c r="VM14" s="23">
        <v>0</v>
      </c>
      <c r="VN14" s="23">
        <v>0</v>
      </c>
      <c r="VO14" s="23">
        <v>0</v>
      </c>
      <c r="VP14" s="23">
        <v>0</v>
      </c>
      <c r="VQ14" s="23">
        <v>0</v>
      </c>
      <c r="VR14" s="23">
        <v>0</v>
      </c>
      <c r="VS14" s="23">
        <v>0</v>
      </c>
      <c r="VT14" s="23">
        <v>0</v>
      </c>
      <c r="VU14" s="23">
        <v>0</v>
      </c>
      <c r="VV14" s="23">
        <v>0</v>
      </c>
      <c r="VW14" s="23">
        <v>0</v>
      </c>
      <c r="VX14" s="23">
        <v>0</v>
      </c>
      <c r="VY14" s="23">
        <v>0</v>
      </c>
      <c r="VZ14" s="23">
        <v>0</v>
      </c>
      <c r="WA14" s="23">
        <v>0</v>
      </c>
      <c r="WB14" s="23">
        <v>0</v>
      </c>
      <c r="WC14" s="23">
        <v>0</v>
      </c>
      <c r="WD14" s="23">
        <v>0</v>
      </c>
      <c r="WE14" s="23">
        <v>0</v>
      </c>
      <c r="WF14" s="23">
        <v>0</v>
      </c>
      <c r="WG14" s="23">
        <v>0</v>
      </c>
      <c r="WH14" s="23">
        <v>0</v>
      </c>
      <c r="WI14" s="23">
        <v>0</v>
      </c>
      <c r="WJ14" s="23">
        <v>0</v>
      </c>
      <c r="WK14" s="23">
        <v>0</v>
      </c>
      <c r="WL14" s="23">
        <v>0</v>
      </c>
      <c r="WM14" s="23">
        <v>0</v>
      </c>
      <c r="WN14" s="23">
        <v>0</v>
      </c>
      <c r="WO14" s="23">
        <v>0</v>
      </c>
      <c r="WP14" s="23">
        <v>0</v>
      </c>
      <c r="WQ14" s="23">
        <v>0</v>
      </c>
      <c r="WR14" s="23">
        <v>0</v>
      </c>
      <c r="WS14" s="23">
        <v>0</v>
      </c>
      <c r="WT14" s="23">
        <v>0</v>
      </c>
      <c r="WU14" s="23">
        <v>0</v>
      </c>
      <c r="WV14" s="23">
        <v>0</v>
      </c>
      <c r="WW14" s="23">
        <v>0</v>
      </c>
      <c r="WX14" s="23">
        <v>0</v>
      </c>
      <c r="WY14" s="23">
        <v>0</v>
      </c>
      <c r="WZ14" s="23">
        <v>0</v>
      </c>
      <c r="XA14" s="23">
        <v>0</v>
      </c>
      <c r="XB14" s="23">
        <v>0</v>
      </c>
      <c r="XC14" s="23">
        <v>0</v>
      </c>
      <c r="XD14" s="23">
        <v>0</v>
      </c>
      <c r="XE14" s="23">
        <v>0</v>
      </c>
      <c r="XF14" s="23">
        <v>0</v>
      </c>
      <c r="XG14" s="23">
        <v>0</v>
      </c>
      <c r="XH14" s="23">
        <v>0</v>
      </c>
      <c r="XI14" s="23">
        <v>0</v>
      </c>
      <c r="XJ14" s="23">
        <v>0</v>
      </c>
      <c r="XK14" s="23">
        <v>0</v>
      </c>
      <c r="XL14" s="23">
        <v>0</v>
      </c>
      <c r="XM14" s="23">
        <v>0</v>
      </c>
      <c r="XN14" s="23">
        <v>0</v>
      </c>
      <c r="XO14" s="23">
        <v>0</v>
      </c>
      <c r="XP14" s="23">
        <v>0</v>
      </c>
      <c r="XQ14" s="23">
        <v>0</v>
      </c>
      <c r="XR14" s="23">
        <v>0</v>
      </c>
      <c r="XS14" s="23">
        <v>0</v>
      </c>
      <c r="XT14" s="23">
        <v>0</v>
      </c>
      <c r="XU14" s="23">
        <v>0</v>
      </c>
      <c r="XV14" s="23">
        <v>0</v>
      </c>
      <c r="XW14" s="23">
        <v>0</v>
      </c>
      <c r="XX14" s="23">
        <v>0</v>
      </c>
      <c r="XY14" s="23">
        <v>0</v>
      </c>
      <c r="XZ14" s="23">
        <v>0</v>
      </c>
      <c r="YA14" s="23">
        <v>0</v>
      </c>
      <c r="YB14" s="23">
        <v>0</v>
      </c>
      <c r="YC14" s="23">
        <v>0</v>
      </c>
      <c r="YD14" s="23">
        <v>0</v>
      </c>
      <c r="YE14" s="23">
        <v>0</v>
      </c>
      <c r="YF14" s="23">
        <v>0</v>
      </c>
      <c r="YG14" s="23">
        <v>0</v>
      </c>
      <c r="YH14" s="23">
        <v>0</v>
      </c>
      <c r="YI14" s="23">
        <v>0</v>
      </c>
      <c r="YJ14" s="23">
        <v>0</v>
      </c>
      <c r="YK14" s="23">
        <v>0</v>
      </c>
      <c r="YL14" s="23">
        <v>0</v>
      </c>
      <c r="YM14" s="23">
        <v>0</v>
      </c>
      <c r="YN14" s="23">
        <v>0</v>
      </c>
      <c r="YO14" s="23">
        <v>0</v>
      </c>
      <c r="YP14" s="23">
        <v>0</v>
      </c>
      <c r="YQ14" s="23">
        <v>0</v>
      </c>
      <c r="YR14" s="23">
        <v>0</v>
      </c>
    </row>
    <row r="15" spans="1:668" ht="15.75" x14ac:dyDescent="0.25">
      <c r="A15" s="15" t="s">
        <v>33</v>
      </c>
      <c r="B15" s="15" t="s">
        <v>34</v>
      </c>
      <c r="C15" s="15">
        <v>91.755271050000019</v>
      </c>
      <c r="D15" s="17"/>
      <c r="E15" s="18">
        <f t="shared" si="0"/>
        <v>2.426855242102925</v>
      </c>
      <c r="F15" s="19" t="s">
        <v>10</v>
      </c>
      <c r="G15" s="68" t="s">
        <v>120</v>
      </c>
      <c r="H15" s="20">
        <v>40603</v>
      </c>
      <c r="I15" s="28" t="s">
        <v>191</v>
      </c>
      <c r="J15" s="19">
        <v>187</v>
      </c>
      <c r="K15" s="19" t="s">
        <v>194</v>
      </c>
      <c r="L15" s="20">
        <v>46296</v>
      </c>
      <c r="M15" s="27" t="s">
        <v>11</v>
      </c>
      <c r="N15" s="15" t="s">
        <v>12</v>
      </c>
      <c r="O15" s="119" t="s">
        <v>163</v>
      </c>
      <c r="P15" s="119" t="s">
        <v>128</v>
      </c>
      <c r="Q15" s="22">
        <f t="shared" si="1"/>
        <v>5066535.3499999996</v>
      </c>
      <c r="R15" s="22">
        <f t="shared" si="2"/>
        <v>26099385.27</v>
      </c>
      <c r="S15" s="22">
        <f t="shared" si="3"/>
        <v>6105004.71</v>
      </c>
      <c r="T15" s="22">
        <f t="shared" si="4"/>
        <v>38585436.850000001</v>
      </c>
      <c r="U15" s="22">
        <f t="shared" si="5"/>
        <v>7485187.8600000003</v>
      </c>
      <c r="V15" s="22">
        <f t="shared" si="6"/>
        <v>22511950.370000001</v>
      </c>
      <c r="W15" s="22">
        <f t="shared" si="7"/>
        <v>9266791.5699999984</v>
      </c>
      <c r="X15" s="22">
        <f t="shared" si="8"/>
        <v>13737474.630000001</v>
      </c>
      <c r="Y15" s="22">
        <f t="shared" si="9"/>
        <v>10873007.01</v>
      </c>
      <c r="Z15" s="22">
        <f t="shared" si="10"/>
        <v>9867907.8999999985</v>
      </c>
      <c r="AA15" s="22">
        <f t="shared" si="11"/>
        <v>12450968.41</v>
      </c>
      <c r="AB15" s="22">
        <f t="shared" si="12"/>
        <v>7530133.9799999995</v>
      </c>
      <c r="AC15" s="22">
        <f t="shared" si="13"/>
        <v>13770911.800000001</v>
      </c>
      <c r="AD15" s="22">
        <f t="shared" si="14"/>
        <v>5368770.2100000009</v>
      </c>
      <c r="AE15" s="22">
        <f t="shared" si="15"/>
        <v>14908536.670000002</v>
      </c>
      <c r="AF15" s="22">
        <f t="shared" si="16"/>
        <v>3283515.4</v>
      </c>
      <c r="AG15" s="22">
        <f t="shared" si="17"/>
        <v>16894858.98</v>
      </c>
      <c r="AH15" s="22">
        <f t="shared" si="18"/>
        <v>1272503.44</v>
      </c>
      <c r="AI15" s="22">
        <f t="shared" si="19"/>
        <v>0</v>
      </c>
      <c r="AJ15" s="22">
        <f t="shared" si="20"/>
        <v>0</v>
      </c>
      <c r="AK15" s="22">
        <f t="shared" si="21"/>
        <v>0</v>
      </c>
      <c r="AL15" s="22">
        <f t="shared" si="22"/>
        <v>0</v>
      </c>
      <c r="AM15" s="22">
        <f t="shared" si="23"/>
        <v>0</v>
      </c>
      <c r="AN15" s="22">
        <f t="shared" si="24"/>
        <v>0</v>
      </c>
      <c r="AO15" s="22">
        <f t="shared" si="25"/>
        <v>0</v>
      </c>
      <c r="AP15" s="22">
        <f t="shared" si="26"/>
        <v>0</v>
      </c>
      <c r="AQ15" s="22">
        <f t="shared" si="27"/>
        <v>0</v>
      </c>
      <c r="AR15" s="22">
        <f t="shared" si="28"/>
        <v>0</v>
      </c>
      <c r="AS15" s="22">
        <f t="shared" si="29"/>
        <v>0</v>
      </c>
      <c r="AT15" s="22">
        <f t="shared" si="30"/>
        <v>0</v>
      </c>
      <c r="AU15" s="22">
        <f t="shared" si="31"/>
        <v>0</v>
      </c>
      <c r="AV15" s="22">
        <f t="shared" si="32"/>
        <v>0</v>
      </c>
      <c r="AW15" s="22">
        <f t="shared" si="33"/>
        <v>0</v>
      </c>
      <c r="AX15" s="22">
        <f t="shared" si="34"/>
        <v>0</v>
      </c>
      <c r="AY15" s="22">
        <f t="shared" si="35"/>
        <v>0</v>
      </c>
      <c r="AZ15" s="22">
        <f t="shared" si="36"/>
        <v>0</v>
      </c>
      <c r="BA15" s="22">
        <f t="shared" si="37"/>
        <v>0</v>
      </c>
      <c r="BB15" s="22">
        <f t="shared" si="38"/>
        <v>0</v>
      </c>
      <c r="BC15" s="22">
        <f t="shared" si="39"/>
        <v>0</v>
      </c>
      <c r="BD15" s="22">
        <f t="shared" si="40"/>
        <v>0</v>
      </c>
      <c r="BE15" s="22">
        <f t="shared" si="41"/>
        <v>0</v>
      </c>
      <c r="BF15" s="22">
        <f t="shared" si="42"/>
        <v>0</v>
      </c>
      <c r="BG15" s="22">
        <f t="shared" si="43"/>
        <v>0</v>
      </c>
      <c r="BH15" s="22">
        <f t="shared" si="44"/>
        <v>0</v>
      </c>
      <c r="BI15" s="22">
        <f t="shared" si="45"/>
        <v>0</v>
      </c>
      <c r="BJ15" s="22">
        <f t="shared" si="46"/>
        <v>0</v>
      </c>
      <c r="BK15" s="22">
        <f t="shared" si="47"/>
        <v>0</v>
      </c>
      <c r="BL15" s="22">
        <f t="shared" si="48"/>
        <v>0</v>
      </c>
      <c r="BM15" s="22">
        <f t="shared" si="49"/>
        <v>0</v>
      </c>
      <c r="BN15" s="22">
        <f t="shared" si="50"/>
        <v>0</v>
      </c>
      <c r="BO15" s="126"/>
      <c r="BP15" s="127"/>
      <c r="BQ15" s="23">
        <v>4665550</v>
      </c>
      <c r="BR15" s="23">
        <v>1019277.6</v>
      </c>
      <c r="BS15" s="23">
        <v>0</v>
      </c>
      <c r="BT15" s="23">
        <v>0</v>
      </c>
      <c r="BU15" s="23">
        <v>0</v>
      </c>
      <c r="BV15" s="23">
        <v>0</v>
      </c>
      <c r="BW15" s="23">
        <v>5187812.45</v>
      </c>
      <c r="BX15" s="23">
        <v>1281560.54</v>
      </c>
      <c r="BY15" s="23">
        <v>0</v>
      </c>
      <c r="BZ15" s="23">
        <v>0</v>
      </c>
      <c r="CA15" s="23">
        <v>0</v>
      </c>
      <c r="CB15" s="23">
        <v>0</v>
      </c>
      <c r="CC15" s="23">
        <v>5420795.9199999999</v>
      </c>
      <c r="CD15" s="23">
        <v>1282626.73</v>
      </c>
      <c r="CE15" s="23">
        <v>0</v>
      </c>
      <c r="CF15" s="23">
        <v>0</v>
      </c>
      <c r="CG15" s="23">
        <v>0</v>
      </c>
      <c r="CH15" s="23">
        <v>0</v>
      </c>
      <c r="CI15" s="23">
        <v>10825226.9</v>
      </c>
      <c r="CJ15" s="23">
        <v>1483070.48</v>
      </c>
      <c r="CK15" s="23">
        <v>0</v>
      </c>
      <c r="CL15" s="23">
        <v>0</v>
      </c>
      <c r="CM15" s="23">
        <v>0</v>
      </c>
      <c r="CN15" s="23">
        <v>0</v>
      </c>
      <c r="CO15" s="23">
        <v>11636553.26</v>
      </c>
      <c r="CP15" s="23">
        <v>1496930.95</v>
      </c>
      <c r="CQ15" s="23">
        <v>0</v>
      </c>
      <c r="CR15" s="23">
        <v>0</v>
      </c>
      <c r="CS15" s="23">
        <v>0</v>
      </c>
      <c r="CT15" s="23">
        <v>0</v>
      </c>
      <c r="CU15" s="23">
        <v>10114652.51</v>
      </c>
      <c r="CV15" s="23">
        <v>1497997.14</v>
      </c>
      <c r="CW15" s="23">
        <v>0</v>
      </c>
      <c r="CX15" s="23">
        <v>0</v>
      </c>
      <c r="CY15" s="23">
        <v>0</v>
      </c>
      <c r="CZ15" s="23">
        <v>0</v>
      </c>
      <c r="DA15" s="23">
        <v>8980227.6400000006</v>
      </c>
      <c r="DB15" s="23">
        <v>1510791.42</v>
      </c>
      <c r="DC15" s="23">
        <v>0</v>
      </c>
      <c r="DD15" s="23">
        <v>0</v>
      </c>
      <c r="DE15" s="23">
        <v>0</v>
      </c>
      <c r="DF15" s="23">
        <v>0</v>
      </c>
      <c r="DG15" s="23">
        <v>7854003.4400000004</v>
      </c>
      <c r="DH15" s="23">
        <v>1599285.2</v>
      </c>
      <c r="DI15" s="23">
        <v>0</v>
      </c>
      <c r="DJ15" s="23">
        <v>0</v>
      </c>
      <c r="DK15" s="23">
        <v>0</v>
      </c>
      <c r="DL15" s="23">
        <v>0</v>
      </c>
      <c r="DM15" s="23">
        <v>6793650.0599999996</v>
      </c>
      <c r="DN15" s="23">
        <v>1715499.93</v>
      </c>
      <c r="DO15" s="23">
        <v>0</v>
      </c>
      <c r="DP15" s="23">
        <v>0</v>
      </c>
      <c r="DQ15" s="23">
        <v>0</v>
      </c>
      <c r="DR15" s="23">
        <v>0</v>
      </c>
      <c r="DS15" s="23">
        <v>5957428.1399999997</v>
      </c>
      <c r="DT15" s="23">
        <v>1764544.68</v>
      </c>
      <c r="DU15" s="23">
        <v>0</v>
      </c>
      <c r="DV15" s="23">
        <v>0</v>
      </c>
      <c r="DW15" s="23">
        <v>0</v>
      </c>
      <c r="DX15" s="23">
        <v>0</v>
      </c>
      <c r="DY15" s="23">
        <v>5217598.03</v>
      </c>
      <c r="DZ15" s="23">
        <v>1947929.38</v>
      </c>
      <c r="EA15" s="23">
        <v>0</v>
      </c>
      <c r="EB15" s="23">
        <v>0</v>
      </c>
      <c r="EC15" s="23">
        <v>0</v>
      </c>
      <c r="ED15" s="23">
        <v>0</v>
      </c>
      <c r="EE15" s="23">
        <v>4543274.1399999997</v>
      </c>
      <c r="EF15" s="23">
        <v>2057213.87</v>
      </c>
      <c r="EG15" s="23">
        <v>0</v>
      </c>
      <c r="EH15" s="23">
        <v>0</v>
      </c>
      <c r="EI15" s="23">
        <v>0</v>
      </c>
      <c r="EJ15" s="23">
        <v>0</v>
      </c>
      <c r="EK15" s="23">
        <v>3955563.43</v>
      </c>
      <c r="EL15" s="23">
        <v>2061478.63</v>
      </c>
      <c r="EM15" s="23">
        <v>0</v>
      </c>
      <c r="EN15" s="23">
        <v>0</v>
      </c>
      <c r="EO15" s="23">
        <v>0</v>
      </c>
      <c r="EP15" s="23">
        <v>0</v>
      </c>
      <c r="EQ15" s="23">
        <v>3547027.2</v>
      </c>
      <c r="ER15" s="23">
        <v>2372273.0499999998</v>
      </c>
      <c r="ES15" s="23">
        <v>0</v>
      </c>
      <c r="ET15" s="23">
        <v>0</v>
      </c>
      <c r="EU15" s="23">
        <v>0</v>
      </c>
      <c r="EV15" s="23">
        <v>0</v>
      </c>
      <c r="EW15" s="23">
        <v>3258651.1</v>
      </c>
      <c r="EX15" s="23">
        <v>2393596.86</v>
      </c>
      <c r="EY15" s="23">
        <v>0</v>
      </c>
      <c r="EZ15" s="23">
        <v>0</v>
      </c>
      <c r="FA15" s="23">
        <v>0</v>
      </c>
      <c r="FB15" s="23">
        <v>0</v>
      </c>
      <c r="FC15" s="23">
        <v>2976232.9</v>
      </c>
      <c r="FD15" s="23">
        <v>2439443.0299999998</v>
      </c>
      <c r="FE15" s="23">
        <v>0</v>
      </c>
      <c r="FF15" s="23">
        <v>0</v>
      </c>
      <c r="FG15" s="23">
        <v>0</v>
      </c>
      <c r="FH15" s="23">
        <v>0</v>
      </c>
      <c r="FI15" s="23">
        <v>2719610.44</v>
      </c>
      <c r="FJ15" s="23">
        <v>2485289.21</v>
      </c>
      <c r="FK15" s="23">
        <v>0</v>
      </c>
      <c r="FL15" s="23">
        <v>0</v>
      </c>
      <c r="FM15" s="23">
        <v>0</v>
      </c>
      <c r="FN15" s="23">
        <v>0</v>
      </c>
      <c r="FO15" s="23">
        <v>2511298.34</v>
      </c>
      <c r="FP15" s="23">
        <v>2712387.71</v>
      </c>
      <c r="FQ15" s="23">
        <v>0</v>
      </c>
      <c r="FR15" s="23">
        <v>0</v>
      </c>
      <c r="FS15" s="23">
        <v>0</v>
      </c>
      <c r="FT15" s="23">
        <v>0</v>
      </c>
      <c r="FU15" s="23">
        <v>2383882.62</v>
      </c>
      <c r="FV15" s="23">
        <v>2830734.81</v>
      </c>
      <c r="FW15" s="23">
        <v>0</v>
      </c>
      <c r="FX15" s="23">
        <v>0</v>
      </c>
      <c r="FY15" s="23">
        <v>0</v>
      </c>
      <c r="FZ15" s="23">
        <v>0</v>
      </c>
      <c r="GA15" s="23">
        <v>2253116.5</v>
      </c>
      <c r="GB15" s="23">
        <v>2844595.28</v>
      </c>
      <c r="GC15" s="23">
        <v>0</v>
      </c>
      <c r="GD15" s="23">
        <v>0</v>
      </c>
      <c r="GE15" s="23">
        <v>0</v>
      </c>
      <c r="GF15" s="23">
        <v>0</v>
      </c>
      <c r="GG15" s="23">
        <v>2105165.1</v>
      </c>
      <c r="GH15" s="23">
        <v>2895772.41</v>
      </c>
      <c r="GI15" s="23">
        <v>0</v>
      </c>
      <c r="GJ15" s="23">
        <v>0</v>
      </c>
      <c r="GK15" s="23">
        <v>0</v>
      </c>
      <c r="GL15" s="23">
        <v>0</v>
      </c>
      <c r="GM15" s="23">
        <v>1926039.97</v>
      </c>
      <c r="GN15" s="23">
        <v>3069561.4</v>
      </c>
      <c r="GO15" s="23">
        <v>0</v>
      </c>
      <c r="GP15" s="23">
        <v>0</v>
      </c>
      <c r="GQ15" s="23">
        <v>0</v>
      </c>
      <c r="GR15" s="23">
        <v>0</v>
      </c>
      <c r="GS15" s="23">
        <v>1809805.19</v>
      </c>
      <c r="GT15" s="23">
        <v>3211364.69</v>
      </c>
      <c r="GU15" s="23">
        <v>0</v>
      </c>
      <c r="GV15" s="23">
        <v>0</v>
      </c>
      <c r="GW15" s="23">
        <v>0</v>
      </c>
      <c r="GX15" s="23">
        <v>0</v>
      </c>
      <c r="GY15" s="23">
        <v>1689123.72</v>
      </c>
      <c r="GZ15" s="23">
        <v>3274269.91</v>
      </c>
      <c r="HA15" s="23">
        <v>0</v>
      </c>
      <c r="HB15" s="23">
        <v>0</v>
      </c>
      <c r="HC15" s="23">
        <v>0</v>
      </c>
      <c r="HD15" s="23">
        <v>0</v>
      </c>
      <c r="HE15" s="23">
        <v>1551164.95</v>
      </c>
      <c r="HF15" s="23">
        <v>3338241.32</v>
      </c>
      <c r="HG15" s="23">
        <v>0</v>
      </c>
      <c r="HH15" s="23">
        <v>0</v>
      </c>
      <c r="HI15" s="23">
        <v>0</v>
      </c>
      <c r="HJ15" s="23">
        <v>0</v>
      </c>
      <c r="HK15" s="23">
        <v>1401272.75</v>
      </c>
      <c r="HL15" s="23">
        <v>3466184.13</v>
      </c>
      <c r="HM15" s="23">
        <v>0</v>
      </c>
      <c r="HN15" s="23">
        <v>0</v>
      </c>
      <c r="HO15" s="23">
        <v>0</v>
      </c>
      <c r="HP15" s="23">
        <v>0</v>
      </c>
      <c r="HQ15" s="23">
        <v>1267322.52</v>
      </c>
      <c r="HR15" s="23">
        <v>3473647.46</v>
      </c>
      <c r="HS15" s="23">
        <v>0</v>
      </c>
      <c r="HT15" s="23">
        <v>0</v>
      </c>
      <c r="HU15" s="23">
        <v>0</v>
      </c>
      <c r="HV15" s="23">
        <v>0</v>
      </c>
      <c r="HW15" s="23">
        <v>1149009.99</v>
      </c>
      <c r="HX15" s="23">
        <v>3492838.89</v>
      </c>
      <c r="HY15" s="23">
        <v>0</v>
      </c>
      <c r="HZ15" s="23">
        <v>0</v>
      </c>
      <c r="IA15" s="23">
        <v>0</v>
      </c>
      <c r="IB15" s="23">
        <v>0</v>
      </c>
      <c r="IC15" s="23">
        <v>1020262.59</v>
      </c>
      <c r="ID15" s="23">
        <v>3661296.93</v>
      </c>
      <c r="IE15" s="23">
        <v>0</v>
      </c>
      <c r="IF15" s="23">
        <v>0</v>
      </c>
      <c r="IG15" s="23">
        <v>0</v>
      </c>
      <c r="IH15" s="23">
        <v>0</v>
      </c>
      <c r="II15" s="23">
        <v>871324.46</v>
      </c>
      <c r="IJ15" s="23">
        <v>3713540.24</v>
      </c>
      <c r="IK15" s="23">
        <v>0</v>
      </c>
      <c r="IL15" s="23">
        <v>0</v>
      </c>
      <c r="IM15" s="23">
        <v>0</v>
      </c>
      <c r="IN15" s="23">
        <v>0</v>
      </c>
      <c r="IO15" s="23">
        <v>754344.98</v>
      </c>
      <c r="IP15" s="23">
        <v>3719937.38</v>
      </c>
      <c r="IQ15" s="23">
        <v>0</v>
      </c>
      <c r="IR15" s="23">
        <v>0</v>
      </c>
      <c r="IS15" s="23">
        <v>0</v>
      </c>
      <c r="IT15" s="23">
        <v>0</v>
      </c>
      <c r="IU15" s="23">
        <v>637583.37</v>
      </c>
      <c r="IV15" s="23">
        <v>3813762.12</v>
      </c>
      <c r="IW15" s="23">
        <v>0</v>
      </c>
      <c r="IX15" s="23">
        <v>0</v>
      </c>
      <c r="IY15" s="23">
        <v>0</v>
      </c>
      <c r="IZ15" s="23">
        <v>0</v>
      </c>
      <c r="JA15" s="23">
        <v>513199.89</v>
      </c>
      <c r="JB15" s="23">
        <v>4055787.28</v>
      </c>
      <c r="JC15" s="23">
        <v>0</v>
      </c>
      <c r="JD15" s="23">
        <v>0</v>
      </c>
      <c r="JE15" s="23">
        <v>0</v>
      </c>
      <c r="JF15" s="23">
        <v>0</v>
      </c>
      <c r="JG15" s="23">
        <v>376808.96000000002</v>
      </c>
      <c r="JH15" s="23">
        <v>4170935.81</v>
      </c>
      <c r="JI15" s="23">
        <v>0</v>
      </c>
      <c r="JJ15" s="23">
        <v>0</v>
      </c>
      <c r="JK15" s="23">
        <v>0</v>
      </c>
      <c r="JL15" s="23">
        <v>0</v>
      </c>
      <c r="JM15" s="23">
        <v>254006.7</v>
      </c>
      <c r="JN15" s="23">
        <v>4275422.45</v>
      </c>
      <c r="JO15" s="23">
        <v>0</v>
      </c>
      <c r="JP15" s="23">
        <v>0</v>
      </c>
      <c r="JQ15" s="23">
        <v>0</v>
      </c>
      <c r="JR15" s="23">
        <v>0</v>
      </c>
      <c r="JS15" s="23">
        <v>128487.89</v>
      </c>
      <c r="JT15" s="23">
        <v>4392713.4400000004</v>
      </c>
      <c r="JU15" s="23">
        <v>0</v>
      </c>
      <c r="JV15" s="23">
        <v>0</v>
      </c>
      <c r="JW15" s="23">
        <v>0</v>
      </c>
      <c r="JX15" s="23">
        <v>0</v>
      </c>
      <c r="JY15" s="23">
        <v>0</v>
      </c>
      <c r="JZ15" s="23">
        <v>0</v>
      </c>
      <c r="KA15" s="23">
        <v>0</v>
      </c>
      <c r="KB15" s="23">
        <v>0</v>
      </c>
      <c r="KC15" s="23">
        <v>0</v>
      </c>
      <c r="KD15" s="23">
        <v>0</v>
      </c>
      <c r="KE15" s="23">
        <v>0</v>
      </c>
      <c r="KF15" s="23">
        <v>0</v>
      </c>
      <c r="KG15" s="23">
        <v>0</v>
      </c>
      <c r="KH15" s="23">
        <v>0</v>
      </c>
      <c r="KI15" s="23">
        <v>0</v>
      </c>
      <c r="KJ15" s="23">
        <v>0</v>
      </c>
      <c r="KK15" s="23">
        <v>0</v>
      </c>
      <c r="KL15" s="23">
        <v>0</v>
      </c>
      <c r="KM15" s="23">
        <v>0</v>
      </c>
      <c r="KN15" s="23">
        <v>0</v>
      </c>
      <c r="KO15" s="23">
        <v>0</v>
      </c>
      <c r="KP15" s="23">
        <v>0</v>
      </c>
      <c r="KQ15" s="23">
        <v>0</v>
      </c>
      <c r="KR15" s="23">
        <v>0</v>
      </c>
      <c r="KS15" s="23">
        <v>0</v>
      </c>
      <c r="KT15" s="23">
        <v>0</v>
      </c>
      <c r="KU15" s="23">
        <v>0</v>
      </c>
      <c r="KV15" s="23">
        <v>0</v>
      </c>
      <c r="KW15" s="23">
        <v>0</v>
      </c>
      <c r="KX15" s="23">
        <v>0</v>
      </c>
      <c r="KY15" s="23">
        <v>0</v>
      </c>
      <c r="KZ15" s="23">
        <v>0</v>
      </c>
      <c r="LA15" s="23">
        <v>0</v>
      </c>
      <c r="LB15" s="23">
        <v>0</v>
      </c>
      <c r="LC15" s="23">
        <v>0</v>
      </c>
      <c r="LD15" s="23">
        <v>0</v>
      </c>
      <c r="LE15" s="23">
        <v>0</v>
      </c>
      <c r="LF15" s="23">
        <v>0</v>
      </c>
      <c r="LG15" s="23">
        <v>0</v>
      </c>
      <c r="LH15" s="23">
        <v>0</v>
      </c>
      <c r="LI15" s="23">
        <v>0</v>
      </c>
      <c r="LJ15" s="23">
        <v>0</v>
      </c>
      <c r="LK15" s="23">
        <v>0</v>
      </c>
      <c r="LL15" s="23">
        <v>0</v>
      </c>
      <c r="LM15" s="23">
        <v>0</v>
      </c>
      <c r="LN15" s="23">
        <v>0</v>
      </c>
      <c r="LO15" s="23">
        <v>0</v>
      </c>
      <c r="LP15" s="23">
        <v>0</v>
      </c>
      <c r="LQ15" s="23">
        <v>0</v>
      </c>
      <c r="LR15" s="23">
        <v>0</v>
      </c>
      <c r="LS15" s="23">
        <v>0</v>
      </c>
      <c r="LT15" s="23">
        <v>0</v>
      </c>
      <c r="LU15" s="23">
        <v>0</v>
      </c>
      <c r="LV15" s="23">
        <v>0</v>
      </c>
      <c r="LW15" s="23">
        <v>0</v>
      </c>
      <c r="LX15" s="23">
        <v>0</v>
      </c>
      <c r="LY15" s="23">
        <v>0</v>
      </c>
      <c r="LZ15" s="23">
        <v>0</v>
      </c>
      <c r="MA15" s="23">
        <v>0</v>
      </c>
      <c r="MB15" s="23">
        <v>0</v>
      </c>
      <c r="MC15" s="23">
        <v>0</v>
      </c>
      <c r="MD15" s="23">
        <v>0</v>
      </c>
      <c r="ME15" s="23">
        <v>0</v>
      </c>
      <c r="MF15" s="23">
        <v>0</v>
      </c>
      <c r="MG15" s="23">
        <v>0</v>
      </c>
      <c r="MH15" s="23">
        <v>0</v>
      </c>
      <c r="MI15" s="23">
        <v>0</v>
      </c>
      <c r="MJ15" s="23">
        <v>0</v>
      </c>
      <c r="MK15" s="23">
        <v>0</v>
      </c>
      <c r="ML15" s="23">
        <v>0</v>
      </c>
      <c r="MM15" s="23">
        <v>0</v>
      </c>
      <c r="MN15" s="23">
        <v>0</v>
      </c>
      <c r="MO15" s="23">
        <v>0</v>
      </c>
      <c r="MP15" s="23">
        <v>0</v>
      </c>
      <c r="MQ15" s="23">
        <v>0</v>
      </c>
      <c r="MR15" s="23">
        <v>0</v>
      </c>
      <c r="MS15" s="23">
        <v>0</v>
      </c>
      <c r="MT15" s="23">
        <v>0</v>
      </c>
      <c r="MU15" s="23">
        <v>0</v>
      </c>
      <c r="MV15" s="23">
        <v>0</v>
      </c>
      <c r="MW15" s="23">
        <v>0</v>
      </c>
      <c r="MX15" s="23">
        <v>0</v>
      </c>
      <c r="MY15" s="23">
        <v>0</v>
      </c>
      <c r="MZ15" s="23">
        <v>0</v>
      </c>
      <c r="NA15" s="23">
        <v>0</v>
      </c>
      <c r="NB15" s="23">
        <v>0</v>
      </c>
      <c r="NC15" s="23">
        <v>0</v>
      </c>
      <c r="ND15" s="23">
        <v>0</v>
      </c>
      <c r="NE15" s="23">
        <v>0</v>
      </c>
      <c r="NF15" s="23">
        <v>0</v>
      </c>
      <c r="NG15" s="23">
        <v>0</v>
      </c>
      <c r="NH15" s="23">
        <v>0</v>
      </c>
      <c r="NI15" s="23">
        <v>0</v>
      </c>
      <c r="NJ15" s="23">
        <v>0</v>
      </c>
      <c r="NK15" s="23">
        <v>0</v>
      </c>
      <c r="NL15" s="23">
        <v>0</v>
      </c>
      <c r="NM15" s="23">
        <v>0</v>
      </c>
      <c r="NN15" s="23">
        <v>0</v>
      </c>
      <c r="NO15" s="23">
        <v>0</v>
      </c>
      <c r="NP15" s="23">
        <v>0</v>
      </c>
      <c r="NQ15" s="23">
        <v>0</v>
      </c>
      <c r="NR15" s="23">
        <v>0</v>
      </c>
      <c r="NS15" s="23">
        <v>0</v>
      </c>
      <c r="NT15" s="23">
        <v>0</v>
      </c>
      <c r="NU15" s="23">
        <v>0</v>
      </c>
      <c r="NV15" s="23">
        <v>0</v>
      </c>
      <c r="NW15" s="23">
        <v>0</v>
      </c>
      <c r="NX15" s="23">
        <v>0</v>
      </c>
      <c r="NY15" s="23">
        <v>0</v>
      </c>
      <c r="NZ15" s="23">
        <v>0</v>
      </c>
      <c r="OA15" s="23">
        <v>0</v>
      </c>
      <c r="OB15" s="23">
        <v>0</v>
      </c>
      <c r="OC15" s="23">
        <v>0</v>
      </c>
      <c r="OD15" s="23">
        <v>0</v>
      </c>
      <c r="OE15" s="23">
        <v>0</v>
      </c>
      <c r="OF15" s="23">
        <v>0</v>
      </c>
      <c r="OG15" s="23">
        <v>0</v>
      </c>
      <c r="OH15" s="23">
        <v>0</v>
      </c>
      <c r="OI15" s="23">
        <v>0</v>
      </c>
      <c r="OJ15" s="23">
        <v>0</v>
      </c>
      <c r="OK15" s="23">
        <v>0</v>
      </c>
      <c r="OL15" s="23">
        <v>0</v>
      </c>
      <c r="OM15" s="23">
        <v>0</v>
      </c>
      <c r="ON15" s="23">
        <v>0</v>
      </c>
      <c r="OO15" s="23">
        <v>0</v>
      </c>
      <c r="OP15" s="23">
        <v>0</v>
      </c>
      <c r="OQ15" s="23">
        <v>0</v>
      </c>
      <c r="OR15" s="23">
        <v>0</v>
      </c>
      <c r="OS15" s="23">
        <v>0</v>
      </c>
      <c r="OT15" s="23">
        <v>0</v>
      </c>
      <c r="OU15" s="23">
        <v>0</v>
      </c>
      <c r="OV15" s="23">
        <v>0</v>
      </c>
      <c r="OW15" s="23">
        <v>0</v>
      </c>
      <c r="OX15" s="23">
        <v>0</v>
      </c>
      <c r="OY15" s="23">
        <v>0</v>
      </c>
      <c r="OZ15" s="23">
        <v>0</v>
      </c>
      <c r="PA15" s="23">
        <v>0</v>
      </c>
      <c r="PB15" s="23">
        <v>0</v>
      </c>
      <c r="PC15" s="23">
        <v>0</v>
      </c>
      <c r="PD15" s="23">
        <v>0</v>
      </c>
      <c r="PE15" s="23">
        <v>0</v>
      </c>
      <c r="PF15" s="23">
        <v>0</v>
      </c>
      <c r="PG15" s="23">
        <v>0</v>
      </c>
      <c r="PH15" s="23">
        <v>0</v>
      </c>
      <c r="PI15" s="23">
        <v>0</v>
      </c>
      <c r="PJ15" s="23">
        <v>0</v>
      </c>
      <c r="PK15" s="23">
        <v>0</v>
      </c>
      <c r="PL15" s="23">
        <v>0</v>
      </c>
      <c r="PM15" s="23">
        <v>0</v>
      </c>
      <c r="PN15" s="23">
        <v>0</v>
      </c>
      <c r="PO15" s="23">
        <v>0</v>
      </c>
      <c r="PP15" s="23">
        <v>0</v>
      </c>
      <c r="PQ15" s="23">
        <v>0</v>
      </c>
      <c r="PR15" s="23">
        <v>0</v>
      </c>
      <c r="PS15" s="23">
        <v>0</v>
      </c>
      <c r="PT15" s="23">
        <v>0</v>
      </c>
      <c r="PU15" s="23">
        <v>0</v>
      </c>
      <c r="PV15" s="23">
        <v>0</v>
      </c>
      <c r="PW15" s="23">
        <v>0</v>
      </c>
      <c r="PX15" s="23">
        <v>0</v>
      </c>
      <c r="PY15" s="23">
        <v>0</v>
      </c>
      <c r="PZ15" s="23">
        <v>0</v>
      </c>
      <c r="QA15" s="23">
        <v>0</v>
      </c>
      <c r="QB15" s="23">
        <v>0</v>
      </c>
      <c r="QC15" s="23">
        <v>0</v>
      </c>
      <c r="QD15" s="23">
        <v>0</v>
      </c>
      <c r="QE15" s="23">
        <v>0</v>
      </c>
      <c r="QF15" s="23">
        <v>0</v>
      </c>
      <c r="QG15" s="23">
        <v>0</v>
      </c>
      <c r="QH15" s="23">
        <v>0</v>
      </c>
      <c r="QI15" s="23">
        <v>0</v>
      </c>
      <c r="QJ15" s="23">
        <v>0</v>
      </c>
      <c r="QK15" s="23">
        <v>0</v>
      </c>
      <c r="QL15" s="23">
        <v>0</v>
      </c>
      <c r="QM15" s="23">
        <v>0</v>
      </c>
      <c r="QN15" s="23">
        <v>0</v>
      </c>
      <c r="QO15" s="23">
        <v>0</v>
      </c>
      <c r="QP15" s="23">
        <v>0</v>
      </c>
      <c r="QQ15" s="23">
        <v>0</v>
      </c>
      <c r="QR15" s="23">
        <v>0</v>
      </c>
      <c r="QS15" s="23">
        <v>0</v>
      </c>
      <c r="QT15" s="23">
        <v>0</v>
      </c>
      <c r="QU15" s="23">
        <v>0</v>
      </c>
      <c r="QV15" s="23">
        <v>0</v>
      </c>
      <c r="QW15" s="23">
        <v>0</v>
      </c>
      <c r="QX15" s="23">
        <v>0</v>
      </c>
      <c r="QY15" s="23">
        <v>0</v>
      </c>
      <c r="QZ15" s="23">
        <v>0</v>
      </c>
      <c r="RA15" s="23">
        <v>0</v>
      </c>
      <c r="RB15" s="23">
        <v>0</v>
      </c>
      <c r="RC15" s="23">
        <v>0</v>
      </c>
      <c r="RD15" s="23">
        <v>0</v>
      </c>
      <c r="RE15" s="23">
        <v>0</v>
      </c>
      <c r="RF15" s="23">
        <v>0</v>
      </c>
      <c r="RG15" s="23">
        <v>0</v>
      </c>
      <c r="RH15" s="23">
        <v>0</v>
      </c>
      <c r="RI15" s="23">
        <v>0</v>
      </c>
      <c r="RJ15" s="23">
        <v>0</v>
      </c>
      <c r="RK15" s="23">
        <v>0</v>
      </c>
      <c r="RL15" s="23">
        <v>0</v>
      </c>
      <c r="RM15" s="23">
        <v>0</v>
      </c>
      <c r="RN15" s="23">
        <v>0</v>
      </c>
      <c r="RO15" s="23">
        <v>0</v>
      </c>
      <c r="RP15" s="23">
        <v>0</v>
      </c>
      <c r="RQ15" s="23">
        <v>0</v>
      </c>
      <c r="RR15" s="23">
        <v>0</v>
      </c>
      <c r="RS15" s="23">
        <v>0</v>
      </c>
      <c r="RT15" s="23">
        <v>0</v>
      </c>
      <c r="RU15" s="23">
        <v>0</v>
      </c>
      <c r="RV15" s="23">
        <v>0</v>
      </c>
      <c r="RW15" s="23">
        <v>0</v>
      </c>
      <c r="RX15" s="23">
        <v>0</v>
      </c>
      <c r="RY15" s="23">
        <v>0</v>
      </c>
      <c r="RZ15" s="23">
        <v>0</v>
      </c>
      <c r="SA15" s="23">
        <v>0</v>
      </c>
      <c r="SB15" s="23">
        <v>0</v>
      </c>
      <c r="SC15" s="23">
        <v>0</v>
      </c>
      <c r="SD15" s="23">
        <v>0</v>
      </c>
      <c r="SE15" s="23">
        <v>0</v>
      </c>
      <c r="SF15" s="23">
        <v>0</v>
      </c>
      <c r="SG15" s="23">
        <v>0</v>
      </c>
      <c r="SH15" s="23">
        <v>0</v>
      </c>
      <c r="SI15" s="23">
        <v>0</v>
      </c>
      <c r="SJ15" s="23">
        <v>0</v>
      </c>
      <c r="SK15" s="23">
        <v>0</v>
      </c>
      <c r="SL15" s="23">
        <v>0</v>
      </c>
      <c r="SM15" s="23">
        <v>0</v>
      </c>
      <c r="SN15" s="23">
        <v>0</v>
      </c>
      <c r="SO15" s="23">
        <v>0</v>
      </c>
      <c r="SP15" s="23">
        <v>0</v>
      </c>
      <c r="SQ15" s="23">
        <v>0</v>
      </c>
      <c r="SR15" s="23">
        <v>0</v>
      </c>
      <c r="SS15" s="23">
        <v>0</v>
      </c>
      <c r="ST15" s="23">
        <v>0</v>
      </c>
      <c r="SU15" s="23">
        <v>0</v>
      </c>
      <c r="SV15" s="23">
        <v>0</v>
      </c>
      <c r="SW15" s="23">
        <v>0</v>
      </c>
      <c r="SX15" s="23">
        <v>0</v>
      </c>
      <c r="SY15" s="23">
        <v>0</v>
      </c>
      <c r="SZ15" s="23">
        <v>0</v>
      </c>
      <c r="TA15" s="23">
        <v>0</v>
      </c>
      <c r="TB15" s="23">
        <v>0</v>
      </c>
      <c r="TC15" s="23">
        <v>0</v>
      </c>
      <c r="TD15" s="23">
        <v>0</v>
      </c>
      <c r="TE15" s="23">
        <v>0</v>
      </c>
      <c r="TF15" s="23">
        <v>0</v>
      </c>
      <c r="TG15" s="23">
        <v>0</v>
      </c>
      <c r="TH15" s="23">
        <v>0</v>
      </c>
      <c r="TI15" s="23">
        <v>0</v>
      </c>
      <c r="TJ15" s="23">
        <v>0</v>
      </c>
      <c r="TK15" s="23">
        <v>0</v>
      </c>
      <c r="TL15" s="23">
        <v>0</v>
      </c>
      <c r="TM15" s="23">
        <v>0</v>
      </c>
      <c r="TN15" s="23">
        <v>0</v>
      </c>
      <c r="TO15" s="23">
        <v>0</v>
      </c>
      <c r="TP15" s="23">
        <v>0</v>
      </c>
      <c r="TQ15" s="23">
        <v>0</v>
      </c>
      <c r="TR15" s="23">
        <v>0</v>
      </c>
      <c r="TS15" s="23">
        <v>0</v>
      </c>
      <c r="TT15" s="23">
        <v>0</v>
      </c>
      <c r="TU15" s="23">
        <v>0</v>
      </c>
      <c r="TV15" s="23">
        <v>0</v>
      </c>
      <c r="TW15" s="23">
        <v>0</v>
      </c>
      <c r="TX15" s="23">
        <v>0</v>
      </c>
      <c r="TY15" s="23">
        <v>0</v>
      </c>
      <c r="TZ15" s="23">
        <v>0</v>
      </c>
      <c r="UA15" s="23">
        <v>0</v>
      </c>
      <c r="UB15" s="23">
        <v>0</v>
      </c>
      <c r="UC15" s="23">
        <v>0</v>
      </c>
      <c r="UD15" s="23">
        <v>0</v>
      </c>
      <c r="UE15" s="23">
        <v>0</v>
      </c>
      <c r="UF15" s="23">
        <v>0</v>
      </c>
      <c r="UG15" s="23">
        <v>0</v>
      </c>
      <c r="UH15" s="23">
        <v>0</v>
      </c>
      <c r="UI15" s="23">
        <v>0</v>
      </c>
      <c r="UJ15" s="23">
        <v>0</v>
      </c>
      <c r="UK15" s="23">
        <v>0</v>
      </c>
      <c r="UL15" s="23">
        <v>0</v>
      </c>
      <c r="UM15" s="23">
        <v>0</v>
      </c>
      <c r="UN15" s="23">
        <v>0</v>
      </c>
      <c r="UO15" s="23">
        <v>0</v>
      </c>
      <c r="UP15" s="23">
        <v>0</v>
      </c>
      <c r="UQ15" s="23">
        <v>0</v>
      </c>
      <c r="UR15" s="23">
        <v>0</v>
      </c>
      <c r="US15" s="23">
        <v>0</v>
      </c>
      <c r="UT15" s="23">
        <v>0</v>
      </c>
      <c r="UU15" s="23">
        <v>0</v>
      </c>
      <c r="UV15" s="23">
        <v>0</v>
      </c>
      <c r="UW15" s="23">
        <v>0</v>
      </c>
      <c r="UX15" s="23">
        <v>0</v>
      </c>
      <c r="UY15" s="23">
        <v>0</v>
      </c>
      <c r="UZ15" s="23">
        <v>0</v>
      </c>
      <c r="VA15" s="23">
        <v>0</v>
      </c>
      <c r="VB15" s="23">
        <v>0</v>
      </c>
      <c r="VC15" s="23">
        <v>0</v>
      </c>
      <c r="VD15" s="23">
        <v>0</v>
      </c>
      <c r="VE15" s="23">
        <v>0</v>
      </c>
      <c r="VF15" s="23">
        <v>0</v>
      </c>
      <c r="VG15" s="23">
        <v>0</v>
      </c>
      <c r="VH15" s="23">
        <v>0</v>
      </c>
      <c r="VI15" s="23">
        <v>0</v>
      </c>
      <c r="VJ15" s="23">
        <v>0</v>
      </c>
      <c r="VK15" s="23">
        <v>0</v>
      </c>
      <c r="VL15" s="23">
        <v>0</v>
      </c>
      <c r="VM15" s="23">
        <v>0</v>
      </c>
      <c r="VN15" s="23">
        <v>0</v>
      </c>
      <c r="VO15" s="23">
        <v>0</v>
      </c>
      <c r="VP15" s="23">
        <v>0</v>
      </c>
      <c r="VQ15" s="23">
        <v>0</v>
      </c>
      <c r="VR15" s="23">
        <v>0</v>
      </c>
      <c r="VS15" s="23">
        <v>0</v>
      </c>
      <c r="VT15" s="23">
        <v>0</v>
      </c>
      <c r="VU15" s="23">
        <v>0</v>
      </c>
      <c r="VV15" s="23">
        <v>0</v>
      </c>
      <c r="VW15" s="23">
        <v>0</v>
      </c>
      <c r="VX15" s="23">
        <v>0</v>
      </c>
      <c r="VY15" s="23">
        <v>0</v>
      </c>
      <c r="VZ15" s="23">
        <v>0</v>
      </c>
      <c r="WA15" s="23">
        <v>0</v>
      </c>
      <c r="WB15" s="23">
        <v>0</v>
      </c>
      <c r="WC15" s="23">
        <v>0</v>
      </c>
      <c r="WD15" s="23">
        <v>0</v>
      </c>
      <c r="WE15" s="23">
        <v>0</v>
      </c>
      <c r="WF15" s="23">
        <v>0</v>
      </c>
      <c r="WG15" s="23">
        <v>0</v>
      </c>
      <c r="WH15" s="23">
        <v>0</v>
      </c>
      <c r="WI15" s="23">
        <v>0</v>
      </c>
      <c r="WJ15" s="23">
        <v>0</v>
      </c>
      <c r="WK15" s="23">
        <v>0</v>
      </c>
      <c r="WL15" s="23">
        <v>0</v>
      </c>
      <c r="WM15" s="23">
        <v>0</v>
      </c>
      <c r="WN15" s="23">
        <v>0</v>
      </c>
      <c r="WO15" s="23">
        <v>0</v>
      </c>
      <c r="WP15" s="23">
        <v>0</v>
      </c>
      <c r="WQ15" s="23">
        <v>0</v>
      </c>
      <c r="WR15" s="23">
        <v>0</v>
      </c>
      <c r="WS15" s="23">
        <v>0</v>
      </c>
      <c r="WT15" s="23">
        <v>0</v>
      </c>
      <c r="WU15" s="23">
        <v>0</v>
      </c>
      <c r="WV15" s="23">
        <v>0</v>
      </c>
      <c r="WW15" s="23">
        <v>0</v>
      </c>
      <c r="WX15" s="23">
        <v>0</v>
      </c>
      <c r="WY15" s="23">
        <v>0</v>
      </c>
      <c r="WZ15" s="23">
        <v>0</v>
      </c>
      <c r="XA15" s="23">
        <v>0</v>
      </c>
      <c r="XB15" s="23">
        <v>0</v>
      </c>
      <c r="XC15" s="23">
        <v>0</v>
      </c>
      <c r="XD15" s="23">
        <v>0</v>
      </c>
      <c r="XE15" s="23">
        <v>0</v>
      </c>
      <c r="XF15" s="23">
        <v>0</v>
      </c>
      <c r="XG15" s="23">
        <v>0</v>
      </c>
      <c r="XH15" s="23">
        <v>0</v>
      </c>
      <c r="XI15" s="23">
        <v>0</v>
      </c>
      <c r="XJ15" s="23">
        <v>0</v>
      </c>
      <c r="XK15" s="23">
        <v>0</v>
      </c>
      <c r="XL15" s="23">
        <v>0</v>
      </c>
      <c r="XM15" s="23">
        <v>0</v>
      </c>
      <c r="XN15" s="23">
        <v>0</v>
      </c>
      <c r="XO15" s="23">
        <v>0</v>
      </c>
      <c r="XP15" s="23">
        <v>0</v>
      </c>
      <c r="XQ15" s="23">
        <v>0</v>
      </c>
      <c r="XR15" s="23">
        <v>0</v>
      </c>
      <c r="XS15" s="23">
        <v>0</v>
      </c>
      <c r="XT15" s="23">
        <v>0</v>
      </c>
      <c r="XU15" s="23">
        <v>0</v>
      </c>
      <c r="XV15" s="23">
        <v>0</v>
      </c>
      <c r="XW15" s="23">
        <v>0</v>
      </c>
      <c r="XX15" s="23">
        <v>0</v>
      </c>
      <c r="XY15" s="23">
        <v>0</v>
      </c>
      <c r="XZ15" s="23">
        <v>0</v>
      </c>
      <c r="YA15" s="23">
        <v>0</v>
      </c>
      <c r="YB15" s="23">
        <v>0</v>
      </c>
      <c r="YC15" s="23">
        <v>0</v>
      </c>
      <c r="YD15" s="23">
        <v>0</v>
      </c>
      <c r="YE15" s="23">
        <v>0</v>
      </c>
      <c r="YF15" s="23">
        <v>0</v>
      </c>
      <c r="YG15" s="23">
        <v>0</v>
      </c>
      <c r="YH15" s="23">
        <v>0</v>
      </c>
      <c r="YI15" s="23">
        <v>0</v>
      </c>
      <c r="YJ15" s="23">
        <v>0</v>
      </c>
      <c r="YK15" s="23">
        <v>0</v>
      </c>
      <c r="YL15" s="23">
        <v>0</v>
      </c>
      <c r="YM15" s="23">
        <v>0</v>
      </c>
      <c r="YN15" s="23">
        <v>0</v>
      </c>
      <c r="YO15" s="23">
        <v>0</v>
      </c>
      <c r="YP15" s="23">
        <v>0</v>
      </c>
      <c r="YQ15" s="23">
        <v>0</v>
      </c>
      <c r="YR15" s="23">
        <v>0</v>
      </c>
    </row>
    <row r="16" spans="1:668" ht="15.75" x14ac:dyDescent="0.25">
      <c r="A16" s="15" t="s">
        <v>31</v>
      </c>
      <c r="B16" s="15" t="s">
        <v>32</v>
      </c>
      <c r="C16" s="15">
        <v>88.048134269999991</v>
      </c>
      <c r="D16" s="24"/>
      <c r="E16" s="18">
        <f t="shared" si="0"/>
        <v>2.3288043702044257</v>
      </c>
      <c r="F16" s="27" t="s">
        <v>118</v>
      </c>
      <c r="G16" s="68" t="s">
        <v>119</v>
      </c>
      <c r="H16" s="25">
        <v>40277</v>
      </c>
      <c r="I16" s="26" t="s">
        <v>24</v>
      </c>
      <c r="J16" s="27">
        <v>130</v>
      </c>
      <c r="K16" s="27" t="s">
        <v>193</v>
      </c>
      <c r="L16" s="20">
        <v>44236</v>
      </c>
      <c r="M16" s="27" t="s">
        <v>11</v>
      </c>
      <c r="N16" s="16" t="s">
        <v>12</v>
      </c>
      <c r="O16" s="119" t="s">
        <v>162</v>
      </c>
      <c r="P16" s="119" t="s">
        <v>187</v>
      </c>
      <c r="Q16" s="22">
        <f t="shared" si="1"/>
        <v>49163405.060000002</v>
      </c>
      <c r="R16" s="22">
        <f t="shared" si="2"/>
        <v>6519524.6900000004</v>
      </c>
      <c r="S16" s="22">
        <f t="shared" si="3"/>
        <v>58336391.76000002</v>
      </c>
      <c r="T16" s="22">
        <f t="shared" si="4"/>
        <v>4205534.4899999993</v>
      </c>
      <c r="U16" s="22">
        <f t="shared" si="5"/>
        <v>27658486.570000004</v>
      </c>
      <c r="V16" s="22">
        <f t="shared" si="6"/>
        <v>831189.6100000001</v>
      </c>
      <c r="W16" s="22">
        <f t="shared" si="7"/>
        <v>2053255.5</v>
      </c>
      <c r="X16" s="22">
        <f t="shared" si="8"/>
        <v>18167.04</v>
      </c>
      <c r="Y16" s="22">
        <f t="shared" si="9"/>
        <v>0</v>
      </c>
      <c r="Z16" s="22">
        <f t="shared" si="10"/>
        <v>0</v>
      </c>
      <c r="AA16" s="22">
        <f t="shared" si="11"/>
        <v>0</v>
      </c>
      <c r="AB16" s="22">
        <f t="shared" si="12"/>
        <v>0</v>
      </c>
      <c r="AC16" s="22">
        <f t="shared" si="13"/>
        <v>0</v>
      </c>
      <c r="AD16" s="22">
        <f t="shared" si="14"/>
        <v>0</v>
      </c>
      <c r="AE16" s="22">
        <f t="shared" si="15"/>
        <v>0</v>
      </c>
      <c r="AF16" s="22">
        <f t="shared" si="16"/>
        <v>0</v>
      </c>
      <c r="AG16" s="22">
        <f t="shared" si="17"/>
        <v>0</v>
      </c>
      <c r="AH16" s="22">
        <f t="shared" si="18"/>
        <v>0</v>
      </c>
      <c r="AI16" s="22">
        <f t="shared" si="19"/>
        <v>0</v>
      </c>
      <c r="AJ16" s="22">
        <f t="shared" si="20"/>
        <v>0</v>
      </c>
      <c r="AK16" s="22">
        <f t="shared" si="21"/>
        <v>0</v>
      </c>
      <c r="AL16" s="22">
        <f t="shared" si="22"/>
        <v>0</v>
      </c>
      <c r="AM16" s="22">
        <f t="shared" si="23"/>
        <v>0</v>
      </c>
      <c r="AN16" s="22">
        <f t="shared" si="24"/>
        <v>0</v>
      </c>
      <c r="AO16" s="22">
        <f t="shared" si="25"/>
        <v>0</v>
      </c>
      <c r="AP16" s="22">
        <f t="shared" si="26"/>
        <v>0</v>
      </c>
      <c r="AQ16" s="22">
        <f t="shared" si="27"/>
        <v>0</v>
      </c>
      <c r="AR16" s="22">
        <f t="shared" si="28"/>
        <v>0</v>
      </c>
      <c r="AS16" s="22">
        <f t="shared" si="29"/>
        <v>0</v>
      </c>
      <c r="AT16" s="22">
        <f t="shared" si="30"/>
        <v>0</v>
      </c>
      <c r="AU16" s="22">
        <f t="shared" si="31"/>
        <v>0</v>
      </c>
      <c r="AV16" s="22">
        <f t="shared" si="32"/>
        <v>0</v>
      </c>
      <c r="AW16" s="22">
        <f t="shared" si="33"/>
        <v>0</v>
      </c>
      <c r="AX16" s="22">
        <f t="shared" si="34"/>
        <v>0</v>
      </c>
      <c r="AY16" s="22">
        <f t="shared" si="35"/>
        <v>0</v>
      </c>
      <c r="AZ16" s="22">
        <f t="shared" si="36"/>
        <v>0</v>
      </c>
      <c r="BA16" s="22">
        <f t="shared" si="37"/>
        <v>0</v>
      </c>
      <c r="BB16" s="22">
        <f t="shared" si="38"/>
        <v>0</v>
      </c>
      <c r="BC16" s="22">
        <f t="shared" si="39"/>
        <v>0</v>
      </c>
      <c r="BD16" s="22">
        <f t="shared" si="40"/>
        <v>0</v>
      </c>
      <c r="BE16" s="22">
        <f t="shared" si="41"/>
        <v>0</v>
      </c>
      <c r="BF16" s="22">
        <f t="shared" si="42"/>
        <v>0</v>
      </c>
      <c r="BG16" s="22">
        <f t="shared" si="43"/>
        <v>0</v>
      </c>
      <c r="BH16" s="22">
        <f t="shared" si="44"/>
        <v>0</v>
      </c>
      <c r="BI16" s="22">
        <f t="shared" si="45"/>
        <v>0</v>
      </c>
      <c r="BJ16" s="22">
        <f t="shared" si="46"/>
        <v>0</v>
      </c>
      <c r="BK16" s="22">
        <f t="shared" si="47"/>
        <v>0</v>
      </c>
      <c r="BL16" s="22">
        <f t="shared" si="48"/>
        <v>0</v>
      </c>
      <c r="BM16" s="22">
        <f t="shared" si="49"/>
        <v>0</v>
      </c>
      <c r="BN16" s="22">
        <f t="shared" si="50"/>
        <v>0</v>
      </c>
      <c r="BO16" s="126"/>
      <c r="BP16" s="127"/>
      <c r="BQ16" s="23">
        <v>503247.67</v>
      </c>
      <c r="BR16" s="23">
        <v>3599275.2399999998</v>
      </c>
      <c r="BS16" s="23">
        <v>571175.06000000006</v>
      </c>
      <c r="BT16" s="23">
        <v>3651373.4000000004</v>
      </c>
      <c r="BU16" s="23">
        <v>503349.89</v>
      </c>
      <c r="BV16" s="23">
        <v>3689275.2300000004</v>
      </c>
      <c r="BW16" s="23">
        <v>547033.31000000006</v>
      </c>
      <c r="BX16" s="23">
        <v>3755013.3499999996</v>
      </c>
      <c r="BY16" s="23">
        <v>541586.86</v>
      </c>
      <c r="BZ16" s="23">
        <v>3811528.88</v>
      </c>
      <c r="CA16" s="23">
        <v>600998.30000000005</v>
      </c>
      <c r="CB16" s="23">
        <v>3998256.15</v>
      </c>
      <c r="CC16" s="23">
        <v>503060.23</v>
      </c>
      <c r="CD16" s="23">
        <v>4107915.21</v>
      </c>
      <c r="CE16" s="23">
        <v>550646.88</v>
      </c>
      <c r="CF16" s="23">
        <v>4211285.3900000006</v>
      </c>
      <c r="CG16" s="23">
        <v>553476.07999999996</v>
      </c>
      <c r="CH16" s="23">
        <v>4286094.3099999996</v>
      </c>
      <c r="CI16" s="23">
        <v>495455.19999999995</v>
      </c>
      <c r="CJ16" s="23">
        <v>4434228.45</v>
      </c>
      <c r="CK16" s="23">
        <v>565249.30000000005</v>
      </c>
      <c r="CL16" s="23">
        <v>4757793.4700000007</v>
      </c>
      <c r="CM16" s="23">
        <v>584245.91</v>
      </c>
      <c r="CN16" s="23">
        <v>4861365.9800000004</v>
      </c>
      <c r="CO16" s="23">
        <v>469100.9</v>
      </c>
      <c r="CP16" s="23">
        <v>4861365.9800000004</v>
      </c>
      <c r="CQ16" s="23">
        <v>490686.4</v>
      </c>
      <c r="CR16" s="23">
        <v>4861365.9800000004</v>
      </c>
      <c r="CS16" s="23">
        <v>417300.33999999997</v>
      </c>
      <c r="CT16" s="23">
        <v>4861365.9800000004</v>
      </c>
      <c r="CU16" s="23">
        <v>433335.78</v>
      </c>
      <c r="CV16" s="23">
        <v>4861365.9800000004</v>
      </c>
      <c r="CW16" s="23">
        <v>391606.91000000003</v>
      </c>
      <c r="CX16" s="23">
        <v>4861365.9800000004</v>
      </c>
      <c r="CY16" s="23">
        <v>375985.16000000003</v>
      </c>
      <c r="CZ16" s="23">
        <v>4861365.9800000004</v>
      </c>
      <c r="DA16" s="23">
        <v>336106.32</v>
      </c>
      <c r="DB16" s="23">
        <v>4861365.9800000004</v>
      </c>
      <c r="DC16" s="23">
        <v>318634.55</v>
      </c>
      <c r="DD16" s="23">
        <v>4861365.9800000004</v>
      </c>
      <c r="DE16" s="23">
        <v>289959.24</v>
      </c>
      <c r="DF16" s="23">
        <v>4861365.9800000004</v>
      </c>
      <c r="DG16" s="23">
        <v>252855.43</v>
      </c>
      <c r="DH16" s="23">
        <v>4861365.9800000004</v>
      </c>
      <c r="DI16" s="23">
        <v>232608.63</v>
      </c>
      <c r="DJ16" s="23">
        <v>4861365.9800000004</v>
      </c>
      <c r="DK16" s="23">
        <v>197354.83000000002</v>
      </c>
      <c r="DL16" s="23">
        <v>4861365.9800000004</v>
      </c>
      <c r="DM16" s="23">
        <v>175258.02000000002</v>
      </c>
      <c r="DN16" s="23">
        <v>4861365.9800000004</v>
      </c>
      <c r="DO16" s="23">
        <v>146582.71000000002</v>
      </c>
      <c r="DP16" s="23">
        <v>4861365.9800000004</v>
      </c>
      <c r="DQ16" s="23">
        <v>110300.47</v>
      </c>
      <c r="DR16" s="23">
        <v>4861365.9800000004</v>
      </c>
      <c r="DS16" s="23">
        <v>89232.090000000011</v>
      </c>
      <c r="DT16" s="23">
        <v>4861366.07</v>
      </c>
      <c r="DU16" s="23">
        <v>58603.34</v>
      </c>
      <c r="DV16" s="23">
        <v>1026627.82</v>
      </c>
      <c r="DW16" s="23">
        <v>54501.11</v>
      </c>
      <c r="DX16" s="23">
        <v>1026627.82</v>
      </c>
      <c r="DY16" s="23">
        <v>46882.67</v>
      </c>
      <c r="DZ16" s="23">
        <v>1026627.82</v>
      </c>
      <c r="EA16" s="23">
        <v>42389.75</v>
      </c>
      <c r="EB16" s="23">
        <v>1026627.82</v>
      </c>
      <c r="EC16" s="23">
        <v>36334.07</v>
      </c>
      <c r="ED16" s="23">
        <v>1026627.82</v>
      </c>
      <c r="EE16" s="23">
        <v>29301.67</v>
      </c>
      <c r="EF16" s="23">
        <v>1026627.82</v>
      </c>
      <c r="EG16" s="23">
        <v>24222.71</v>
      </c>
      <c r="EH16" s="23">
        <v>1026627.82</v>
      </c>
      <c r="EI16" s="23">
        <v>17581</v>
      </c>
      <c r="EJ16" s="23">
        <v>1026627.82</v>
      </c>
      <c r="EK16" s="23">
        <v>12111.36</v>
      </c>
      <c r="EL16" s="23">
        <v>1026627.82</v>
      </c>
      <c r="EM16" s="23">
        <v>6055.68</v>
      </c>
      <c r="EN16" s="23">
        <v>1026627.6799999999</v>
      </c>
      <c r="EO16" s="23">
        <v>0</v>
      </c>
      <c r="EP16" s="23">
        <v>0</v>
      </c>
      <c r="EQ16" s="23">
        <v>0</v>
      </c>
      <c r="ER16" s="23">
        <v>0</v>
      </c>
      <c r="ES16" s="23">
        <v>0</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0</v>
      </c>
      <c r="GW16" s="23">
        <v>0</v>
      </c>
      <c r="GX16" s="23">
        <v>0</v>
      </c>
      <c r="GY16" s="23">
        <v>0</v>
      </c>
      <c r="GZ16" s="23">
        <v>0</v>
      </c>
      <c r="HA16" s="23">
        <v>0</v>
      </c>
      <c r="HB16" s="23">
        <v>0</v>
      </c>
      <c r="HC16" s="23">
        <v>0</v>
      </c>
      <c r="HD16" s="23">
        <v>0</v>
      </c>
      <c r="HE16" s="23">
        <v>0</v>
      </c>
      <c r="HF16" s="23">
        <v>0</v>
      </c>
      <c r="HG16" s="23">
        <v>0</v>
      </c>
      <c r="HH16" s="23">
        <v>0</v>
      </c>
      <c r="HI16" s="23">
        <v>0</v>
      </c>
      <c r="HJ16" s="23">
        <v>0</v>
      </c>
      <c r="HK16" s="23">
        <v>0</v>
      </c>
      <c r="HL16" s="23">
        <v>0</v>
      </c>
      <c r="HM16" s="23">
        <v>0</v>
      </c>
      <c r="HN16" s="23">
        <v>0</v>
      </c>
      <c r="HO16" s="23">
        <v>0</v>
      </c>
      <c r="HP16" s="23">
        <v>0</v>
      </c>
      <c r="HQ16" s="23">
        <v>0</v>
      </c>
      <c r="HR16" s="23">
        <v>0</v>
      </c>
      <c r="HS16" s="23">
        <v>0</v>
      </c>
      <c r="HT16" s="23">
        <v>0</v>
      </c>
      <c r="HU16" s="23">
        <v>0</v>
      </c>
      <c r="HV16" s="23">
        <v>0</v>
      </c>
      <c r="HW16" s="23">
        <v>0</v>
      </c>
      <c r="HX16" s="23">
        <v>0</v>
      </c>
      <c r="HY16" s="23">
        <v>0</v>
      </c>
      <c r="HZ16" s="23">
        <v>0</v>
      </c>
      <c r="IA16" s="23">
        <v>0</v>
      </c>
      <c r="IB16" s="23">
        <v>0</v>
      </c>
      <c r="IC16" s="23">
        <v>0</v>
      </c>
      <c r="ID16" s="23">
        <v>0</v>
      </c>
      <c r="IE16" s="23">
        <v>0</v>
      </c>
      <c r="IF16" s="23">
        <v>0</v>
      </c>
      <c r="IG16" s="23">
        <v>0</v>
      </c>
      <c r="IH16" s="23">
        <v>0</v>
      </c>
      <c r="II16" s="23">
        <v>0</v>
      </c>
      <c r="IJ16" s="23">
        <v>0</v>
      </c>
      <c r="IK16" s="23">
        <v>0</v>
      </c>
      <c r="IL16" s="23">
        <v>0</v>
      </c>
      <c r="IM16" s="23">
        <v>0</v>
      </c>
      <c r="IN16" s="23">
        <v>0</v>
      </c>
      <c r="IO16" s="23">
        <v>0</v>
      </c>
      <c r="IP16" s="23">
        <v>0</v>
      </c>
      <c r="IQ16" s="23">
        <v>0</v>
      </c>
      <c r="IR16" s="23">
        <v>0</v>
      </c>
      <c r="IS16" s="23">
        <v>0</v>
      </c>
      <c r="IT16" s="23">
        <v>0</v>
      </c>
      <c r="IU16" s="23">
        <v>0</v>
      </c>
      <c r="IV16" s="23">
        <v>0</v>
      </c>
      <c r="IW16" s="23">
        <v>0</v>
      </c>
      <c r="IX16" s="23">
        <v>0</v>
      </c>
      <c r="IY16" s="23">
        <v>0</v>
      </c>
      <c r="IZ16" s="23">
        <v>0</v>
      </c>
      <c r="JA16" s="23">
        <v>0</v>
      </c>
      <c r="JB16" s="23">
        <v>0</v>
      </c>
      <c r="JC16" s="23">
        <v>0</v>
      </c>
      <c r="JD16" s="23">
        <v>0</v>
      </c>
      <c r="JE16" s="23">
        <v>0</v>
      </c>
      <c r="JF16" s="23">
        <v>0</v>
      </c>
      <c r="JG16" s="23">
        <v>0</v>
      </c>
      <c r="JH16" s="23">
        <v>0</v>
      </c>
      <c r="JI16" s="23">
        <v>0</v>
      </c>
      <c r="JJ16" s="23">
        <v>0</v>
      </c>
      <c r="JK16" s="23">
        <v>0</v>
      </c>
      <c r="JL16" s="23">
        <v>0</v>
      </c>
      <c r="JM16" s="23">
        <v>0</v>
      </c>
      <c r="JN16" s="23">
        <v>0</v>
      </c>
      <c r="JO16" s="23">
        <v>0</v>
      </c>
      <c r="JP16" s="23">
        <v>0</v>
      </c>
      <c r="JQ16" s="23">
        <v>0</v>
      </c>
      <c r="JR16" s="23">
        <v>0</v>
      </c>
      <c r="JS16" s="23">
        <v>0</v>
      </c>
      <c r="JT16" s="23">
        <v>0</v>
      </c>
      <c r="JU16" s="23">
        <v>0</v>
      </c>
      <c r="JV16" s="23">
        <v>0</v>
      </c>
      <c r="JW16" s="23">
        <v>0</v>
      </c>
      <c r="JX16" s="23">
        <v>0</v>
      </c>
      <c r="JY16" s="23">
        <v>0</v>
      </c>
      <c r="JZ16" s="23">
        <v>0</v>
      </c>
      <c r="KA16" s="23">
        <v>0</v>
      </c>
      <c r="KB16" s="23">
        <v>0</v>
      </c>
      <c r="KC16" s="23">
        <v>0</v>
      </c>
      <c r="KD16" s="23">
        <v>0</v>
      </c>
      <c r="KE16" s="23">
        <v>0</v>
      </c>
      <c r="KF16" s="23">
        <v>0</v>
      </c>
      <c r="KG16" s="23">
        <v>0</v>
      </c>
      <c r="KH16" s="23">
        <v>0</v>
      </c>
      <c r="KI16" s="23">
        <v>0</v>
      </c>
      <c r="KJ16" s="23">
        <v>0</v>
      </c>
      <c r="KK16" s="23">
        <v>0</v>
      </c>
      <c r="KL16" s="23">
        <v>0</v>
      </c>
      <c r="KM16" s="23">
        <v>0</v>
      </c>
      <c r="KN16" s="23">
        <v>0</v>
      </c>
      <c r="KO16" s="23">
        <v>0</v>
      </c>
      <c r="KP16" s="23">
        <v>0</v>
      </c>
      <c r="KQ16" s="23">
        <v>0</v>
      </c>
      <c r="KR16" s="23">
        <v>0</v>
      </c>
      <c r="KS16" s="23">
        <v>0</v>
      </c>
      <c r="KT16" s="23">
        <v>0</v>
      </c>
      <c r="KU16" s="23">
        <v>0</v>
      </c>
      <c r="KV16" s="23">
        <v>0</v>
      </c>
      <c r="KW16" s="23">
        <v>0</v>
      </c>
      <c r="KX16" s="23">
        <v>0</v>
      </c>
      <c r="KY16" s="23">
        <v>0</v>
      </c>
      <c r="KZ16" s="23">
        <v>0</v>
      </c>
      <c r="LA16" s="23">
        <v>0</v>
      </c>
      <c r="LB16" s="23">
        <v>0</v>
      </c>
      <c r="LC16" s="23">
        <v>0</v>
      </c>
      <c r="LD16" s="23">
        <v>0</v>
      </c>
      <c r="LE16" s="23">
        <v>0</v>
      </c>
      <c r="LF16" s="23">
        <v>0</v>
      </c>
      <c r="LG16" s="23">
        <v>0</v>
      </c>
      <c r="LH16" s="23">
        <v>0</v>
      </c>
      <c r="LI16" s="23">
        <v>0</v>
      </c>
      <c r="LJ16" s="23">
        <v>0</v>
      </c>
      <c r="LK16" s="23">
        <v>0</v>
      </c>
      <c r="LL16" s="23">
        <v>0</v>
      </c>
      <c r="LM16" s="23">
        <v>0</v>
      </c>
      <c r="LN16" s="23">
        <v>0</v>
      </c>
      <c r="LO16" s="23">
        <v>0</v>
      </c>
      <c r="LP16" s="23">
        <v>0</v>
      </c>
      <c r="LQ16" s="23">
        <v>0</v>
      </c>
      <c r="LR16" s="23">
        <v>0</v>
      </c>
      <c r="LS16" s="23">
        <v>0</v>
      </c>
      <c r="LT16" s="23">
        <v>0</v>
      </c>
      <c r="LU16" s="23">
        <v>0</v>
      </c>
      <c r="LV16" s="23">
        <v>0</v>
      </c>
      <c r="LW16" s="23">
        <v>0</v>
      </c>
      <c r="LX16" s="23">
        <v>0</v>
      </c>
      <c r="LY16" s="23">
        <v>0</v>
      </c>
      <c r="LZ16" s="23">
        <v>0</v>
      </c>
      <c r="MA16" s="23">
        <v>0</v>
      </c>
      <c r="MB16" s="23">
        <v>0</v>
      </c>
      <c r="MC16" s="23">
        <v>0</v>
      </c>
      <c r="MD16" s="23">
        <v>0</v>
      </c>
      <c r="ME16" s="23">
        <v>0</v>
      </c>
      <c r="MF16" s="23">
        <v>0</v>
      </c>
      <c r="MG16" s="23">
        <v>0</v>
      </c>
      <c r="MH16" s="23">
        <v>0</v>
      </c>
      <c r="MI16" s="23">
        <v>0</v>
      </c>
      <c r="MJ16" s="23">
        <v>0</v>
      </c>
      <c r="MK16" s="23">
        <v>0</v>
      </c>
      <c r="ML16" s="23">
        <v>0</v>
      </c>
      <c r="MM16" s="23">
        <v>0</v>
      </c>
      <c r="MN16" s="23">
        <v>0</v>
      </c>
      <c r="MO16" s="23">
        <v>0</v>
      </c>
      <c r="MP16" s="23">
        <v>0</v>
      </c>
      <c r="MQ16" s="23">
        <v>0</v>
      </c>
      <c r="MR16" s="23">
        <v>0</v>
      </c>
      <c r="MS16" s="23">
        <v>0</v>
      </c>
      <c r="MT16" s="23">
        <v>0</v>
      </c>
      <c r="MU16" s="23">
        <v>0</v>
      </c>
      <c r="MV16" s="23">
        <v>0</v>
      </c>
      <c r="MW16" s="23">
        <v>0</v>
      </c>
      <c r="MX16" s="23">
        <v>0</v>
      </c>
      <c r="MY16" s="23">
        <v>0</v>
      </c>
      <c r="MZ16" s="23">
        <v>0</v>
      </c>
      <c r="NA16" s="23">
        <v>0</v>
      </c>
      <c r="NB16" s="23">
        <v>0</v>
      </c>
      <c r="NC16" s="23">
        <v>0</v>
      </c>
      <c r="ND16" s="23">
        <v>0</v>
      </c>
      <c r="NE16" s="23">
        <v>0</v>
      </c>
      <c r="NF16" s="23">
        <v>0</v>
      </c>
      <c r="NG16" s="23">
        <v>0</v>
      </c>
      <c r="NH16" s="23">
        <v>0</v>
      </c>
      <c r="NI16" s="23">
        <v>0</v>
      </c>
      <c r="NJ16" s="23">
        <v>0</v>
      </c>
      <c r="NK16" s="23">
        <v>0</v>
      </c>
      <c r="NL16" s="23">
        <v>0</v>
      </c>
      <c r="NM16" s="23">
        <v>0</v>
      </c>
      <c r="NN16" s="23">
        <v>0</v>
      </c>
      <c r="NO16" s="23">
        <v>0</v>
      </c>
      <c r="NP16" s="23">
        <v>0</v>
      </c>
      <c r="NQ16" s="23">
        <v>0</v>
      </c>
      <c r="NR16" s="23">
        <v>0</v>
      </c>
      <c r="NS16" s="23">
        <v>0</v>
      </c>
      <c r="NT16" s="23">
        <v>0</v>
      </c>
      <c r="NU16" s="23">
        <v>0</v>
      </c>
      <c r="NV16" s="23">
        <v>0</v>
      </c>
      <c r="NW16" s="23">
        <v>0</v>
      </c>
      <c r="NX16" s="23">
        <v>0</v>
      </c>
      <c r="NY16" s="23">
        <v>0</v>
      </c>
      <c r="NZ16" s="23">
        <v>0</v>
      </c>
      <c r="OA16" s="23">
        <v>0</v>
      </c>
      <c r="OB16" s="23">
        <v>0</v>
      </c>
      <c r="OC16" s="23">
        <v>0</v>
      </c>
      <c r="OD16" s="23">
        <v>0</v>
      </c>
      <c r="OE16" s="23">
        <v>0</v>
      </c>
      <c r="OF16" s="23">
        <v>0</v>
      </c>
      <c r="OG16" s="23">
        <v>0</v>
      </c>
      <c r="OH16" s="23">
        <v>0</v>
      </c>
      <c r="OI16" s="23">
        <v>0</v>
      </c>
      <c r="OJ16" s="23">
        <v>0</v>
      </c>
      <c r="OK16" s="23">
        <v>0</v>
      </c>
      <c r="OL16" s="23">
        <v>0</v>
      </c>
      <c r="OM16" s="23">
        <v>0</v>
      </c>
      <c r="ON16" s="23">
        <v>0</v>
      </c>
      <c r="OO16" s="23">
        <v>0</v>
      </c>
      <c r="OP16" s="23">
        <v>0</v>
      </c>
      <c r="OQ16" s="23">
        <v>0</v>
      </c>
      <c r="OR16" s="23">
        <v>0</v>
      </c>
      <c r="OS16" s="23">
        <v>0</v>
      </c>
      <c r="OT16" s="23">
        <v>0</v>
      </c>
      <c r="OU16" s="23">
        <v>0</v>
      </c>
      <c r="OV16" s="23">
        <v>0</v>
      </c>
      <c r="OW16" s="23">
        <v>0</v>
      </c>
      <c r="OX16" s="23">
        <v>0</v>
      </c>
      <c r="OY16" s="23">
        <v>0</v>
      </c>
      <c r="OZ16" s="23">
        <v>0</v>
      </c>
      <c r="PA16" s="23">
        <v>0</v>
      </c>
      <c r="PB16" s="23">
        <v>0</v>
      </c>
      <c r="PC16" s="23">
        <v>0</v>
      </c>
      <c r="PD16" s="23">
        <v>0</v>
      </c>
      <c r="PE16" s="23">
        <v>0</v>
      </c>
      <c r="PF16" s="23">
        <v>0</v>
      </c>
      <c r="PG16" s="23">
        <v>0</v>
      </c>
      <c r="PH16" s="23">
        <v>0</v>
      </c>
      <c r="PI16" s="23">
        <v>0</v>
      </c>
      <c r="PJ16" s="23">
        <v>0</v>
      </c>
      <c r="PK16" s="23">
        <v>0</v>
      </c>
      <c r="PL16" s="23">
        <v>0</v>
      </c>
      <c r="PM16" s="23">
        <v>0</v>
      </c>
      <c r="PN16" s="23">
        <v>0</v>
      </c>
      <c r="PO16" s="23">
        <v>0</v>
      </c>
      <c r="PP16" s="23">
        <v>0</v>
      </c>
      <c r="PQ16" s="23">
        <v>0</v>
      </c>
      <c r="PR16" s="23">
        <v>0</v>
      </c>
      <c r="PS16" s="23">
        <v>0</v>
      </c>
      <c r="PT16" s="23">
        <v>0</v>
      </c>
      <c r="PU16" s="23">
        <v>0</v>
      </c>
      <c r="PV16" s="23">
        <v>0</v>
      </c>
      <c r="PW16" s="23">
        <v>0</v>
      </c>
      <c r="PX16" s="23">
        <v>0</v>
      </c>
      <c r="PY16" s="23">
        <v>0</v>
      </c>
      <c r="PZ16" s="23">
        <v>0</v>
      </c>
      <c r="QA16" s="23">
        <v>0</v>
      </c>
      <c r="QB16" s="23">
        <v>0</v>
      </c>
      <c r="QC16" s="23">
        <v>0</v>
      </c>
      <c r="QD16" s="23">
        <v>0</v>
      </c>
      <c r="QE16" s="23">
        <v>0</v>
      </c>
      <c r="QF16" s="23">
        <v>0</v>
      </c>
      <c r="QG16" s="23">
        <v>0</v>
      </c>
      <c r="QH16" s="23">
        <v>0</v>
      </c>
      <c r="QI16" s="23">
        <v>0</v>
      </c>
      <c r="QJ16" s="23">
        <v>0</v>
      </c>
      <c r="QK16" s="23">
        <v>0</v>
      </c>
      <c r="QL16" s="23">
        <v>0</v>
      </c>
      <c r="QM16" s="23">
        <v>0</v>
      </c>
      <c r="QN16" s="23">
        <v>0</v>
      </c>
      <c r="QO16" s="23">
        <v>0</v>
      </c>
      <c r="QP16" s="23">
        <v>0</v>
      </c>
      <c r="QQ16" s="23">
        <v>0</v>
      </c>
      <c r="QR16" s="23">
        <v>0</v>
      </c>
      <c r="QS16" s="23">
        <v>0</v>
      </c>
      <c r="QT16" s="23">
        <v>0</v>
      </c>
      <c r="QU16" s="23">
        <v>0</v>
      </c>
      <c r="QV16" s="23">
        <v>0</v>
      </c>
      <c r="QW16" s="23">
        <v>0</v>
      </c>
      <c r="QX16" s="23">
        <v>0</v>
      </c>
      <c r="QY16" s="23">
        <v>0</v>
      </c>
      <c r="QZ16" s="23">
        <v>0</v>
      </c>
      <c r="RA16" s="23">
        <v>0</v>
      </c>
      <c r="RB16" s="23">
        <v>0</v>
      </c>
      <c r="RC16" s="23">
        <v>0</v>
      </c>
      <c r="RD16" s="23">
        <v>0</v>
      </c>
      <c r="RE16" s="23">
        <v>0</v>
      </c>
      <c r="RF16" s="23">
        <v>0</v>
      </c>
      <c r="RG16" s="23">
        <v>0</v>
      </c>
      <c r="RH16" s="23">
        <v>0</v>
      </c>
      <c r="RI16" s="23">
        <v>0</v>
      </c>
      <c r="RJ16" s="23">
        <v>0</v>
      </c>
      <c r="RK16" s="23">
        <v>0</v>
      </c>
      <c r="RL16" s="23">
        <v>0</v>
      </c>
      <c r="RM16" s="23">
        <v>0</v>
      </c>
      <c r="RN16" s="23">
        <v>0</v>
      </c>
      <c r="RO16" s="23">
        <v>0</v>
      </c>
      <c r="RP16" s="23">
        <v>0</v>
      </c>
      <c r="RQ16" s="23">
        <v>0</v>
      </c>
      <c r="RR16" s="23">
        <v>0</v>
      </c>
      <c r="RS16" s="23">
        <v>0</v>
      </c>
      <c r="RT16" s="23">
        <v>0</v>
      </c>
      <c r="RU16" s="23">
        <v>0</v>
      </c>
      <c r="RV16" s="23">
        <v>0</v>
      </c>
      <c r="RW16" s="23">
        <v>0</v>
      </c>
      <c r="RX16" s="23">
        <v>0</v>
      </c>
      <c r="RY16" s="23">
        <v>0</v>
      </c>
      <c r="RZ16" s="23">
        <v>0</v>
      </c>
      <c r="SA16" s="23">
        <v>0</v>
      </c>
      <c r="SB16" s="23">
        <v>0</v>
      </c>
      <c r="SC16" s="23">
        <v>0</v>
      </c>
      <c r="SD16" s="23">
        <v>0</v>
      </c>
      <c r="SE16" s="23">
        <v>0</v>
      </c>
      <c r="SF16" s="23">
        <v>0</v>
      </c>
      <c r="SG16" s="23">
        <v>0</v>
      </c>
      <c r="SH16" s="23">
        <v>0</v>
      </c>
      <c r="SI16" s="23">
        <v>0</v>
      </c>
      <c r="SJ16" s="23">
        <v>0</v>
      </c>
      <c r="SK16" s="23">
        <v>0</v>
      </c>
      <c r="SL16" s="23">
        <v>0</v>
      </c>
      <c r="SM16" s="23">
        <v>0</v>
      </c>
      <c r="SN16" s="23">
        <v>0</v>
      </c>
      <c r="SO16" s="23">
        <v>0</v>
      </c>
      <c r="SP16" s="23">
        <v>0</v>
      </c>
      <c r="SQ16" s="23">
        <v>0</v>
      </c>
      <c r="SR16" s="23">
        <v>0</v>
      </c>
      <c r="SS16" s="23">
        <v>0</v>
      </c>
      <c r="ST16" s="23">
        <v>0</v>
      </c>
      <c r="SU16" s="23">
        <v>0</v>
      </c>
      <c r="SV16" s="23">
        <v>0</v>
      </c>
      <c r="SW16" s="23">
        <v>0</v>
      </c>
      <c r="SX16" s="23">
        <v>0</v>
      </c>
      <c r="SY16" s="23">
        <v>0</v>
      </c>
      <c r="SZ16" s="23">
        <v>0</v>
      </c>
      <c r="TA16" s="23">
        <v>0</v>
      </c>
      <c r="TB16" s="23">
        <v>0</v>
      </c>
      <c r="TC16" s="23">
        <v>0</v>
      </c>
      <c r="TD16" s="23">
        <v>0</v>
      </c>
      <c r="TE16" s="23">
        <v>0</v>
      </c>
      <c r="TF16" s="23">
        <v>0</v>
      </c>
      <c r="TG16" s="23">
        <v>0</v>
      </c>
      <c r="TH16" s="23">
        <v>0</v>
      </c>
      <c r="TI16" s="23">
        <v>0</v>
      </c>
      <c r="TJ16" s="23">
        <v>0</v>
      </c>
      <c r="TK16" s="23">
        <v>0</v>
      </c>
      <c r="TL16" s="23">
        <v>0</v>
      </c>
      <c r="TM16" s="23">
        <v>0</v>
      </c>
      <c r="TN16" s="23">
        <v>0</v>
      </c>
      <c r="TO16" s="23">
        <v>0</v>
      </c>
      <c r="TP16" s="23">
        <v>0</v>
      </c>
      <c r="TQ16" s="23">
        <v>0</v>
      </c>
      <c r="TR16" s="23">
        <v>0</v>
      </c>
      <c r="TS16" s="23">
        <v>0</v>
      </c>
      <c r="TT16" s="23">
        <v>0</v>
      </c>
      <c r="TU16" s="23">
        <v>0</v>
      </c>
      <c r="TV16" s="23">
        <v>0</v>
      </c>
      <c r="TW16" s="23">
        <v>0</v>
      </c>
      <c r="TX16" s="23">
        <v>0</v>
      </c>
      <c r="TY16" s="23">
        <v>0</v>
      </c>
      <c r="TZ16" s="23">
        <v>0</v>
      </c>
      <c r="UA16" s="23">
        <v>0</v>
      </c>
      <c r="UB16" s="23">
        <v>0</v>
      </c>
      <c r="UC16" s="23">
        <v>0</v>
      </c>
      <c r="UD16" s="23">
        <v>0</v>
      </c>
      <c r="UE16" s="23">
        <v>0</v>
      </c>
      <c r="UF16" s="23">
        <v>0</v>
      </c>
      <c r="UG16" s="23">
        <v>0</v>
      </c>
      <c r="UH16" s="23">
        <v>0</v>
      </c>
      <c r="UI16" s="23">
        <v>0</v>
      </c>
      <c r="UJ16" s="23">
        <v>0</v>
      </c>
      <c r="UK16" s="23">
        <v>0</v>
      </c>
      <c r="UL16" s="23">
        <v>0</v>
      </c>
      <c r="UM16" s="23">
        <v>0</v>
      </c>
      <c r="UN16" s="23">
        <v>0</v>
      </c>
      <c r="UO16" s="23">
        <v>0</v>
      </c>
      <c r="UP16" s="23">
        <v>0</v>
      </c>
      <c r="UQ16" s="23">
        <v>0</v>
      </c>
      <c r="UR16" s="23">
        <v>0</v>
      </c>
      <c r="US16" s="23">
        <v>0</v>
      </c>
      <c r="UT16" s="23">
        <v>0</v>
      </c>
      <c r="UU16" s="23">
        <v>0</v>
      </c>
      <c r="UV16" s="23">
        <v>0</v>
      </c>
      <c r="UW16" s="23">
        <v>0</v>
      </c>
      <c r="UX16" s="23">
        <v>0</v>
      </c>
      <c r="UY16" s="23">
        <v>0</v>
      </c>
      <c r="UZ16" s="23">
        <v>0</v>
      </c>
      <c r="VA16" s="23">
        <v>0</v>
      </c>
      <c r="VB16" s="23">
        <v>0</v>
      </c>
      <c r="VC16" s="23">
        <v>0</v>
      </c>
      <c r="VD16" s="23">
        <v>0</v>
      </c>
      <c r="VE16" s="23">
        <v>0</v>
      </c>
      <c r="VF16" s="23">
        <v>0</v>
      </c>
      <c r="VG16" s="23">
        <v>0</v>
      </c>
      <c r="VH16" s="23">
        <v>0</v>
      </c>
      <c r="VI16" s="23">
        <v>0</v>
      </c>
      <c r="VJ16" s="23">
        <v>0</v>
      </c>
      <c r="VK16" s="23">
        <v>0</v>
      </c>
      <c r="VL16" s="23">
        <v>0</v>
      </c>
      <c r="VM16" s="23">
        <v>0</v>
      </c>
      <c r="VN16" s="23">
        <v>0</v>
      </c>
      <c r="VO16" s="23">
        <v>0</v>
      </c>
      <c r="VP16" s="23">
        <v>0</v>
      </c>
      <c r="VQ16" s="23">
        <v>0</v>
      </c>
      <c r="VR16" s="23">
        <v>0</v>
      </c>
      <c r="VS16" s="23">
        <v>0</v>
      </c>
      <c r="VT16" s="23">
        <v>0</v>
      </c>
      <c r="VU16" s="23">
        <v>0</v>
      </c>
      <c r="VV16" s="23">
        <v>0</v>
      </c>
      <c r="VW16" s="23">
        <v>0</v>
      </c>
      <c r="VX16" s="23">
        <v>0</v>
      </c>
      <c r="VY16" s="23">
        <v>0</v>
      </c>
      <c r="VZ16" s="23">
        <v>0</v>
      </c>
      <c r="WA16" s="23">
        <v>0</v>
      </c>
      <c r="WB16" s="23">
        <v>0</v>
      </c>
      <c r="WC16" s="23">
        <v>0</v>
      </c>
      <c r="WD16" s="23">
        <v>0</v>
      </c>
      <c r="WE16" s="23">
        <v>0</v>
      </c>
      <c r="WF16" s="23">
        <v>0</v>
      </c>
      <c r="WG16" s="23">
        <v>0</v>
      </c>
      <c r="WH16" s="23">
        <v>0</v>
      </c>
      <c r="WI16" s="23">
        <v>0</v>
      </c>
      <c r="WJ16" s="23">
        <v>0</v>
      </c>
      <c r="WK16" s="23">
        <v>0</v>
      </c>
      <c r="WL16" s="23">
        <v>0</v>
      </c>
      <c r="WM16" s="23">
        <v>0</v>
      </c>
      <c r="WN16" s="23">
        <v>0</v>
      </c>
      <c r="WO16" s="23">
        <v>0</v>
      </c>
      <c r="WP16" s="23">
        <v>0</v>
      </c>
      <c r="WQ16" s="23">
        <v>0</v>
      </c>
      <c r="WR16" s="23">
        <v>0</v>
      </c>
      <c r="WS16" s="23">
        <v>0</v>
      </c>
      <c r="WT16" s="23">
        <v>0</v>
      </c>
      <c r="WU16" s="23">
        <v>0</v>
      </c>
      <c r="WV16" s="23">
        <v>0</v>
      </c>
      <c r="WW16" s="23">
        <v>0</v>
      </c>
      <c r="WX16" s="23">
        <v>0</v>
      </c>
      <c r="WY16" s="23">
        <v>0</v>
      </c>
      <c r="WZ16" s="23">
        <v>0</v>
      </c>
      <c r="XA16" s="23">
        <v>0</v>
      </c>
      <c r="XB16" s="23">
        <v>0</v>
      </c>
      <c r="XC16" s="23">
        <v>0</v>
      </c>
      <c r="XD16" s="23">
        <v>0</v>
      </c>
      <c r="XE16" s="23">
        <v>0</v>
      </c>
      <c r="XF16" s="23">
        <v>0</v>
      </c>
      <c r="XG16" s="23">
        <v>0</v>
      </c>
      <c r="XH16" s="23">
        <v>0</v>
      </c>
      <c r="XI16" s="23">
        <v>0</v>
      </c>
      <c r="XJ16" s="23">
        <v>0</v>
      </c>
      <c r="XK16" s="23">
        <v>0</v>
      </c>
      <c r="XL16" s="23">
        <v>0</v>
      </c>
      <c r="XM16" s="23">
        <v>0</v>
      </c>
      <c r="XN16" s="23">
        <v>0</v>
      </c>
      <c r="XO16" s="23">
        <v>0</v>
      </c>
      <c r="XP16" s="23">
        <v>0</v>
      </c>
      <c r="XQ16" s="23">
        <v>0</v>
      </c>
      <c r="XR16" s="23">
        <v>0</v>
      </c>
      <c r="XS16" s="23">
        <v>0</v>
      </c>
      <c r="XT16" s="23">
        <v>0</v>
      </c>
      <c r="XU16" s="23">
        <v>0</v>
      </c>
      <c r="XV16" s="23">
        <v>0</v>
      </c>
      <c r="XW16" s="23">
        <v>0</v>
      </c>
      <c r="XX16" s="23">
        <v>0</v>
      </c>
      <c r="XY16" s="23">
        <v>0</v>
      </c>
      <c r="XZ16" s="23">
        <v>0</v>
      </c>
      <c r="YA16" s="23">
        <v>0</v>
      </c>
      <c r="YB16" s="23">
        <v>0</v>
      </c>
      <c r="YC16" s="23">
        <v>0</v>
      </c>
      <c r="YD16" s="23">
        <v>0</v>
      </c>
      <c r="YE16" s="23">
        <v>0</v>
      </c>
      <c r="YF16" s="23">
        <v>0</v>
      </c>
      <c r="YG16" s="23">
        <v>0</v>
      </c>
      <c r="YH16" s="23">
        <v>0</v>
      </c>
      <c r="YI16" s="23">
        <v>0</v>
      </c>
      <c r="YJ16" s="23">
        <v>0</v>
      </c>
      <c r="YK16" s="23">
        <v>0</v>
      </c>
      <c r="YL16" s="23">
        <v>0</v>
      </c>
      <c r="YM16" s="23">
        <v>0</v>
      </c>
      <c r="YN16" s="23">
        <v>0</v>
      </c>
      <c r="YO16" s="23">
        <v>0</v>
      </c>
      <c r="YP16" s="23">
        <v>0</v>
      </c>
      <c r="YQ16" s="23">
        <v>0</v>
      </c>
      <c r="YR16" s="23">
        <v>0</v>
      </c>
    </row>
    <row r="17" spans="1:668" ht="15.75" x14ac:dyDescent="0.25">
      <c r="A17" s="15" t="s">
        <v>35</v>
      </c>
      <c r="B17" s="15" t="s">
        <v>36</v>
      </c>
      <c r="C17" s="15">
        <v>49.681979999999996</v>
      </c>
      <c r="D17" s="17"/>
      <c r="E17" s="18">
        <f t="shared" si="0"/>
        <v>1.314049560546229</v>
      </c>
      <c r="F17" s="19" t="s">
        <v>10</v>
      </c>
      <c r="G17" s="68" t="s">
        <v>120</v>
      </c>
      <c r="H17" s="20">
        <v>40603</v>
      </c>
      <c r="I17" s="28" t="s">
        <v>191</v>
      </c>
      <c r="J17" s="19">
        <v>178</v>
      </c>
      <c r="K17" s="19" t="s">
        <v>194</v>
      </c>
      <c r="L17" s="20">
        <v>46023</v>
      </c>
      <c r="M17" s="27" t="s">
        <v>11</v>
      </c>
      <c r="N17" s="15" t="s">
        <v>12</v>
      </c>
      <c r="O17" s="119" t="s">
        <v>163</v>
      </c>
      <c r="P17" s="119" t="s">
        <v>128</v>
      </c>
      <c r="Q17" s="22">
        <f t="shared" si="1"/>
        <v>3410160</v>
      </c>
      <c r="R17" s="22">
        <f t="shared" si="2"/>
        <v>14203240.120000001</v>
      </c>
      <c r="S17" s="22">
        <f t="shared" si="3"/>
        <v>4001490</v>
      </c>
      <c r="T17" s="22">
        <f t="shared" si="4"/>
        <v>20813677.009999998</v>
      </c>
      <c r="U17" s="22">
        <f t="shared" si="5"/>
        <v>5059082</v>
      </c>
      <c r="V17" s="22">
        <f t="shared" si="6"/>
        <v>11911821.529999999</v>
      </c>
      <c r="W17" s="22">
        <f t="shared" si="7"/>
        <v>5960647</v>
      </c>
      <c r="X17" s="22">
        <f t="shared" si="8"/>
        <v>7068876.3499999996</v>
      </c>
      <c r="Y17" s="22">
        <f t="shared" si="9"/>
        <v>6845213</v>
      </c>
      <c r="Z17" s="22">
        <f t="shared" si="10"/>
        <v>4889628.9000000004</v>
      </c>
      <c r="AA17" s="22">
        <f t="shared" si="11"/>
        <v>7717029</v>
      </c>
      <c r="AB17" s="22">
        <f t="shared" si="12"/>
        <v>3515253.17</v>
      </c>
      <c r="AC17" s="22">
        <f t="shared" si="13"/>
        <v>8306537</v>
      </c>
      <c r="AD17" s="22">
        <f t="shared" si="14"/>
        <v>2261544.34</v>
      </c>
      <c r="AE17" s="22">
        <f t="shared" si="15"/>
        <v>9290670</v>
      </c>
      <c r="AF17" s="22">
        <f t="shared" si="16"/>
        <v>1053874.3399999999</v>
      </c>
      <c r="AG17" s="22">
        <f t="shared" si="17"/>
        <v>2501311</v>
      </c>
      <c r="AH17" s="22">
        <f t="shared" si="18"/>
        <v>75980.08</v>
      </c>
      <c r="AI17" s="22">
        <f t="shared" si="19"/>
        <v>0</v>
      </c>
      <c r="AJ17" s="22">
        <f t="shared" si="20"/>
        <v>0</v>
      </c>
      <c r="AK17" s="22">
        <f t="shared" si="21"/>
        <v>0</v>
      </c>
      <c r="AL17" s="22">
        <f t="shared" si="22"/>
        <v>0</v>
      </c>
      <c r="AM17" s="22">
        <f t="shared" si="23"/>
        <v>0</v>
      </c>
      <c r="AN17" s="22">
        <f t="shared" si="24"/>
        <v>0</v>
      </c>
      <c r="AO17" s="22">
        <f t="shared" si="25"/>
        <v>0</v>
      </c>
      <c r="AP17" s="22">
        <f t="shared" si="26"/>
        <v>0</v>
      </c>
      <c r="AQ17" s="22">
        <f t="shared" si="27"/>
        <v>0</v>
      </c>
      <c r="AR17" s="22">
        <f t="shared" si="28"/>
        <v>0</v>
      </c>
      <c r="AS17" s="22">
        <f t="shared" si="29"/>
        <v>0</v>
      </c>
      <c r="AT17" s="22">
        <f t="shared" si="30"/>
        <v>0</v>
      </c>
      <c r="AU17" s="22">
        <f t="shared" si="31"/>
        <v>0</v>
      </c>
      <c r="AV17" s="22">
        <f t="shared" si="32"/>
        <v>0</v>
      </c>
      <c r="AW17" s="22">
        <f t="shared" si="33"/>
        <v>0</v>
      </c>
      <c r="AX17" s="22">
        <f t="shared" si="34"/>
        <v>0</v>
      </c>
      <c r="AY17" s="22">
        <f t="shared" si="35"/>
        <v>0</v>
      </c>
      <c r="AZ17" s="22">
        <f t="shared" si="36"/>
        <v>0</v>
      </c>
      <c r="BA17" s="22">
        <f t="shared" si="37"/>
        <v>0</v>
      </c>
      <c r="BB17" s="22">
        <f t="shared" si="38"/>
        <v>0</v>
      </c>
      <c r="BC17" s="22">
        <f t="shared" si="39"/>
        <v>0</v>
      </c>
      <c r="BD17" s="22">
        <f t="shared" si="40"/>
        <v>0</v>
      </c>
      <c r="BE17" s="22">
        <f t="shared" si="41"/>
        <v>0</v>
      </c>
      <c r="BF17" s="22">
        <f t="shared" si="42"/>
        <v>0</v>
      </c>
      <c r="BG17" s="22">
        <f t="shared" si="43"/>
        <v>0</v>
      </c>
      <c r="BH17" s="22">
        <f t="shared" si="44"/>
        <v>0</v>
      </c>
      <c r="BI17" s="22">
        <f t="shared" si="45"/>
        <v>0</v>
      </c>
      <c r="BJ17" s="22">
        <f t="shared" si="46"/>
        <v>0</v>
      </c>
      <c r="BK17" s="22">
        <f t="shared" si="47"/>
        <v>0</v>
      </c>
      <c r="BL17" s="22">
        <f t="shared" si="48"/>
        <v>0</v>
      </c>
      <c r="BM17" s="22">
        <f t="shared" si="49"/>
        <v>0</v>
      </c>
      <c r="BN17" s="22">
        <f t="shared" si="50"/>
        <v>0</v>
      </c>
      <c r="BO17" s="126"/>
      <c r="BP17" s="127"/>
      <c r="BQ17" s="23">
        <v>2558349.64</v>
      </c>
      <c r="BR17" s="23">
        <v>844495</v>
      </c>
      <c r="BS17" s="23">
        <v>0</v>
      </c>
      <c r="BT17" s="23">
        <v>0</v>
      </c>
      <c r="BU17" s="23">
        <v>0</v>
      </c>
      <c r="BV17" s="23">
        <v>0</v>
      </c>
      <c r="BW17" s="23">
        <v>2829267.52</v>
      </c>
      <c r="BX17" s="23">
        <v>852388</v>
      </c>
      <c r="BY17" s="23">
        <v>0</v>
      </c>
      <c r="BZ17" s="23">
        <v>0</v>
      </c>
      <c r="CA17" s="23">
        <v>0</v>
      </c>
      <c r="CB17" s="23">
        <v>0</v>
      </c>
      <c r="CC17" s="23">
        <v>2947527.99</v>
      </c>
      <c r="CD17" s="23">
        <v>852996</v>
      </c>
      <c r="CE17" s="23">
        <v>0</v>
      </c>
      <c r="CF17" s="23">
        <v>0</v>
      </c>
      <c r="CG17" s="23">
        <v>0</v>
      </c>
      <c r="CH17" s="23">
        <v>0</v>
      </c>
      <c r="CI17" s="23">
        <v>5868094.9699999997</v>
      </c>
      <c r="CJ17" s="23">
        <v>860281</v>
      </c>
      <c r="CK17" s="23">
        <v>0</v>
      </c>
      <c r="CL17" s="23">
        <v>0</v>
      </c>
      <c r="CM17" s="23">
        <v>0</v>
      </c>
      <c r="CN17" s="23">
        <v>0</v>
      </c>
      <c r="CO17" s="23">
        <v>6300749.8099999996</v>
      </c>
      <c r="CP17" s="23">
        <v>910671</v>
      </c>
      <c r="CQ17" s="23">
        <v>0</v>
      </c>
      <c r="CR17" s="23">
        <v>0</v>
      </c>
      <c r="CS17" s="23">
        <v>0</v>
      </c>
      <c r="CT17" s="23">
        <v>0</v>
      </c>
      <c r="CU17" s="23">
        <v>5465476.5700000003</v>
      </c>
      <c r="CV17" s="23">
        <v>976847</v>
      </c>
      <c r="CW17" s="23">
        <v>0</v>
      </c>
      <c r="CX17" s="23">
        <v>0</v>
      </c>
      <c r="CY17" s="23">
        <v>0</v>
      </c>
      <c r="CZ17" s="23">
        <v>0</v>
      </c>
      <c r="DA17" s="23">
        <v>4835550.8099999996</v>
      </c>
      <c r="DB17" s="23">
        <v>1004774</v>
      </c>
      <c r="DC17" s="23">
        <v>0</v>
      </c>
      <c r="DD17" s="23">
        <v>0</v>
      </c>
      <c r="DE17" s="23">
        <v>0</v>
      </c>
      <c r="DF17" s="23">
        <v>0</v>
      </c>
      <c r="DG17" s="23">
        <v>4211899.82</v>
      </c>
      <c r="DH17" s="23">
        <v>1109198</v>
      </c>
      <c r="DI17" s="23">
        <v>0</v>
      </c>
      <c r="DJ17" s="23">
        <v>0</v>
      </c>
      <c r="DK17" s="23">
        <v>0</v>
      </c>
      <c r="DL17" s="23">
        <v>0</v>
      </c>
      <c r="DM17" s="23">
        <v>3623307.63</v>
      </c>
      <c r="DN17" s="23">
        <v>1171427</v>
      </c>
      <c r="DO17" s="23">
        <v>0</v>
      </c>
      <c r="DP17" s="23">
        <v>0</v>
      </c>
      <c r="DQ17" s="23">
        <v>0</v>
      </c>
      <c r="DR17" s="23">
        <v>0</v>
      </c>
      <c r="DS17" s="23">
        <v>3159114.58</v>
      </c>
      <c r="DT17" s="23">
        <v>1173855</v>
      </c>
      <c r="DU17" s="23">
        <v>0</v>
      </c>
      <c r="DV17" s="23">
        <v>0</v>
      </c>
      <c r="DW17" s="23">
        <v>0</v>
      </c>
      <c r="DX17" s="23">
        <v>0</v>
      </c>
      <c r="DY17" s="23">
        <v>2751674.4</v>
      </c>
      <c r="DZ17" s="23">
        <v>1350829</v>
      </c>
      <c r="EA17" s="23">
        <v>0</v>
      </c>
      <c r="EB17" s="23">
        <v>0</v>
      </c>
      <c r="EC17" s="23">
        <v>0</v>
      </c>
      <c r="ED17" s="23">
        <v>0</v>
      </c>
      <c r="EE17" s="23">
        <v>2377724.92</v>
      </c>
      <c r="EF17" s="23">
        <v>1362971</v>
      </c>
      <c r="EG17" s="23">
        <v>0</v>
      </c>
      <c r="EH17" s="23">
        <v>0</v>
      </c>
      <c r="EI17" s="23">
        <v>0</v>
      </c>
      <c r="EJ17" s="23">
        <v>0</v>
      </c>
      <c r="EK17" s="23">
        <v>2055656.55</v>
      </c>
      <c r="EL17" s="23">
        <v>1389077</v>
      </c>
      <c r="EM17" s="23">
        <v>0</v>
      </c>
      <c r="EN17" s="23">
        <v>0</v>
      </c>
      <c r="EO17" s="23">
        <v>0</v>
      </c>
      <c r="EP17" s="23">
        <v>0</v>
      </c>
      <c r="EQ17" s="23">
        <v>1828535.65</v>
      </c>
      <c r="ER17" s="23">
        <v>1415183</v>
      </c>
      <c r="ES17" s="23">
        <v>0</v>
      </c>
      <c r="ET17" s="23">
        <v>0</v>
      </c>
      <c r="EU17" s="23">
        <v>0</v>
      </c>
      <c r="EV17" s="23">
        <v>0</v>
      </c>
      <c r="EW17" s="23">
        <v>1671377.64</v>
      </c>
      <c r="EX17" s="23">
        <v>1544499</v>
      </c>
      <c r="EY17" s="23">
        <v>0</v>
      </c>
      <c r="EZ17" s="23">
        <v>0</v>
      </c>
      <c r="FA17" s="23">
        <v>0</v>
      </c>
      <c r="FB17" s="23">
        <v>0</v>
      </c>
      <c r="FC17" s="23">
        <v>1513306.51</v>
      </c>
      <c r="FD17" s="23">
        <v>1611888</v>
      </c>
      <c r="FE17" s="23">
        <v>0</v>
      </c>
      <c r="FF17" s="23">
        <v>0</v>
      </c>
      <c r="FG17" s="23">
        <v>0</v>
      </c>
      <c r="FH17" s="23">
        <v>0</v>
      </c>
      <c r="FI17" s="23">
        <v>1368158.36</v>
      </c>
      <c r="FJ17" s="23">
        <v>1619781</v>
      </c>
      <c r="FK17" s="23">
        <v>0</v>
      </c>
      <c r="FL17" s="23">
        <v>0</v>
      </c>
      <c r="FM17" s="23">
        <v>0</v>
      </c>
      <c r="FN17" s="23">
        <v>0</v>
      </c>
      <c r="FO17" s="23">
        <v>1249390.3400000001</v>
      </c>
      <c r="FP17" s="23">
        <v>1648922</v>
      </c>
      <c r="FQ17" s="23">
        <v>0</v>
      </c>
      <c r="FR17" s="23">
        <v>0</v>
      </c>
      <c r="FS17" s="23">
        <v>0</v>
      </c>
      <c r="FT17" s="23">
        <v>0</v>
      </c>
      <c r="FU17" s="23">
        <v>1174792.23</v>
      </c>
      <c r="FV17" s="23">
        <v>1747882</v>
      </c>
      <c r="FW17" s="23">
        <v>0</v>
      </c>
      <c r="FX17" s="23">
        <v>0</v>
      </c>
      <c r="FY17" s="23">
        <v>0</v>
      </c>
      <c r="FZ17" s="23">
        <v>0</v>
      </c>
      <c r="GA17" s="23">
        <v>1097287.97</v>
      </c>
      <c r="GB17" s="23">
        <v>1828628</v>
      </c>
      <c r="GC17" s="23">
        <v>0</v>
      </c>
      <c r="GD17" s="23">
        <v>0</v>
      </c>
      <c r="GE17" s="23">
        <v>0</v>
      </c>
      <c r="GF17" s="23">
        <v>0</v>
      </c>
      <c r="GG17" s="23">
        <v>1009151.89</v>
      </c>
      <c r="GH17" s="23">
        <v>1864448</v>
      </c>
      <c r="GI17" s="23">
        <v>0</v>
      </c>
      <c r="GJ17" s="23">
        <v>0</v>
      </c>
      <c r="GK17" s="23">
        <v>0</v>
      </c>
      <c r="GL17" s="23">
        <v>0</v>
      </c>
      <c r="GM17" s="23">
        <v>906644.34</v>
      </c>
      <c r="GN17" s="23">
        <v>1900875</v>
      </c>
      <c r="GO17" s="23">
        <v>0</v>
      </c>
      <c r="GP17" s="23">
        <v>0</v>
      </c>
      <c r="GQ17" s="23">
        <v>0</v>
      </c>
      <c r="GR17" s="23">
        <v>0</v>
      </c>
      <c r="GS17" s="23">
        <v>836078.89</v>
      </c>
      <c r="GT17" s="23">
        <v>1973728</v>
      </c>
      <c r="GU17" s="23">
        <v>0</v>
      </c>
      <c r="GV17" s="23">
        <v>0</v>
      </c>
      <c r="GW17" s="23">
        <v>0</v>
      </c>
      <c r="GX17" s="23">
        <v>0</v>
      </c>
      <c r="GY17" s="23">
        <v>763378.05</v>
      </c>
      <c r="GZ17" s="23">
        <v>1977978</v>
      </c>
      <c r="HA17" s="23">
        <v>0</v>
      </c>
      <c r="HB17" s="23">
        <v>0</v>
      </c>
      <c r="HC17" s="23">
        <v>0</v>
      </c>
      <c r="HD17" s="23">
        <v>0</v>
      </c>
      <c r="HE17" s="23">
        <v>684072.17</v>
      </c>
      <c r="HF17" s="23">
        <v>1988906</v>
      </c>
      <c r="HG17" s="23">
        <v>0</v>
      </c>
      <c r="HH17" s="23">
        <v>0</v>
      </c>
      <c r="HI17" s="23">
        <v>0</v>
      </c>
      <c r="HJ17" s="23">
        <v>0</v>
      </c>
      <c r="HK17" s="23">
        <v>600825.48</v>
      </c>
      <c r="HL17" s="23">
        <v>2084830</v>
      </c>
      <c r="HM17" s="23">
        <v>0</v>
      </c>
      <c r="HN17" s="23">
        <v>0</v>
      </c>
      <c r="HO17" s="23">
        <v>0</v>
      </c>
      <c r="HP17" s="23">
        <v>0</v>
      </c>
      <c r="HQ17" s="23">
        <v>523823.27</v>
      </c>
      <c r="HR17" s="23">
        <v>2114579</v>
      </c>
      <c r="HS17" s="23">
        <v>0</v>
      </c>
      <c r="HT17" s="23">
        <v>0</v>
      </c>
      <c r="HU17" s="23">
        <v>0</v>
      </c>
      <c r="HV17" s="23">
        <v>0</v>
      </c>
      <c r="HW17" s="23">
        <v>452823.42</v>
      </c>
      <c r="HX17" s="23">
        <v>2118222</v>
      </c>
      <c r="HY17" s="23">
        <v>0</v>
      </c>
      <c r="HZ17" s="23">
        <v>0</v>
      </c>
      <c r="IA17" s="23">
        <v>0</v>
      </c>
      <c r="IB17" s="23">
        <v>0</v>
      </c>
      <c r="IC17" s="23">
        <v>378290.32</v>
      </c>
      <c r="ID17" s="23">
        <v>2171648</v>
      </c>
      <c r="IE17" s="23">
        <v>0</v>
      </c>
      <c r="IF17" s="23">
        <v>0</v>
      </c>
      <c r="IG17" s="23">
        <v>0</v>
      </c>
      <c r="IH17" s="23">
        <v>0</v>
      </c>
      <c r="II17" s="23">
        <v>297860.90999999997</v>
      </c>
      <c r="IJ17" s="23">
        <v>2309463</v>
      </c>
      <c r="IK17" s="23">
        <v>0</v>
      </c>
      <c r="IL17" s="23">
        <v>0</v>
      </c>
      <c r="IM17" s="23">
        <v>0</v>
      </c>
      <c r="IN17" s="23">
        <v>0</v>
      </c>
      <c r="IO17" s="23">
        <v>225756.99</v>
      </c>
      <c r="IP17" s="23">
        <v>2375031</v>
      </c>
      <c r="IQ17" s="23">
        <v>0</v>
      </c>
      <c r="IR17" s="23">
        <v>0</v>
      </c>
      <c r="IS17" s="23">
        <v>0</v>
      </c>
      <c r="IT17" s="23">
        <v>0</v>
      </c>
      <c r="IU17" s="23">
        <v>151966.12</v>
      </c>
      <c r="IV17" s="23">
        <v>2434528</v>
      </c>
      <c r="IW17" s="23">
        <v>0</v>
      </c>
      <c r="IX17" s="23">
        <v>0</v>
      </c>
      <c r="IY17" s="23">
        <v>0</v>
      </c>
      <c r="IZ17" s="23">
        <v>0</v>
      </c>
      <c r="JA17" s="23">
        <v>75980.08</v>
      </c>
      <c r="JB17" s="23">
        <v>2501311</v>
      </c>
      <c r="JC17" s="23">
        <v>0</v>
      </c>
      <c r="JD17" s="23">
        <v>0</v>
      </c>
      <c r="JE17" s="23">
        <v>0</v>
      </c>
      <c r="JF17" s="23">
        <v>0</v>
      </c>
      <c r="JG17" s="23">
        <v>0</v>
      </c>
      <c r="JH17" s="23">
        <v>0</v>
      </c>
      <c r="JI17" s="23">
        <v>0</v>
      </c>
      <c r="JJ17" s="23">
        <v>0</v>
      </c>
      <c r="JK17" s="23">
        <v>0</v>
      </c>
      <c r="JL17" s="23">
        <v>0</v>
      </c>
      <c r="JM17" s="23">
        <v>0</v>
      </c>
      <c r="JN17" s="23">
        <v>0</v>
      </c>
      <c r="JO17" s="23">
        <v>0</v>
      </c>
      <c r="JP17" s="23">
        <v>0</v>
      </c>
      <c r="JQ17" s="23">
        <v>0</v>
      </c>
      <c r="JR17" s="23">
        <v>0</v>
      </c>
      <c r="JS17" s="23">
        <v>0</v>
      </c>
      <c r="JT17" s="23">
        <v>0</v>
      </c>
      <c r="JU17" s="23">
        <v>0</v>
      </c>
      <c r="JV17" s="23">
        <v>0</v>
      </c>
      <c r="JW17" s="23">
        <v>0</v>
      </c>
      <c r="JX17" s="23">
        <v>0</v>
      </c>
      <c r="JY17" s="23">
        <v>0</v>
      </c>
      <c r="JZ17" s="23">
        <v>0</v>
      </c>
      <c r="KA17" s="23">
        <v>0</v>
      </c>
      <c r="KB17" s="23">
        <v>0</v>
      </c>
      <c r="KC17" s="23">
        <v>0</v>
      </c>
      <c r="KD17" s="23">
        <v>0</v>
      </c>
      <c r="KE17" s="23">
        <v>0</v>
      </c>
      <c r="KF17" s="23">
        <v>0</v>
      </c>
      <c r="KG17" s="23">
        <v>0</v>
      </c>
      <c r="KH17" s="23">
        <v>0</v>
      </c>
      <c r="KI17" s="23">
        <v>0</v>
      </c>
      <c r="KJ17" s="23">
        <v>0</v>
      </c>
      <c r="KK17" s="23">
        <v>0</v>
      </c>
      <c r="KL17" s="23">
        <v>0</v>
      </c>
      <c r="KM17" s="23">
        <v>0</v>
      </c>
      <c r="KN17" s="23">
        <v>0</v>
      </c>
      <c r="KO17" s="23">
        <v>0</v>
      </c>
      <c r="KP17" s="23">
        <v>0</v>
      </c>
      <c r="KQ17" s="23">
        <v>0</v>
      </c>
      <c r="KR17" s="23">
        <v>0</v>
      </c>
      <c r="KS17" s="23">
        <v>0</v>
      </c>
      <c r="KT17" s="23">
        <v>0</v>
      </c>
      <c r="KU17" s="23">
        <v>0</v>
      </c>
      <c r="KV17" s="23">
        <v>0</v>
      </c>
      <c r="KW17" s="23">
        <v>0</v>
      </c>
      <c r="KX17" s="23">
        <v>0</v>
      </c>
      <c r="KY17" s="23">
        <v>0</v>
      </c>
      <c r="KZ17" s="23">
        <v>0</v>
      </c>
      <c r="LA17" s="23">
        <v>0</v>
      </c>
      <c r="LB17" s="23">
        <v>0</v>
      </c>
      <c r="LC17" s="23">
        <v>0</v>
      </c>
      <c r="LD17" s="23">
        <v>0</v>
      </c>
      <c r="LE17" s="23">
        <v>0</v>
      </c>
      <c r="LF17" s="23">
        <v>0</v>
      </c>
      <c r="LG17" s="23">
        <v>0</v>
      </c>
      <c r="LH17" s="23">
        <v>0</v>
      </c>
      <c r="LI17" s="23">
        <v>0</v>
      </c>
      <c r="LJ17" s="23">
        <v>0</v>
      </c>
      <c r="LK17" s="23">
        <v>0</v>
      </c>
      <c r="LL17" s="23">
        <v>0</v>
      </c>
      <c r="LM17" s="23">
        <v>0</v>
      </c>
      <c r="LN17" s="23">
        <v>0</v>
      </c>
      <c r="LO17" s="23">
        <v>0</v>
      </c>
      <c r="LP17" s="23">
        <v>0</v>
      </c>
      <c r="LQ17" s="23">
        <v>0</v>
      </c>
      <c r="LR17" s="23">
        <v>0</v>
      </c>
      <c r="LS17" s="23">
        <v>0</v>
      </c>
      <c r="LT17" s="23">
        <v>0</v>
      </c>
      <c r="LU17" s="23">
        <v>0</v>
      </c>
      <c r="LV17" s="23">
        <v>0</v>
      </c>
      <c r="LW17" s="23">
        <v>0</v>
      </c>
      <c r="LX17" s="23">
        <v>0</v>
      </c>
      <c r="LY17" s="23">
        <v>0</v>
      </c>
      <c r="LZ17" s="23">
        <v>0</v>
      </c>
      <c r="MA17" s="23">
        <v>0</v>
      </c>
      <c r="MB17" s="23">
        <v>0</v>
      </c>
      <c r="MC17" s="23">
        <v>0</v>
      </c>
      <c r="MD17" s="23">
        <v>0</v>
      </c>
      <c r="ME17" s="23">
        <v>0</v>
      </c>
      <c r="MF17" s="23">
        <v>0</v>
      </c>
      <c r="MG17" s="23">
        <v>0</v>
      </c>
      <c r="MH17" s="23">
        <v>0</v>
      </c>
      <c r="MI17" s="23">
        <v>0</v>
      </c>
      <c r="MJ17" s="23">
        <v>0</v>
      </c>
      <c r="MK17" s="23">
        <v>0</v>
      </c>
      <c r="ML17" s="23">
        <v>0</v>
      </c>
      <c r="MM17" s="23">
        <v>0</v>
      </c>
      <c r="MN17" s="23">
        <v>0</v>
      </c>
      <c r="MO17" s="23">
        <v>0</v>
      </c>
      <c r="MP17" s="23">
        <v>0</v>
      </c>
      <c r="MQ17" s="23">
        <v>0</v>
      </c>
      <c r="MR17" s="23">
        <v>0</v>
      </c>
      <c r="MS17" s="23">
        <v>0</v>
      </c>
      <c r="MT17" s="23">
        <v>0</v>
      </c>
      <c r="MU17" s="23">
        <v>0</v>
      </c>
      <c r="MV17" s="23">
        <v>0</v>
      </c>
      <c r="MW17" s="23">
        <v>0</v>
      </c>
      <c r="MX17" s="23">
        <v>0</v>
      </c>
      <c r="MY17" s="23">
        <v>0</v>
      </c>
      <c r="MZ17" s="23">
        <v>0</v>
      </c>
      <c r="NA17" s="23">
        <v>0</v>
      </c>
      <c r="NB17" s="23">
        <v>0</v>
      </c>
      <c r="NC17" s="23">
        <v>0</v>
      </c>
      <c r="ND17" s="23">
        <v>0</v>
      </c>
      <c r="NE17" s="23">
        <v>0</v>
      </c>
      <c r="NF17" s="23">
        <v>0</v>
      </c>
      <c r="NG17" s="23">
        <v>0</v>
      </c>
      <c r="NH17" s="23">
        <v>0</v>
      </c>
      <c r="NI17" s="23">
        <v>0</v>
      </c>
      <c r="NJ17" s="23">
        <v>0</v>
      </c>
      <c r="NK17" s="23">
        <v>0</v>
      </c>
      <c r="NL17" s="23">
        <v>0</v>
      </c>
      <c r="NM17" s="23">
        <v>0</v>
      </c>
      <c r="NN17" s="23">
        <v>0</v>
      </c>
      <c r="NO17" s="23">
        <v>0</v>
      </c>
      <c r="NP17" s="23">
        <v>0</v>
      </c>
      <c r="NQ17" s="23">
        <v>0</v>
      </c>
      <c r="NR17" s="23">
        <v>0</v>
      </c>
      <c r="NS17" s="23">
        <v>0</v>
      </c>
      <c r="NT17" s="23">
        <v>0</v>
      </c>
      <c r="NU17" s="23">
        <v>0</v>
      </c>
      <c r="NV17" s="23">
        <v>0</v>
      </c>
      <c r="NW17" s="23">
        <v>0</v>
      </c>
      <c r="NX17" s="23">
        <v>0</v>
      </c>
      <c r="NY17" s="23">
        <v>0</v>
      </c>
      <c r="NZ17" s="23">
        <v>0</v>
      </c>
      <c r="OA17" s="23">
        <v>0</v>
      </c>
      <c r="OB17" s="23">
        <v>0</v>
      </c>
      <c r="OC17" s="23">
        <v>0</v>
      </c>
      <c r="OD17" s="23">
        <v>0</v>
      </c>
      <c r="OE17" s="23">
        <v>0</v>
      </c>
      <c r="OF17" s="23">
        <v>0</v>
      </c>
      <c r="OG17" s="23">
        <v>0</v>
      </c>
      <c r="OH17" s="23">
        <v>0</v>
      </c>
      <c r="OI17" s="23">
        <v>0</v>
      </c>
      <c r="OJ17" s="23">
        <v>0</v>
      </c>
      <c r="OK17" s="23">
        <v>0</v>
      </c>
      <c r="OL17" s="23">
        <v>0</v>
      </c>
      <c r="OM17" s="23">
        <v>0</v>
      </c>
      <c r="ON17" s="23">
        <v>0</v>
      </c>
      <c r="OO17" s="23">
        <v>0</v>
      </c>
      <c r="OP17" s="23">
        <v>0</v>
      </c>
      <c r="OQ17" s="23">
        <v>0</v>
      </c>
      <c r="OR17" s="23">
        <v>0</v>
      </c>
      <c r="OS17" s="23">
        <v>0</v>
      </c>
      <c r="OT17" s="23">
        <v>0</v>
      </c>
      <c r="OU17" s="23">
        <v>0</v>
      </c>
      <c r="OV17" s="23">
        <v>0</v>
      </c>
      <c r="OW17" s="23">
        <v>0</v>
      </c>
      <c r="OX17" s="23">
        <v>0</v>
      </c>
      <c r="OY17" s="23">
        <v>0</v>
      </c>
      <c r="OZ17" s="23">
        <v>0</v>
      </c>
      <c r="PA17" s="23">
        <v>0</v>
      </c>
      <c r="PB17" s="23">
        <v>0</v>
      </c>
      <c r="PC17" s="23">
        <v>0</v>
      </c>
      <c r="PD17" s="23">
        <v>0</v>
      </c>
      <c r="PE17" s="23">
        <v>0</v>
      </c>
      <c r="PF17" s="23">
        <v>0</v>
      </c>
      <c r="PG17" s="23">
        <v>0</v>
      </c>
      <c r="PH17" s="23">
        <v>0</v>
      </c>
      <c r="PI17" s="23">
        <v>0</v>
      </c>
      <c r="PJ17" s="23">
        <v>0</v>
      </c>
      <c r="PK17" s="23">
        <v>0</v>
      </c>
      <c r="PL17" s="23">
        <v>0</v>
      </c>
      <c r="PM17" s="23">
        <v>0</v>
      </c>
      <c r="PN17" s="23">
        <v>0</v>
      </c>
      <c r="PO17" s="23">
        <v>0</v>
      </c>
      <c r="PP17" s="23">
        <v>0</v>
      </c>
      <c r="PQ17" s="23">
        <v>0</v>
      </c>
      <c r="PR17" s="23">
        <v>0</v>
      </c>
      <c r="PS17" s="23">
        <v>0</v>
      </c>
      <c r="PT17" s="23">
        <v>0</v>
      </c>
      <c r="PU17" s="23">
        <v>0</v>
      </c>
      <c r="PV17" s="23">
        <v>0</v>
      </c>
      <c r="PW17" s="23">
        <v>0</v>
      </c>
      <c r="PX17" s="23">
        <v>0</v>
      </c>
      <c r="PY17" s="23">
        <v>0</v>
      </c>
      <c r="PZ17" s="23">
        <v>0</v>
      </c>
      <c r="QA17" s="23">
        <v>0</v>
      </c>
      <c r="QB17" s="23">
        <v>0</v>
      </c>
      <c r="QC17" s="23">
        <v>0</v>
      </c>
      <c r="QD17" s="23">
        <v>0</v>
      </c>
      <c r="QE17" s="23">
        <v>0</v>
      </c>
      <c r="QF17" s="23">
        <v>0</v>
      </c>
      <c r="QG17" s="23">
        <v>0</v>
      </c>
      <c r="QH17" s="23">
        <v>0</v>
      </c>
      <c r="QI17" s="23">
        <v>0</v>
      </c>
      <c r="QJ17" s="23">
        <v>0</v>
      </c>
      <c r="QK17" s="23">
        <v>0</v>
      </c>
      <c r="QL17" s="23">
        <v>0</v>
      </c>
      <c r="QM17" s="23">
        <v>0</v>
      </c>
      <c r="QN17" s="23">
        <v>0</v>
      </c>
      <c r="QO17" s="23">
        <v>0</v>
      </c>
      <c r="QP17" s="23">
        <v>0</v>
      </c>
      <c r="QQ17" s="23">
        <v>0</v>
      </c>
      <c r="QR17" s="23">
        <v>0</v>
      </c>
      <c r="QS17" s="23">
        <v>0</v>
      </c>
      <c r="QT17" s="23">
        <v>0</v>
      </c>
      <c r="QU17" s="23">
        <v>0</v>
      </c>
      <c r="QV17" s="23">
        <v>0</v>
      </c>
      <c r="QW17" s="23">
        <v>0</v>
      </c>
      <c r="QX17" s="23">
        <v>0</v>
      </c>
      <c r="QY17" s="23">
        <v>0</v>
      </c>
      <c r="QZ17" s="23">
        <v>0</v>
      </c>
      <c r="RA17" s="23">
        <v>0</v>
      </c>
      <c r="RB17" s="23">
        <v>0</v>
      </c>
      <c r="RC17" s="23">
        <v>0</v>
      </c>
      <c r="RD17" s="23">
        <v>0</v>
      </c>
      <c r="RE17" s="23">
        <v>0</v>
      </c>
      <c r="RF17" s="23">
        <v>0</v>
      </c>
      <c r="RG17" s="23">
        <v>0</v>
      </c>
      <c r="RH17" s="23">
        <v>0</v>
      </c>
      <c r="RI17" s="23">
        <v>0</v>
      </c>
      <c r="RJ17" s="23">
        <v>0</v>
      </c>
      <c r="RK17" s="23">
        <v>0</v>
      </c>
      <c r="RL17" s="23">
        <v>0</v>
      </c>
      <c r="RM17" s="23">
        <v>0</v>
      </c>
      <c r="RN17" s="23">
        <v>0</v>
      </c>
      <c r="RO17" s="23">
        <v>0</v>
      </c>
      <c r="RP17" s="23">
        <v>0</v>
      </c>
      <c r="RQ17" s="23">
        <v>0</v>
      </c>
      <c r="RR17" s="23">
        <v>0</v>
      </c>
      <c r="RS17" s="23">
        <v>0</v>
      </c>
      <c r="RT17" s="23">
        <v>0</v>
      </c>
      <c r="RU17" s="23">
        <v>0</v>
      </c>
      <c r="RV17" s="23">
        <v>0</v>
      </c>
      <c r="RW17" s="23">
        <v>0</v>
      </c>
      <c r="RX17" s="23">
        <v>0</v>
      </c>
      <c r="RY17" s="23">
        <v>0</v>
      </c>
      <c r="RZ17" s="23">
        <v>0</v>
      </c>
      <c r="SA17" s="23">
        <v>0</v>
      </c>
      <c r="SB17" s="23">
        <v>0</v>
      </c>
      <c r="SC17" s="23">
        <v>0</v>
      </c>
      <c r="SD17" s="23">
        <v>0</v>
      </c>
      <c r="SE17" s="23">
        <v>0</v>
      </c>
      <c r="SF17" s="23">
        <v>0</v>
      </c>
      <c r="SG17" s="23">
        <v>0</v>
      </c>
      <c r="SH17" s="23">
        <v>0</v>
      </c>
      <c r="SI17" s="23">
        <v>0</v>
      </c>
      <c r="SJ17" s="23">
        <v>0</v>
      </c>
      <c r="SK17" s="23">
        <v>0</v>
      </c>
      <c r="SL17" s="23">
        <v>0</v>
      </c>
      <c r="SM17" s="23">
        <v>0</v>
      </c>
      <c r="SN17" s="23">
        <v>0</v>
      </c>
      <c r="SO17" s="23">
        <v>0</v>
      </c>
      <c r="SP17" s="23">
        <v>0</v>
      </c>
      <c r="SQ17" s="23">
        <v>0</v>
      </c>
      <c r="SR17" s="23">
        <v>0</v>
      </c>
      <c r="SS17" s="23">
        <v>0</v>
      </c>
      <c r="ST17" s="23">
        <v>0</v>
      </c>
      <c r="SU17" s="23">
        <v>0</v>
      </c>
      <c r="SV17" s="23">
        <v>0</v>
      </c>
      <c r="SW17" s="23">
        <v>0</v>
      </c>
      <c r="SX17" s="23">
        <v>0</v>
      </c>
      <c r="SY17" s="23">
        <v>0</v>
      </c>
      <c r="SZ17" s="23">
        <v>0</v>
      </c>
      <c r="TA17" s="23">
        <v>0</v>
      </c>
      <c r="TB17" s="23">
        <v>0</v>
      </c>
      <c r="TC17" s="23">
        <v>0</v>
      </c>
      <c r="TD17" s="23">
        <v>0</v>
      </c>
      <c r="TE17" s="23">
        <v>0</v>
      </c>
      <c r="TF17" s="23">
        <v>0</v>
      </c>
      <c r="TG17" s="23">
        <v>0</v>
      </c>
      <c r="TH17" s="23">
        <v>0</v>
      </c>
      <c r="TI17" s="23">
        <v>0</v>
      </c>
      <c r="TJ17" s="23">
        <v>0</v>
      </c>
      <c r="TK17" s="23">
        <v>0</v>
      </c>
      <c r="TL17" s="23">
        <v>0</v>
      </c>
      <c r="TM17" s="23">
        <v>0</v>
      </c>
      <c r="TN17" s="23">
        <v>0</v>
      </c>
      <c r="TO17" s="23">
        <v>0</v>
      </c>
      <c r="TP17" s="23">
        <v>0</v>
      </c>
      <c r="TQ17" s="23">
        <v>0</v>
      </c>
      <c r="TR17" s="23">
        <v>0</v>
      </c>
      <c r="TS17" s="23">
        <v>0</v>
      </c>
      <c r="TT17" s="23">
        <v>0</v>
      </c>
      <c r="TU17" s="23">
        <v>0</v>
      </c>
      <c r="TV17" s="23">
        <v>0</v>
      </c>
      <c r="TW17" s="23">
        <v>0</v>
      </c>
      <c r="TX17" s="23">
        <v>0</v>
      </c>
      <c r="TY17" s="23">
        <v>0</v>
      </c>
      <c r="TZ17" s="23">
        <v>0</v>
      </c>
      <c r="UA17" s="23">
        <v>0</v>
      </c>
      <c r="UB17" s="23">
        <v>0</v>
      </c>
      <c r="UC17" s="23">
        <v>0</v>
      </c>
      <c r="UD17" s="23">
        <v>0</v>
      </c>
      <c r="UE17" s="23">
        <v>0</v>
      </c>
      <c r="UF17" s="23">
        <v>0</v>
      </c>
      <c r="UG17" s="23">
        <v>0</v>
      </c>
      <c r="UH17" s="23">
        <v>0</v>
      </c>
      <c r="UI17" s="23">
        <v>0</v>
      </c>
      <c r="UJ17" s="23">
        <v>0</v>
      </c>
      <c r="UK17" s="23">
        <v>0</v>
      </c>
      <c r="UL17" s="23">
        <v>0</v>
      </c>
      <c r="UM17" s="23">
        <v>0</v>
      </c>
      <c r="UN17" s="23">
        <v>0</v>
      </c>
      <c r="UO17" s="23">
        <v>0</v>
      </c>
      <c r="UP17" s="23">
        <v>0</v>
      </c>
      <c r="UQ17" s="23">
        <v>0</v>
      </c>
      <c r="UR17" s="23">
        <v>0</v>
      </c>
      <c r="US17" s="23">
        <v>0</v>
      </c>
      <c r="UT17" s="23">
        <v>0</v>
      </c>
      <c r="UU17" s="23">
        <v>0</v>
      </c>
      <c r="UV17" s="23">
        <v>0</v>
      </c>
      <c r="UW17" s="23">
        <v>0</v>
      </c>
      <c r="UX17" s="23">
        <v>0</v>
      </c>
      <c r="UY17" s="23">
        <v>0</v>
      </c>
      <c r="UZ17" s="23">
        <v>0</v>
      </c>
      <c r="VA17" s="23">
        <v>0</v>
      </c>
      <c r="VB17" s="23">
        <v>0</v>
      </c>
      <c r="VC17" s="23">
        <v>0</v>
      </c>
      <c r="VD17" s="23">
        <v>0</v>
      </c>
      <c r="VE17" s="23">
        <v>0</v>
      </c>
      <c r="VF17" s="23">
        <v>0</v>
      </c>
      <c r="VG17" s="23">
        <v>0</v>
      </c>
      <c r="VH17" s="23">
        <v>0</v>
      </c>
      <c r="VI17" s="23">
        <v>0</v>
      </c>
      <c r="VJ17" s="23">
        <v>0</v>
      </c>
      <c r="VK17" s="23">
        <v>0</v>
      </c>
      <c r="VL17" s="23">
        <v>0</v>
      </c>
      <c r="VM17" s="23">
        <v>0</v>
      </c>
      <c r="VN17" s="23">
        <v>0</v>
      </c>
      <c r="VO17" s="23">
        <v>0</v>
      </c>
      <c r="VP17" s="23">
        <v>0</v>
      </c>
      <c r="VQ17" s="23">
        <v>0</v>
      </c>
      <c r="VR17" s="23">
        <v>0</v>
      </c>
      <c r="VS17" s="23">
        <v>0</v>
      </c>
      <c r="VT17" s="23">
        <v>0</v>
      </c>
      <c r="VU17" s="23">
        <v>0</v>
      </c>
      <c r="VV17" s="23">
        <v>0</v>
      </c>
      <c r="VW17" s="23">
        <v>0</v>
      </c>
      <c r="VX17" s="23">
        <v>0</v>
      </c>
      <c r="VY17" s="23">
        <v>0</v>
      </c>
      <c r="VZ17" s="23">
        <v>0</v>
      </c>
      <c r="WA17" s="23">
        <v>0</v>
      </c>
      <c r="WB17" s="23">
        <v>0</v>
      </c>
      <c r="WC17" s="23">
        <v>0</v>
      </c>
      <c r="WD17" s="23">
        <v>0</v>
      </c>
      <c r="WE17" s="23">
        <v>0</v>
      </c>
      <c r="WF17" s="23">
        <v>0</v>
      </c>
      <c r="WG17" s="23">
        <v>0</v>
      </c>
      <c r="WH17" s="23">
        <v>0</v>
      </c>
      <c r="WI17" s="23">
        <v>0</v>
      </c>
      <c r="WJ17" s="23">
        <v>0</v>
      </c>
      <c r="WK17" s="23">
        <v>0</v>
      </c>
      <c r="WL17" s="23">
        <v>0</v>
      </c>
      <c r="WM17" s="23">
        <v>0</v>
      </c>
      <c r="WN17" s="23">
        <v>0</v>
      </c>
      <c r="WO17" s="23">
        <v>0</v>
      </c>
      <c r="WP17" s="23">
        <v>0</v>
      </c>
      <c r="WQ17" s="23">
        <v>0</v>
      </c>
      <c r="WR17" s="23">
        <v>0</v>
      </c>
      <c r="WS17" s="23">
        <v>0</v>
      </c>
      <c r="WT17" s="23">
        <v>0</v>
      </c>
      <c r="WU17" s="23">
        <v>0</v>
      </c>
      <c r="WV17" s="23">
        <v>0</v>
      </c>
      <c r="WW17" s="23">
        <v>0</v>
      </c>
      <c r="WX17" s="23">
        <v>0</v>
      </c>
      <c r="WY17" s="23">
        <v>0</v>
      </c>
      <c r="WZ17" s="23">
        <v>0</v>
      </c>
      <c r="XA17" s="23">
        <v>0</v>
      </c>
      <c r="XB17" s="23">
        <v>0</v>
      </c>
      <c r="XC17" s="23">
        <v>0</v>
      </c>
      <c r="XD17" s="23">
        <v>0</v>
      </c>
      <c r="XE17" s="23">
        <v>0</v>
      </c>
      <c r="XF17" s="23">
        <v>0</v>
      </c>
      <c r="XG17" s="23">
        <v>0</v>
      </c>
      <c r="XH17" s="23">
        <v>0</v>
      </c>
      <c r="XI17" s="23">
        <v>0</v>
      </c>
      <c r="XJ17" s="23">
        <v>0</v>
      </c>
      <c r="XK17" s="23">
        <v>0</v>
      </c>
      <c r="XL17" s="23">
        <v>0</v>
      </c>
      <c r="XM17" s="23">
        <v>0</v>
      </c>
      <c r="XN17" s="23">
        <v>0</v>
      </c>
      <c r="XO17" s="23">
        <v>0</v>
      </c>
      <c r="XP17" s="23">
        <v>0</v>
      </c>
      <c r="XQ17" s="23">
        <v>0</v>
      </c>
      <c r="XR17" s="23">
        <v>0</v>
      </c>
      <c r="XS17" s="23">
        <v>0</v>
      </c>
      <c r="XT17" s="23">
        <v>0</v>
      </c>
      <c r="XU17" s="23">
        <v>0</v>
      </c>
      <c r="XV17" s="23">
        <v>0</v>
      </c>
      <c r="XW17" s="23">
        <v>0</v>
      </c>
      <c r="XX17" s="23">
        <v>0</v>
      </c>
      <c r="XY17" s="23">
        <v>0</v>
      </c>
      <c r="XZ17" s="23">
        <v>0</v>
      </c>
      <c r="YA17" s="23">
        <v>0</v>
      </c>
      <c r="YB17" s="23">
        <v>0</v>
      </c>
      <c r="YC17" s="23">
        <v>0</v>
      </c>
      <c r="YD17" s="23">
        <v>0</v>
      </c>
      <c r="YE17" s="23">
        <v>0</v>
      </c>
      <c r="YF17" s="23">
        <v>0</v>
      </c>
      <c r="YG17" s="23">
        <v>0</v>
      </c>
      <c r="YH17" s="23">
        <v>0</v>
      </c>
      <c r="YI17" s="23">
        <v>0</v>
      </c>
      <c r="YJ17" s="23">
        <v>0</v>
      </c>
      <c r="YK17" s="23">
        <v>0</v>
      </c>
      <c r="YL17" s="23">
        <v>0</v>
      </c>
      <c r="YM17" s="23">
        <v>0</v>
      </c>
      <c r="YN17" s="23">
        <v>0</v>
      </c>
      <c r="YO17" s="23">
        <v>0</v>
      </c>
      <c r="YP17" s="23">
        <v>0</v>
      </c>
      <c r="YQ17" s="23">
        <v>0</v>
      </c>
      <c r="YR17" s="23">
        <v>0</v>
      </c>
    </row>
    <row r="18" spans="1:668" ht="15.75" x14ac:dyDescent="0.25">
      <c r="A18" s="15" t="s">
        <v>41</v>
      </c>
      <c r="B18" s="15" t="s">
        <v>42</v>
      </c>
      <c r="C18" s="15">
        <v>44.974580250000002</v>
      </c>
      <c r="D18" s="17"/>
      <c r="E18" s="18">
        <f t="shared" si="0"/>
        <v>1.189542514474335</v>
      </c>
      <c r="F18" s="27" t="s">
        <v>118</v>
      </c>
      <c r="G18" s="68" t="s">
        <v>119</v>
      </c>
      <c r="H18" s="20">
        <v>43104</v>
      </c>
      <c r="I18" s="26" t="s">
        <v>24</v>
      </c>
      <c r="J18" s="19">
        <v>96</v>
      </c>
      <c r="K18" s="27" t="s">
        <v>193</v>
      </c>
      <c r="L18" s="25">
        <v>46026</v>
      </c>
      <c r="M18" s="27" t="s">
        <v>11</v>
      </c>
      <c r="N18" s="16" t="s">
        <v>12</v>
      </c>
      <c r="O18" s="119" t="s">
        <v>162</v>
      </c>
      <c r="P18" s="119" t="s">
        <v>187</v>
      </c>
      <c r="Q18" s="22">
        <f t="shared" si="1"/>
        <v>267605.67930232559</v>
      </c>
      <c r="R18" s="22">
        <f t="shared" si="2"/>
        <v>2318248.9922930831</v>
      </c>
      <c r="S18" s="22">
        <f t="shared" si="3"/>
        <v>6122090.4393660007</v>
      </c>
      <c r="T18" s="22">
        <f t="shared" si="4"/>
        <v>2911137.1960533056</v>
      </c>
      <c r="U18" s="22">
        <f t="shared" si="5"/>
        <v>6386710.6473421911</v>
      </c>
      <c r="V18" s="22">
        <f t="shared" si="6"/>
        <v>2501995.3740633335</v>
      </c>
      <c r="W18" s="22">
        <f t="shared" si="7"/>
        <v>6386710.6473421911</v>
      </c>
      <c r="X18" s="22">
        <f t="shared" si="8"/>
        <v>2051239.2230086112</v>
      </c>
      <c r="Y18" s="22">
        <f t="shared" si="9"/>
        <v>6386710.6473421911</v>
      </c>
      <c r="Z18" s="22">
        <f t="shared" si="10"/>
        <v>1607673.2958511114</v>
      </c>
      <c r="AA18" s="22">
        <f t="shared" si="11"/>
        <v>6386710.6473421911</v>
      </c>
      <c r="AB18" s="22">
        <f t="shared" si="12"/>
        <v>1164107.3686936111</v>
      </c>
      <c r="AC18" s="22">
        <f t="shared" si="13"/>
        <v>6386710.6473421911</v>
      </c>
      <c r="AD18" s="22">
        <f t="shared" si="14"/>
        <v>722870.66897133342</v>
      </c>
      <c r="AE18" s="22">
        <f t="shared" si="15"/>
        <v>6386710.6473421911</v>
      </c>
      <c r="AF18" s="22">
        <f t="shared" si="16"/>
        <v>276975.51437861111</v>
      </c>
      <c r="AG18" s="22">
        <f t="shared" si="17"/>
        <v>532225.88727851608</v>
      </c>
      <c r="AH18" s="22">
        <f t="shared" si="18"/>
        <v>3139.3924276388889</v>
      </c>
      <c r="AI18" s="22">
        <f t="shared" si="19"/>
        <v>0</v>
      </c>
      <c r="AJ18" s="22">
        <f t="shared" si="20"/>
        <v>0</v>
      </c>
      <c r="AK18" s="22">
        <f t="shared" si="21"/>
        <v>0</v>
      </c>
      <c r="AL18" s="22">
        <f t="shared" si="22"/>
        <v>0</v>
      </c>
      <c r="AM18" s="22">
        <f t="shared" si="23"/>
        <v>0</v>
      </c>
      <c r="AN18" s="22">
        <f t="shared" si="24"/>
        <v>0</v>
      </c>
      <c r="AO18" s="22">
        <f t="shared" si="25"/>
        <v>0</v>
      </c>
      <c r="AP18" s="22">
        <f t="shared" si="26"/>
        <v>0</v>
      </c>
      <c r="AQ18" s="22">
        <f t="shared" si="27"/>
        <v>0</v>
      </c>
      <c r="AR18" s="22">
        <f t="shared" si="28"/>
        <v>0</v>
      </c>
      <c r="AS18" s="22">
        <f t="shared" si="29"/>
        <v>0</v>
      </c>
      <c r="AT18" s="22">
        <f t="shared" si="30"/>
        <v>0</v>
      </c>
      <c r="AU18" s="22">
        <f t="shared" si="31"/>
        <v>0</v>
      </c>
      <c r="AV18" s="22">
        <f t="shared" si="32"/>
        <v>0</v>
      </c>
      <c r="AW18" s="22">
        <f t="shared" si="33"/>
        <v>0</v>
      </c>
      <c r="AX18" s="22">
        <f t="shared" si="34"/>
        <v>0</v>
      </c>
      <c r="AY18" s="22">
        <f t="shared" si="35"/>
        <v>0</v>
      </c>
      <c r="AZ18" s="22">
        <f t="shared" si="36"/>
        <v>0</v>
      </c>
      <c r="BA18" s="22">
        <f t="shared" si="37"/>
        <v>0</v>
      </c>
      <c r="BB18" s="22">
        <f t="shared" si="38"/>
        <v>0</v>
      </c>
      <c r="BC18" s="22">
        <f t="shared" si="39"/>
        <v>0</v>
      </c>
      <c r="BD18" s="22">
        <f t="shared" si="40"/>
        <v>0</v>
      </c>
      <c r="BE18" s="22">
        <f t="shared" si="41"/>
        <v>0</v>
      </c>
      <c r="BF18" s="22">
        <f t="shared" si="42"/>
        <v>0</v>
      </c>
      <c r="BG18" s="22">
        <f t="shared" si="43"/>
        <v>0</v>
      </c>
      <c r="BH18" s="22">
        <f t="shared" si="44"/>
        <v>0</v>
      </c>
      <c r="BI18" s="22">
        <f t="shared" si="45"/>
        <v>0</v>
      </c>
      <c r="BJ18" s="22">
        <f t="shared" si="46"/>
        <v>0</v>
      </c>
      <c r="BK18" s="22">
        <f t="shared" si="47"/>
        <v>0</v>
      </c>
      <c r="BL18" s="22">
        <f t="shared" si="48"/>
        <v>0</v>
      </c>
      <c r="BM18" s="22">
        <f t="shared" si="49"/>
        <v>0</v>
      </c>
      <c r="BN18" s="22">
        <f t="shared" si="50"/>
        <v>0</v>
      </c>
      <c r="BO18" s="126"/>
      <c r="BP18" s="127"/>
      <c r="BQ18" s="23">
        <v>0</v>
      </c>
      <c r="BR18" s="23">
        <v>0</v>
      </c>
      <c r="BS18" s="23">
        <v>132081.65530440796</v>
      </c>
      <c r="BT18" s="23">
        <v>0</v>
      </c>
      <c r="BU18" s="23">
        <v>100994.51181997005</v>
      </c>
      <c r="BV18" s="23">
        <v>0</v>
      </c>
      <c r="BW18" s="23">
        <v>132324.28484458604</v>
      </c>
      <c r="BX18" s="23">
        <v>0</v>
      </c>
      <c r="BY18" s="23">
        <v>216799.64400031677</v>
      </c>
      <c r="BZ18" s="23">
        <v>0</v>
      </c>
      <c r="CA18" s="23">
        <v>242328.35417541943</v>
      </c>
      <c r="CB18" s="23">
        <v>0</v>
      </c>
      <c r="CC18" s="23">
        <v>215229.59552087777</v>
      </c>
      <c r="CD18" s="23">
        <v>0</v>
      </c>
      <c r="CE18" s="23">
        <v>242906.92191117496</v>
      </c>
      <c r="CF18" s="23">
        <v>0</v>
      </c>
      <c r="CG18" s="23">
        <v>254044.75790639996</v>
      </c>
      <c r="CH18" s="23">
        <v>0</v>
      </c>
      <c r="CI18" s="23">
        <v>233259.520325875</v>
      </c>
      <c r="CJ18" s="23">
        <v>0</v>
      </c>
      <c r="CK18" s="23">
        <v>263781.80062757223</v>
      </c>
      <c r="CL18" s="23">
        <v>0</v>
      </c>
      <c r="CM18" s="23">
        <v>284497.94585648336</v>
      </c>
      <c r="CN18" s="23">
        <v>267605.67930232559</v>
      </c>
      <c r="CO18" s="23">
        <v>239614.56922083336</v>
      </c>
      <c r="CP18" s="23">
        <v>267605.67930232559</v>
      </c>
      <c r="CQ18" s="23">
        <v>263709.05694276385</v>
      </c>
      <c r="CR18" s="23">
        <v>532225.88727851608</v>
      </c>
      <c r="CS18" s="23">
        <v>235353.24435622222</v>
      </c>
      <c r="CT18" s="23">
        <v>532225.88727851608</v>
      </c>
      <c r="CU18" s="23">
        <v>257430.26984601389</v>
      </c>
      <c r="CV18" s="23">
        <v>532225.88727851608</v>
      </c>
      <c r="CW18" s="23">
        <v>246087.94480416668</v>
      </c>
      <c r="CX18" s="23">
        <v>532225.88727851608</v>
      </c>
      <c r="CY18" s="23">
        <v>251151.48274926393</v>
      </c>
      <c r="CZ18" s="23">
        <v>532225.88727851608</v>
      </c>
      <c r="DA18" s="23">
        <v>240011.69922666671</v>
      </c>
      <c r="DB18" s="23">
        <v>532225.88727851608</v>
      </c>
      <c r="DC18" s="23">
        <v>244872.69565251391</v>
      </c>
      <c r="DD18" s="23">
        <v>532225.88727851608</v>
      </c>
      <c r="DE18" s="23">
        <v>241733.30210413889</v>
      </c>
      <c r="DF18" s="23">
        <v>532225.88727851608</v>
      </c>
      <c r="DG18" s="23">
        <v>230897.33086041667</v>
      </c>
      <c r="DH18" s="23">
        <v>532225.88727851608</v>
      </c>
      <c r="DI18" s="23">
        <v>235454.51500738892</v>
      </c>
      <c r="DJ18" s="23">
        <v>532225.88727851608</v>
      </c>
      <c r="DK18" s="23">
        <v>224821.0852829167</v>
      </c>
      <c r="DL18" s="23">
        <v>532225.88727851608</v>
      </c>
      <c r="DM18" s="23">
        <v>229175.7279106389</v>
      </c>
      <c r="DN18" s="23">
        <v>532225.88727851608</v>
      </c>
      <c r="DO18" s="23">
        <v>226036.33436226391</v>
      </c>
      <c r="DP18" s="23">
        <v>532225.88727851608</v>
      </c>
      <c r="DQ18" s="23">
        <v>208516.49301944446</v>
      </c>
      <c r="DR18" s="23">
        <v>532225.88727851608</v>
      </c>
      <c r="DS18" s="23">
        <v>219757.54726551392</v>
      </c>
      <c r="DT18" s="23">
        <v>532225.88727851608</v>
      </c>
      <c r="DU18" s="23">
        <v>209630.47133916666</v>
      </c>
      <c r="DV18" s="23">
        <v>532225.88727851608</v>
      </c>
      <c r="DW18" s="23">
        <v>213478.7601687639</v>
      </c>
      <c r="DX18" s="23">
        <v>532225.88727851608</v>
      </c>
      <c r="DY18" s="23">
        <v>203554.22576166666</v>
      </c>
      <c r="DZ18" s="23">
        <v>532225.88727851608</v>
      </c>
      <c r="EA18" s="23">
        <v>207199.97307201391</v>
      </c>
      <c r="EB18" s="23">
        <v>532225.88727851608</v>
      </c>
      <c r="EC18" s="23">
        <v>204060.57952363888</v>
      </c>
      <c r="ED18" s="23">
        <v>532225.88727851608</v>
      </c>
      <c r="EE18" s="23">
        <v>194439.85739541665</v>
      </c>
      <c r="EF18" s="23">
        <v>532225.88727851608</v>
      </c>
      <c r="EG18" s="23">
        <v>197781.79242688892</v>
      </c>
      <c r="EH18" s="23">
        <v>532225.88727851608</v>
      </c>
      <c r="EI18" s="23">
        <v>188363.61181791671</v>
      </c>
      <c r="EJ18" s="23">
        <v>532225.88727851608</v>
      </c>
      <c r="EK18" s="23">
        <v>191503.0053301389</v>
      </c>
      <c r="EL18" s="23">
        <v>532225.88727851608</v>
      </c>
      <c r="EM18" s="23">
        <v>188363.6117817639</v>
      </c>
      <c r="EN18" s="23">
        <v>532225.88727851608</v>
      </c>
      <c r="EO18" s="23">
        <v>167299.29388822222</v>
      </c>
      <c r="EP18" s="23">
        <v>532225.88727851608</v>
      </c>
      <c r="EQ18" s="23">
        <v>182084.82468501391</v>
      </c>
      <c r="ER18" s="23">
        <v>532225.88727851608</v>
      </c>
      <c r="ES18" s="23">
        <v>173172.99787416667</v>
      </c>
      <c r="ET18" s="23">
        <v>532225.88727851608</v>
      </c>
      <c r="EU18" s="23">
        <v>175806.03758826392</v>
      </c>
      <c r="EV18" s="23">
        <v>532225.88727851608</v>
      </c>
      <c r="EW18" s="23">
        <v>167096.75229666667</v>
      </c>
      <c r="EX18" s="23">
        <v>532225.88727851608</v>
      </c>
      <c r="EY18" s="23">
        <v>169527.25049151393</v>
      </c>
      <c r="EZ18" s="23">
        <v>532225.88727851608</v>
      </c>
      <c r="FA18" s="23">
        <v>166387.85694313888</v>
      </c>
      <c r="FB18" s="23">
        <v>532225.88727851608</v>
      </c>
      <c r="FC18" s="23">
        <v>157982.38393041669</v>
      </c>
      <c r="FD18" s="23">
        <v>532225.88727851608</v>
      </c>
      <c r="FE18" s="23">
        <v>160109.06984638888</v>
      </c>
      <c r="FF18" s="23">
        <v>532225.88727851608</v>
      </c>
      <c r="FG18" s="23">
        <v>151906.13835291666</v>
      </c>
      <c r="FH18" s="23">
        <v>532225.88727851608</v>
      </c>
      <c r="FI18" s="23">
        <v>153830.28274963889</v>
      </c>
      <c r="FJ18" s="23">
        <v>532225.88727851608</v>
      </c>
      <c r="FK18" s="23">
        <v>150690.8892012639</v>
      </c>
      <c r="FL18" s="23">
        <v>532225.88727851608</v>
      </c>
      <c r="FM18" s="23">
        <v>133272.31865422224</v>
      </c>
      <c r="FN18" s="23">
        <v>532225.88727851608</v>
      </c>
      <c r="FO18" s="23">
        <v>144412.10210451391</v>
      </c>
      <c r="FP18" s="23">
        <v>532225.88727851608</v>
      </c>
      <c r="FQ18" s="23">
        <v>136715.52440916668</v>
      </c>
      <c r="FR18" s="23">
        <v>532225.88727851608</v>
      </c>
      <c r="FS18" s="23">
        <v>138133.31500776389</v>
      </c>
      <c r="FT18" s="23">
        <v>532225.88727851608</v>
      </c>
      <c r="FU18" s="23">
        <v>130639.27883166668</v>
      </c>
      <c r="FV18" s="23">
        <v>532225.88727851608</v>
      </c>
      <c r="FW18" s="23">
        <v>131854.52791101389</v>
      </c>
      <c r="FX18" s="23">
        <v>532225.88727851608</v>
      </c>
      <c r="FY18" s="23">
        <v>128715.1343626389</v>
      </c>
      <c r="FZ18" s="23">
        <v>532225.88727851608</v>
      </c>
      <c r="GA18" s="23">
        <v>121524.91046541667</v>
      </c>
      <c r="GB18" s="23">
        <v>532225.88727851608</v>
      </c>
      <c r="GC18" s="23">
        <v>122436.34726588892</v>
      </c>
      <c r="GD18" s="23">
        <v>532225.88727851608</v>
      </c>
      <c r="GE18" s="23">
        <v>115448.66488791668</v>
      </c>
      <c r="GF18" s="23">
        <v>532225.88727851608</v>
      </c>
      <c r="GG18" s="23">
        <v>116157.5601691389</v>
      </c>
      <c r="GH18" s="23">
        <v>532225.88727851608</v>
      </c>
      <c r="GI18" s="23">
        <v>113018.16662076389</v>
      </c>
      <c r="GJ18" s="23">
        <v>532225.88727851608</v>
      </c>
      <c r="GK18" s="23">
        <v>99245.343420222227</v>
      </c>
      <c r="GL18" s="23">
        <v>532225.88727851608</v>
      </c>
      <c r="GM18" s="23">
        <v>106739.3795240139</v>
      </c>
      <c r="GN18" s="23">
        <v>532225.88727851608</v>
      </c>
      <c r="GO18" s="23">
        <v>100258.05094416668</v>
      </c>
      <c r="GP18" s="23">
        <v>532225.88727851608</v>
      </c>
      <c r="GQ18" s="23">
        <v>100460.59242726388</v>
      </c>
      <c r="GR18" s="23">
        <v>532225.88727851608</v>
      </c>
      <c r="GS18" s="23">
        <v>94181.805366666682</v>
      </c>
      <c r="GT18" s="23">
        <v>532225.88727851608</v>
      </c>
      <c r="GU18" s="23">
        <v>94181.805330513889</v>
      </c>
      <c r="GV18" s="23">
        <v>532225.88727851608</v>
      </c>
      <c r="GW18" s="23">
        <v>91042.411782138908</v>
      </c>
      <c r="GX18" s="23">
        <v>532225.88727851608</v>
      </c>
      <c r="GY18" s="23">
        <v>85067.43700041667</v>
      </c>
      <c r="GZ18" s="23">
        <v>532225.88727851608</v>
      </c>
      <c r="HA18" s="23">
        <v>84763.624685388902</v>
      </c>
      <c r="HB18" s="23">
        <v>532225.88727851608</v>
      </c>
      <c r="HC18" s="23">
        <v>78991.191422916687</v>
      </c>
      <c r="HD18" s="23">
        <v>532225.88727851608</v>
      </c>
      <c r="HE18" s="23">
        <v>78484.837588638897</v>
      </c>
      <c r="HF18" s="23">
        <v>532225.88727851608</v>
      </c>
      <c r="HG18" s="23">
        <v>75345.444040263887</v>
      </c>
      <c r="HH18" s="23">
        <v>532225.88727851608</v>
      </c>
      <c r="HI18" s="23">
        <v>67547.59562144446</v>
      </c>
      <c r="HJ18" s="23">
        <v>532225.88727851608</v>
      </c>
      <c r="HK18" s="23">
        <v>69066.656943513895</v>
      </c>
      <c r="HL18" s="23">
        <v>532225.88727851608</v>
      </c>
      <c r="HM18" s="23">
        <v>63800.57747916667</v>
      </c>
      <c r="HN18" s="23">
        <v>532225.88727851608</v>
      </c>
      <c r="HO18" s="23">
        <v>62787.86984676389</v>
      </c>
      <c r="HP18" s="23">
        <v>532225.88727851608</v>
      </c>
      <c r="HQ18" s="23">
        <v>57724.331901666672</v>
      </c>
      <c r="HR18" s="23">
        <v>532225.88727851608</v>
      </c>
      <c r="HS18" s="23">
        <v>56509.082750013898</v>
      </c>
      <c r="HT18" s="23">
        <v>532225.88727851608</v>
      </c>
      <c r="HU18" s="23">
        <v>53369.689201638903</v>
      </c>
      <c r="HV18" s="23">
        <v>532225.88727851608</v>
      </c>
      <c r="HW18" s="23">
        <v>48609.963535416675</v>
      </c>
      <c r="HX18" s="23">
        <v>532225.88727851608</v>
      </c>
      <c r="HY18" s="23">
        <v>47090.902104888897</v>
      </c>
      <c r="HZ18" s="23">
        <v>532225.88727851608</v>
      </c>
      <c r="IA18" s="23">
        <v>42533.71795791667</v>
      </c>
      <c r="IB18" s="23">
        <v>532225.88727851608</v>
      </c>
      <c r="IC18" s="23">
        <v>40812.115008138891</v>
      </c>
      <c r="ID18" s="23">
        <v>532225.88727851608</v>
      </c>
      <c r="IE18" s="23">
        <v>37672.721459763896</v>
      </c>
      <c r="IF18" s="23">
        <v>532225.88727851608</v>
      </c>
      <c r="IG18" s="23">
        <v>31191.392952222224</v>
      </c>
      <c r="IH18" s="23">
        <v>532225.88727851608</v>
      </c>
      <c r="II18" s="23">
        <v>31393.934363013897</v>
      </c>
      <c r="IJ18" s="23">
        <v>532225.88727851608</v>
      </c>
      <c r="IK18" s="23">
        <v>27343.104014166667</v>
      </c>
      <c r="IL18" s="23">
        <v>532225.88727851608</v>
      </c>
      <c r="IM18" s="23">
        <v>25115.147266263892</v>
      </c>
      <c r="IN18" s="23">
        <v>532225.88727851608</v>
      </c>
      <c r="IO18" s="23">
        <v>21266.858436666669</v>
      </c>
      <c r="IP18" s="23">
        <v>532225.88727851608</v>
      </c>
      <c r="IQ18" s="23">
        <v>18836.36016951389</v>
      </c>
      <c r="IR18" s="23">
        <v>532225.88727851608</v>
      </c>
      <c r="IS18" s="23">
        <v>15696.966621138892</v>
      </c>
      <c r="IT18" s="23">
        <v>532225.88727851608</v>
      </c>
      <c r="IU18" s="23">
        <v>12152.490070416668</v>
      </c>
      <c r="IV18" s="23">
        <v>532225.88727851608</v>
      </c>
      <c r="IW18" s="23">
        <v>9418.1795243888901</v>
      </c>
      <c r="IX18" s="23">
        <v>532225.88727851608</v>
      </c>
      <c r="IY18" s="23">
        <v>6076.2444929166686</v>
      </c>
      <c r="IZ18" s="23">
        <v>532225.88727851608</v>
      </c>
      <c r="JA18" s="23">
        <v>3139.3924276388889</v>
      </c>
      <c r="JB18" s="23">
        <v>532225.88727851608</v>
      </c>
      <c r="JC18" s="23">
        <v>0</v>
      </c>
      <c r="JD18" s="23">
        <v>0</v>
      </c>
      <c r="JE18" s="23">
        <v>0</v>
      </c>
      <c r="JF18" s="23">
        <v>0</v>
      </c>
      <c r="JG18" s="23">
        <v>0</v>
      </c>
      <c r="JH18" s="23">
        <v>0</v>
      </c>
      <c r="JI18" s="23">
        <v>0</v>
      </c>
      <c r="JJ18" s="23">
        <v>0</v>
      </c>
      <c r="JK18" s="23">
        <v>0</v>
      </c>
      <c r="JL18" s="23">
        <v>0</v>
      </c>
      <c r="JM18" s="23">
        <v>0</v>
      </c>
      <c r="JN18" s="23">
        <v>0</v>
      </c>
      <c r="JO18" s="23">
        <v>0</v>
      </c>
      <c r="JP18" s="23">
        <v>0</v>
      </c>
      <c r="JQ18" s="23">
        <v>0</v>
      </c>
      <c r="JR18" s="23">
        <v>0</v>
      </c>
      <c r="JS18" s="23">
        <v>0</v>
      </c>
      <c r="JT18" s="23">
        <v>0</v>
      </c>
      <c r="JU18" s="23">
        <v>0</v>
      </c>
      <c r="JV18" s="23">
        <v>0</v>
      </c>
      <c r="JW18" s="23">
        <v>0</v>
      </c>
      <c r="JX18" s="23">
        <v>0</v>
      </c>
      <c r="JY18" s="23">
        <v>0</v>
      </c>
      <c r="JZ18" s="23">
        <v>0</v>
      </c>
      <c r="KA18" s="23">
        <v>0</v>
      </c>
      <c r="KB18" s="23">
        <v>0</v>
      </c>
      <c r="KC18" s="23">
        <v>0</v>
      </c>
      <c r="KD18" s="23">
        <v>0</v>
      </c>
      <c r="KE18" s="23">
        <v>0</v>
      </c>
      <c r="KF18" s="23">
        <v>0</v>
      </c>
      <c r="KG18" s="23">
        <v>0</v>
      </c>
      <c r="KH18" s="23">
        <v>0</v>
      </c>
      <c r="KI18" s="23">
        <v>0</v>
      </c>
      <c r="KJ18" s="23">
        <v>0</v>
      </c>
      <c r="KK18" s="23">
        <v>0</v>
      </c>
      <c r="KL18" s="23">
        <v>0</v>
      </c>
      <c r="KM18" s="23">
        <v>0</v>
      </c>
      <c r="KN18" s="23">
        <v>0</v>
      </c>
      <c r="KO18" s="23">
        <v>0</v>
      </c>
      <c r="KP18" s="23">
        <v>0</v>
      </c>
      <c r="KQ18" s="23">
        <v>0</v>
      </c>
      <c r="KR18" s="23">
        <v>0</v>
      </c>
      <c r="KS18" s="23">
        <v>0</v>
      </c>
      <c r="KT18" s="23">
        <v>0</v>
      </c>
      <c r="KU18" s="23">
        <v>0</v>
      </c>
      <c r="KV18" s="23">
        <v>0</v>
      </c>
      <c r="KW18" s="23">
        <v>0</v>
      </c>
      <c r="KX18" s="23">
        <v>0</v>
      </c>
      <c r="KY18" s="23">
        <v>0</v>
      </c>
      <c r="KZ18" s="23">
        <v>0</v>
      </c>
      <c r="LA18" s="23">
        <v>0</v>
      </c>
      <c r="LB18" s="23">
        <v>0</v>
      </c>
      <c r="LC18" s="23">
        <v>0</v>
      </c>
      <c r="LD18" s="23">
        <v>0</v>
      </c>
      <c r="LE18" s="23">
        <v>0</v>
      </c>
      <c r="LF18" s="23">
        <v>0</v>
      </c>
      <c r="LG18" s="23">
        <v>0</v>
      </c>
      <c r="LH18" s="23">
        <v>0</v>
      </c>
      <c r="LI18" s="23">
        <v>0</v>
      </c>
      <c r="LJ18" s="23">
        <v>0</v>
      </c>
      <c r="LK18" s="23">
        <v>0</v>
      </c>
      <c r="LL18" s="23">
        <v>0</v>
      </c>
      <c r="LM18" s="23">
        <v>0</v>
      </c>
      <c r="LN18" s="23">
        <v>0</v>
      </c>
      <c r="LO18" s="23">
        <v>0</v>
      </c>
      <c r="LP18" s="23">
        <v>0</v>
      </c>
      <c r="LQ18" s="23">
        <v>0</v>
      </c>
      <c r="LR18" s="23">
        <v>0</v>
      </c>
      <c r="LS18" s="23">
        <v>0</v>
      </c>
      <c r="LT18" s="23">
        <v>0</v>
      </c>
      <c r="LU18" s="23">
        <v>0</v>
      </c>
      <c r="LV18" s="23">
        <v>0</v>
      </c>
      <c r="LW18" s="23">
        <v>0</v>
      </c>
      <c r="LX18" s="23">
        <v>0</v>
      </c>
      <c r="LY18" s="23">
        <v>0</v>
      </c>
      <c r="LZ18" s="23">
        <v>0</v>
      </c>
      <c r="MA18" s="23">
        <v>0</v>
      </c>
      <c r="MB18" s="23">
        <v>0</v>
      </c>
      <c r="MC18" s="23">
        <v>0</v>
      </c>
      <c r="MD18" s="23">
        <v>0</v>
      </c>
      <c r="ME18" s="23">
        <v>0</v>
      </c>
      <c r="MF18" s="23">
        <v>0</v>
      </c>
      <c r="MG18" s="23">
        <v>0</v>
      </c>
      <c r="MH18" s="23">
        <v>0</v>
      </c>
      <c r="MI18" s="23">
        <v>0</v>
      </c>
      <c r="MJ18" s="23">
        <v>0</v>
      </c>
      <c r="MK18" s="23">
        <v>0</v>
      </c>
      <c r="ML18" s="23">
        <v>0</v>
      </c>
      <c r="MM18" s="23">
        <v>0</v>
      </c>
      <c r="MN18" s="23">
        <v>0</v>
      </c>
      <c r="MO18" s="23">
        <v>0</v>
      </c>
      <c r="MP18" s="23">
        <v>0</v>
      </c>
      <c r="MQ18" s="23">
        <v>0</v>
      </c>
      <c r="MR18" s="23">
        <v>0</v>
      </c>
      <c r="MS18" s="23">
        <v>0</v>
      </c>
      <c r="MT18" s="23">
        <v>0</v>
      </c>
      <c r="MU18" s="23">
        <v>0</v>
      </c>
      <c r="MV18" s="23">
        <v>0</v>
      </c>
      <c r="MW18" s="23">
        <v>0</v>
      </c>
      <c r="MX18" s="23">
        <v>0</v>
      </c>
      <c r="MY18" s="23">
        <v>0</v>
      </c>
      <c r="MZ18" s="23">
        <v>0</v>
      </c>
      <c r="NA18" s="23">
        <v>0</v>
      </c>
      <c r="NB18" s="23">
        <v>0</v>
      </c>
      <c r="NC18" s="23">
        <v>0</v>
      </c>
      <c r="ND18" s="23">
        <v>0</v>
      </c>
      <c r="NE18" s="23">
        <v>0</v>
      </c>
      <c r="NF18" s="23">
        <v>0</v>
      </c>
      <c r="NG18" s="23">
        <v>0</v>
      </c>
      <c r="NH18" s="23">
        <v>0</v>
      </c>
      <c r="NI18" s="23">
        <v>0</v>
      </c>
      <c r="NJ18" s="23">
        <v>0</v>
      </c>
      <c r="NK18" s="23">
        <v>0</v>
      </c>
      <c r="NL18" s="23">
        <v>0</v>
      </c>
      <c r="NM18" s="23">
        <v>0</v>
      </c>
      <c r="NN18" s="23">
        <v>0</v>
      </c>
      <c r="NO18" s="23">
        <v>0</v>
      </c>
      <c r="NP18" s="23">
        <v>0</v>
      </c>
      <c r="NQ18" s="23">
        <v>0</v>
      </c>
      <c r="NR18" s="23">
        <v>0</v>
      </c>
      <c r="NS18" s="23">
        <v>0</v>
      </c>
      <c r="NT18" s="23">
        <v>0</v>
      </c>
      <c r="NU18" s="23">
        <v>0</v>
      </c>
      <c r="NV18" s="23">
        <v>0</v>
      </c>
      <c r="NW18" s="23">
        <v>0</v>
      </c>
      <c r="NX18" s="23">
        <v>0</v>
      </c>
      <c r="NY18" s="23">
        <v>0</v>
      </c>
      <c r="NZ18" s="23">
        <v>0</v>
      </c>
      <c r="OA18" s="23">
        <v>0</v>
      </c>
      <c r="OB18" s="23">
        <v>0</v>
      </c>
      <c r="OC18" s="23">
        <v>0</v>
      </c>
      <c r="OD18" s="23">
        <v>0</v>
      </c>
      <c r="OE18" s="23">
        <v>0</v>
      </c>
      <c r="OF18" s="23">
        <v>0</v>
      </c>
      <c r="OG18" s="23">
        <v>0</v>
      </c>
      <c r="OH18" s="23">
        <v>0</v>
      </c>
      <c r="OI18" s="23">
        <v>0</v>
      </c>
      <c r="OJ18" s="23">
        <v>0</v>
      </c>
      <c r="OK18" s="23">
        <v>0</v>
      </c>
      <c r="OL18" s="23">
        <v>0</v>
      </c>
      <c r="OM18" s="23">
        <v>0</v>
      </c>
      <c r="ON18" s="23">
        <v>0</v>
      </c>
      <c r="OO18" s="23">
        <v>0</v>
      </c>
      <c r="OP18" s="23">
        <v>0</v>
      </c>
      <c r="OQ18" s="23">
        <v>0</v>
      </c>
      <c r="OR18" s="23">
        <v>0</v>
      </c>
      <c r="OS18" s="23">
        <v>0</v>
      </c>
      <c r="OT18" s="23">
        <v>0</v>
      </c>
      <c r="OU18" s="23">
        <v>0</v>
      </c>
      <c r="OV18" s="23">
        <v>0</v>
      </c>
      <c r="OW18" s="23">
        <v>0</v>
      </c>
      <c r="OX18" s="23">
        <v>0</v>
      </c>
      <c r="OY18" s="23">
        <v>0</v>
      </c>
      <c r="OZ18" s="23">
        <v>0</v>
      </c>
      <c r="PA18" s="23">
        <v>0</v>
      </c>
      <c r="PB18" s="23">
        <v>0</v>
      </c>
      <c r="PC18" s="23">
        <v>0</v>
      </c>
      <c r="PD18" s="23">
        <v>0</v>
      </c>
      <c r="PE18" s="23">
        <v>0</v>
      </c>
      <c r="PF18" s="23">
        <v>0</v>
      </c>
      <c r="PG18" s="23">
        <v>0</v>
      </c>
      <c r="PH18" s="23">
        <v>0</v>
      </c>
      <c r="PI18" s="23">
        <v>0</v>
      </c>
      <c r="PJ18" s="23">
        <v>0</v>
      </c>
      <c r="PK18" s="23">
        <v>0</v>
      </c>
      <c r="PL18" s="23">
        <v>0</v>
      </c>
      <c r="PM18" s="23">
        <v>0</v>
      </c>
      <c r="PN18" s="23">
        <v>0</v>
      </c>
      <c r="PO18" s="23">
        <v>0</v>
      </c>
      <c r="PP18" s="23">
        <v>0</v>
      </c>
      <c r="PQ18" s="23">
        <v>0</v>
      </c>
      <c r="PR18" s="23">
        <v>0</v>
      </c>
      <c r="PS18" s="23">
        <v>0</v>
      </c>
      <c r="PT18" s="23">
        <v>0</v>
      </c>
      <c r="PU18" s="23">
        <v>0</v>
      </c>
      <c r="PV18" s="23">
        <v>0</v>
      </c>
      <c r="PW18" s="23">
        <v>0</v>
      </c>
      <c r="PX18" s="23">
        <v>0</v>
      </c>
      <c r="PY18" s="23">
        <v>0</v>
      </c>
      <c r="PZ18" s="23">
        <v>0</v>
      </c>
      <c r="QA18" s="23">
        <v>0</v>
      </c>
      <c r="QB18" s="23">
        <v>0</v>
      </c>
      <c r="QC18" s="23">
        <v>0</v>
      </c>
      <c r="QD18" s="23">
        <v>0</v>
      </c>
      <c r="QE18" s="23">
        <v>0</v>
      </c>
      <c r="QF18" s="23">
        <v>0</v>
      </c>
      <c r="QG18" s="23">
        <v>0</v>
      </c>
      <c r="QH18" s="23">
        <v>0</v>
      </c>
      <c r="QI18" s="23">
        <v>0</v>
      </c>
      <c r="QJ18" s="23">
        <v>0</v>
      </c>
      <c r="QK18" s="23">
        <v>0</v>
      </c>
      <c r="QL18" s="23">
        <v>0</v>
      </c>
      <c r="QM18" s="23">
        <v>0</v>
      </c>
      <c r="QN18" s="23">
        <v>0</v>
      </c>
      <c r="QO18" s="23">
        <v>0</v>
      </c>
      <c r="QP18" s="23">
        <v>0</v>
      </c>
      <c r="QQ18" s="23">
        <v>0</v>
      </c>
      <c r="QR18" s="23">
        <v>0</v>
      </c>
      <c r="QS18" s="23">
        <v>0</v>
      </c>
      <c r="QT18" s="23">
        <v>0</v>
      </c>
      <c r="QU18" s="23">
        <v>0</v>
      </c>
      <c r="QV18" s="23">
        <v>0</v>
      </c>
      <c r="QW18" s="23">
        <v>0</v>
      </c>
      <c r="QX18" s="23">
        <v>0</v>
      </c>
      <c r="QY18" s="23">
        <v>0</v>
      </c>
      <c r="QZ18" s="23">
        <v>0</v>
      </c>
      <c r="RA18" s="23">
        <v>0</v>
      </c>
      <c r="RB18" s="23">
        <v>0</v>
      </c>
      <c r="RC18" s="23">
        <v>0</v>
      </c>
      <c r="RD18" s="23">
        <v>0</v>
      </c>
      <c r="RE18" s="23">
        <v>0</v>
      </c>
      <c r="RF18" s="23">
        <v>0</v>
      </c>
      <c r="RG18" s="23">
        <v>0</v>
      </c>
      <c r="RH18" s="23">
        <v>0</v>
      </c>
      <c r="RI18" s="23">
        <v>0</v>
      </c>
      <c r="RJ18" s="23">
        <v>0</v>
      </c>
      <c r="RK18" s="23">
        <v>0</v>
      </c>
      <c r="RL18" s="23">
        <v>0</v>
      </c>
      <c r="RM18" s="23">
        <v>0</v>
      </c>
      <c r="RN18" s="23">
        <v>0</v>
      </c>
      <c r="RO18" s="23">
        <v>0</v>
      </c>
      <c r="RP18" s="23">
        <v>0</v>
      </c>
      <c r="RQ18" s="23">
        <v>0</v>
      </c>
      <c r="RR18" s="23">
        <v>0</v>
      </c>
      <c r="RS18" s="23">
        <v>0</v>
      </c>
      <c r="RT18" s="23">
        <v>0</v>
      </c>
      <c r="RU18" s="23">
        <v>0</v>
      </c>
      <c r="RV18" s="23">
        <v>0</v>
      </c>
      <c r="RW18" s="23">
        <v>0</v>
      </c>
      <c r="RX18" s="23">
        <v>0</v>
      </c>
      <c r="RY18" s="23">
        <v>0</v>
      </c>
      <c r="RZ18" s="23">
        <v>0</v>
      </c>
      <c r="SA18" s="23">
        <v>0</v>
      </c>
      <c r="SB18" s="23">
        <v>0</v>
      </c>
      <c r="SC18" s="23">
        <v>0</v>
      </c>
      <c r="SD18" s="23">
        <v>0</v>
      </c>
      <c r="SE18" s="23">
        <v>0</v>
      </c>
      <c r="SF18" s="23">
        <v>0</v>
      </c>
      <c r="SG18" s="23">
        <v>0</v>
      </c>
      <c r="SH18" s="23">
        <v>0</v>
      </c>
      <c r="SI18" s="23">
        <v>0</v>
      </c>
      <c r="SJ18" s="23">
        <v>0</v>
      </c>
      <c r="SK18" s="23">
        <v>0</v>
      </c>
      <c r="SL18" s="23">
        <v>0</v>
      </c>
      <c r="SM18" s="23">
        <v>0</v>
      </c>
      <c r="SN18" s="23">
        <v>0</v>
      </c>
      <c r="SO18" s="23">
        <v>0</v>
      </c>
      <c r="SP18" s="23">
        <v>0</v>
      </c>
      <c r="SQ18" s="23">
        <v>0</v>
      </c>
      <c r="SR18" s="23">
        <v>0</v>
      </c>
      <c r="SS18" s="23">
        <v>0</v>
      </c>
      <c r="ST18" s="23">
        <v>0</v>
      </c>
      <c r="SU18" s="23">
        <v>0</v>
      </c>
      <c r="SV18" s="23">
        <v>0</v>
      </c>
      <c r="SW18" s="23">
        <v>0</v>
      </c>
      <c r="SX18" s="23">
        <v>0</v>
      </c>
      <c r="SY18" s="23">
        <v>0</v>
      </c>
      <c r="SZ18" s="23">
        <v>0</v>
      </c>
      <c r="TA18" s="23">
        <v>0</v>
      </c>
      <c r="TB18" s="23">
        <v>0</v>
      </c>
      <c r="TC18" s="23">
        <v>0</v>
      </c>
      <c r="TD18" s="23">
        <v>0</v>
      </c>
      <c r="TE18" s="23">
        <v>0</v>
      </c>
      <c r="TF18" s="23">
        <v>0</v>
      </c>
      <c r="TG18" s="23">
        <v>0</v>
      </c>
      <c r="TH18" s="23">
        <v>0</v>
      </c>
      <c r="TI18" s="23">
        <v>0</v>
      </c>
      <c r="TJ18" s="23">
        <v>0</v>
      </c>
      <c r="TK18" s="23">
        <v>0</v>
      </c>
      <c r="TL18" s="23">
        <v>0</v>
      </c>
      <c r="TM18" s="23">
        <v>0</v>
      </c>
      <c r="TN18" s="23">
        <v>0</v>
      </c>
      <c r="TO18" s="23">
        <v>0</v>
      </c>
      <c r="TP18" s="23">
        <v>0</v>
      </c>
      <c r="TQ18" s="23">
        <v>0</v>
      </c>
      <c r="TR18" s="23">
        <v>0</v>
      </c>
      <c r="TS18" s="23">
        <v>0</v>
      </c>
      <c r="TT18" s="23">
        <v>0</v>
      </c>
      <c r="TU18" s="23">
        <v>0</v>
      </c>
      <c r="TV18" s="23">
        <v>0</v>
      </c>
      <c r="TW18" s="23">
        <v>0</v>
      </c>
      <c r="TX18" s="23">
        <v>0</v>
      </c>
      <c r="TY18" s="23">
        <v>0</v>
      </c>
      <c r="TZ18" s="23">
        <v>0</v>
      </c>
      <c r="UA18" s="23">
        <v>0</v>
      </c>
      <c r="UB18" s="23">
        <v>0</v>
      </c>
      <c r="UC18" s="23">
        <v>0</v>
      </c>
      <c r="UD18" s="23">
        <v>0</v>
      </c>
      <c r="UE18" s="23">
        <v>0</v>
      </c>
      <c r="UF18" s="23">
        <v>0</v>
      </c>
      <c r="UG18" s="23">
        <v>0</v>
      </c>
      <c r="UH18" s="23">
        <v>0</v>
      </c>
      <c r="UI18" s="23">
        <v>0</v>
      </c>
      <c r="UJ18" s="23">
        <v>0</v>
      </c>
      <c r="UK18" s="23">
        <v>0</v>
      </c>
      <c r="UL18" s="23">
        <v>0</v>
      </c>
      <c r="UM18" s="23">
        <v>0</v>
      </c>
      <c r="UN18" s="23">
        <v>0</v>
      </c>
      <c r="UO18" s="23">
        <v>0</v>
      </c>
      <c r="UP18" s="23">
        <v>0</v>
      </c>
      <c r="UQ18" s="23">
        <v>0</v>
      </c>
      <c r="UR18" s="23">
        <v>0</v>
      </c>
      <c r="US18" s="23">
        <v>0</v>
      </c>
      <c r="UT18" s="23">
        <v>0</v>
      </c>
      <c r="UU18" s="23">
        <v>0</v>
      </c>
      <c r="UV18" s="23">
        <v>0</v>
      </c>
      <c r="UW18" s="23">
        <v>0</v>
      </c>
      <c r="UX18" s="23">
        <v>0</v>
      </c>
      <c r="UY18" s="23">
        <v>0</v>
      </c>
      <c r="UZ18" s="23">
        <v>0</v>
      </c>
      <c r="VA18" s="23">
        <v>0</v>
      </c>
      <c r="VB18" s="23">
        <v>0</v>
      </c>
      <c r="VC18" s="23">
        <v>0</v>
      </c>
      <c r="VD18" s="23">
        <v>0</v>
      </c>
      <c r="VE18" s="23">
        <v>0</v>
      </c>
      <c r="VF18" s="23">
        <v>0</v>
      </c>
      <c r="VG18" s="23">
        <v>0</v>
      </c>
      <c r="VH18" s="23">
        <v>0</v>
      </c>
      <c r="VI18" s="23">
        <v>0</v>
      </c>
      <c r="VJ18" s="23">
        <v>0</v>
      </c>
      <c r="VK18" s="23">
        <v>0</v>
      </c>
      <c r="VL18" s="23">
        <v>0</v>
      </c>
      <c r="VM18" s="23">
        <v>0</v>
      </c>
      <c r="VN18" s="23">
        <v>0</v>
      </c>
      <c r="VO18" s="23">
        <v>0</v>
      </c>
      <c r="VP18" s="23">
        <v>0</v>
      </c>
      <c r="VQ18" s="23">
        <v>0</v>
      </c>
      <c r="VR18" s="23">
        <v>0</v>
      </c>
      <c r="VS18" s="23">
        <v>0</v>
      </c>
      <c r="VT18" s="23">
        <v>0</v>
      </c>
      <c r="VU18" s="23">
        <v>0</v>
      </c>
      <c r="VV18" s="23">
        <v>0</v>
      </c>
      <c r="VW18" s="23">
        <v>0</v>
      </c>
      <c r="VX18" s="23">
        <v>0</v>
      </c>
      <c r="VY18" s="23">
        <v>0</v>
      </c>
      <c r="VZ18" s="23">
        <v>0</v>
      </c>
      <c r="WA18" s="23">
        <v>0</v>
      </c>
      <c r="WB18" s="23">
        <v>0</v>
      </c>
      <c r="WC18" s="23">
        <v>0</v>
      </c>
      <c r="WD18" s="23">
        <v>0</v>
      </c>
      <c r="WE18" s="23">
        <v>0</v>
      </c>
      <c r="WF18" s="23">
        <v>0</v>
      </c>
      <c r="WG18" s="23">
        <v>0</v>
      </c>
      <c r="WH18" s="23">
        <v>0</v>
      </c>
      <c r="WI18" s="23">
        <v>0</v>
      </c>
      <c r="WJ18" s="23">
        <v>0</v>
      </c>
      <c r="WK18" s="23">
        <v>0</v>
      </c>
      <c r="WL18" s="23">
        <v>0</v>
      </c>
      <c r="WM18" s="23">
        <v>0</v>
      </c>
      <c r="WN18" s="23">
        <v>0</v>
      </c>
      <c r="WO18" s="23">
        <v>0</v>
      </c>
      <c r="WP18" s="23">
        <v>0</v>
      </c>
      <c r="WQ18" s="23">
        <v>0</v>
      </c>
      <c r="WR18" s="23">
        <v>0</v>
      </c>
      <c r="WS18" s="23">
        <v>0</v>
      </c>
      <c r="WT18" s="23">
        <v>0</v>
      </c>
      <c r="WU18" s="23">
        <v>0</v>
      </c>
      <c r="WV18" s="23">
        <v>0</v>
      </c>
      <c r="WW18" s="23">
        <v>0</v>
      </c>
      <c r="WX18" s="23">
        <v>0</v>
      </c>
      <c r="WY18" s="23">
        <v>0</v>
      </c>
      <c r="WZ18" s="23">
        <v>0</v>
      </c>
      <c r="XA18" s="23">
        <v>0</v>
      </c>
      <c r="XB18" s="23">
        <v>0</v>
      </c>
      <c r="XC18" s="23">
        <v>0</v>
      </c>
      <c r="XD18" s="23">
        <v>0</v>
      </c>
      <c r="XE18" s="23">
        <v>0</v>
      </c>
      <c r="XF18" s="23">
        <v>0</v>
      </c>
      <c r="XG18" s="23">
        <v>0</v>
      </c>
      <c r="XH18" s="23">
        <v>0</v>
      </c>
      <c r="XI18" s="23">
        <v>0</v>
      </c>
      <c r="XJ18" s="23">
        <v>0</v>
      </c>
      <c r="XK18" s="23">
        <v>0</v>
      </c>
      <c r="XL18" s="23">
        <v>0</v>
      </c>
      <c r="XM18" s="23">
        <v>0</v>
      </c>
      <c r="XN18" s="23">
        <v>0</v>
      </c>
      <c r="XO18" s="23">
        <v>0</v>
      </c>
      <c r="XP18" s="23">
        <v>0</v>
      </c>
      <c r="XQ18" s="23">
        <v>0</v>
      </c>
      <c r="XR18" s="23">
        <v>0</v>
      </c>
      <c r="XS18" s="23">
        <v>0</v>
      </c>
      <c r="XT18" s="23">
        <v>0</v>
      </c>
      <c r="XU18" s="23">
        <v>0</v>
      </c>
      <c r="XV18" s="23">
        <v>0</v>
      </c>
      <c r="XW18" s="23">
        <v>0</v>
      </c>
      <c r="XX18" s="23">
        <v>0</v>
      </c>
      <c r="XY18" s="23">
        <v>0</v>
      </c>
      <c r="XZ18" s="23">
        <v>0</v>
      </c>
      <c r="YA18" s="23">
        <v>0</v>
      </c>
      <c r="YB18" s="23">
        <v>0</v>
      </c>
      <c r="YC18" s="23">
        <v>0</v>
      </c>
      <c r="YD18" s="23">
        <v>0</v>
      </c>
      <c r="YE18" s="23">
        <v>0</v>
      </c>
      <c r="YF18" s="23">
        <v>0</v>
      </c>
      <c r="YG18" s="23">
        <v>0</v>
      </c>
      <c r="YH18" s="23">
        <v>0</v>
      </c>
      <c r="YI18" s="23">
        <v>0</v>
      </c>
      <c r="YJ18" s="23">
        <v>0</v>
      </c>
      <c r="YK18" s="23">
        <v>0</v>
      </c>
      <c r="YL18" s="23">
        <v>0</v>
      </c>
      <c r="YM18" s="23">
        <v>0</v>
      </c>
      <c r="YN18" s="23">
        <v>0</v>
      </c>
      <c r="YO18" s="23">
        <v>0</v>
      </c>
      <c r="YP18" s="23">
        <v>0</v>
      </c>
      <c r="YQ18" s="23">
        <v>0</v>
      </c>
      <c r="YR18" s="23">
        <v>0</v>
      </c>
    </row>
    <row r="19" spans="1:668" ht="15.75" x14ac:dyDescent="0.25">
      <c r="A19" s="15" t="s">
        <v>37</v>
      </c>
      <c r="B19" s="15" t="s">
        <v>38</v>
      </c>
      <c r="C19" s="15">
        <v>37.704466340000003</v>
      </c>
      <c r="D19" s="24"/>
      <c r="E19" s="18">
        <f t="shared" si="0"/>
        <v>0.99725368080553745</v>
      </c>
      <c r="F19" s="27" t="s">
        <v>118</v>
      </c>
      <c r="G19" s="68" t="s">
        <v>119</v>
      </c>
      <c r="H19" s="25">
        <v>40450</v>
      </c>
      <c r="I19" s="26" t="s">
        <v>24</v>
      </c>
      <c r="J19" s="27">
        <v>140</v>
      </c>
      <c r="K19" s="27" t="s">
        <v>193</v>
      </c>
      <c r="L19" s="20">
        <v>44710</v>
      </c>
      <c r="M19" s="27" t="s">
        <v>11</v>
      </c>
      <c r="N19" s="16" t="s">
        <v>12</v>
      </c>
      <c r="O19" s="119" t="s">
        <v>162</v>
      </c>
      <c r="P19" s="119" t="s">
        <v>187</v>
      </c>
      <c r="Q19" s="22">
        <f t="shared" si="1"/>
        <v>14812679.582390375</v>
      </c>
      <c r="R19" s="22">
        <f t="shared" si="2"/>
        <v>2618093.1100000003</v>
      </c>
      <c r="S19" s="22">
        <f t="shared" si="3"/>
        <v>17576453.084981389</v>
      </c>
      <c r="T19" s="22">
        <f t="shared" si="4"/>
        <v>2036916.15</v>
      </c>
      <c r="U19" s="22">
        <f t="shared" si="5"/>
        <v>17125494.624981392</v>
      </c>
      <c r="V19" s="22">
        <f t="shared" si="6"/>
        <v>842411.42</v>
      </c>
      <c r="W19" s="22">
        <f t="shared" si="7"/>
        <v>2929717.3474968984</v>
      </c>
      <c r="X19" s="22">
        <f t="shared" si="8"/>
        <v>46095.22</v>
      </c>
      <c r="Y19" s="22">
        <f t="shared" si="9"/>
        <v>72801.899999999994</v>
      </c>
      <c r="Z19" s="22">
        <f t="shared" si="10"/>
        <v>1260.57</v>
      </c>
      <c r="AA19" s="22">
        <f t="shared" si="11"/>
        <v>0</v>
      </c>
      <c r="AB19" s="22">
        <f t="shared" si="12"/>
        <v>0</v>
      </c>
      <c r="AC19" s="22">
        <f t="shared" si="13"/>
        <v>0</v>
      </c>
      <c r="AD19" s="22">
        <f t="shared" si="14"/>
        <v>0</v>
      </c>
      <c r="AE19" s="22">
        <f t="shared" si="15"/>
        <v>0</v>
      </c>
      <c r="AF19" s="22">
        <f t="shared" si="16"/>
        <v>0</v>
      </c>
      <c r="AG19" s="22">
        <f t="shared" si="17"/>
        <v>0</v>
      </c>
      <c r="AH19" s="22">
        <f t="shared" si="18"/>
        <v>0</v>
      </c>
      <c r="AI19" s="22">
        <f t="shared" si="19"/>
        <v>0</v>
      </c>
      <c r="AJ19" s="22">
        <f t="shared" si="20"/>
        <v>0</v>
      </c>
      <c r="AK19" s="22">
        <f t="shared" si="21"/>
        <v>0</v>
      </c>
      <c r="AL19" s="22">
        <f t="shared" si="22"/>
        <v>0</v>
      </c>
      <c r="AM19" s="22">
        <f t="shared" si="23"/>
        <v>0</v>
      </c>
      <c r="AN19" s="22">
        <f t="shared" si="24"/>
        <v>0</v>
      </c>
      <c r="AO19" s="22">
        <f t="shared" si="25"/>
        <v>0</v>
      </c>
      <c r="AP19" s="22">
        <f t="shared" si="26"/>
        <v>0</v>
      </c>
      <c r="AQ19" s="22">
        <f t="shared" si="27"/>
        <v>0</v>
      </c>
      <c r="AR19" s="22">
        <f t="shared" si="28"/>
        <v>0</v>
      </c>
      <c r="AS19" s="22">
        <f t="shared" si="29"/>
        <v>0</v>
      </c>
      <c r="AT19" s="22">
        <f t="shared" si="30"/>
        <v>0</v>
      </c>
      <c r="AU19" s="22">
        <f t="shared" si="31"/>
        <v>0</v>
      </c>
      <c r="AV19" s="22">
        <f t="shared" si="32"/>
        <v>0</v>
      </c>
      <c r="AW19" s="22">
        <f t="shared" si="33"/>
        <v>0</v>
      </c>
      <c r="AX19" s="22">
        <f t="shared" si="34"/>
        <v>0</v>
      </c>
      <c r="AY19" s="22">
        <f t="shared" si="35"/>
        <v>0</v>
      </c>
      <c r="AZ19" s="22">
        <f t="shared" si="36"/>
        <v>0</v>
      </c>
      <c r="BA19" s="22">
        <f t="shared" si="37"/>
        <v>0</v>
      </c>
      <c r="BB19" s="22">
        <f t="shared" si="38"/>
        <v>0</v>
      </c>
      <c r="BC19" s="22">
        <f t="shared" si="39"/>
        <v>0</v>
      </c>
      <c r="BD19" s="22">
        <f t="shared" si="40"/>
        <v>0</v>
      </c>
      <c r="BE19" s="22">
        <f t="shared" si="41"/>
        <v>0</v>
      </c>
      <c r="BF19" s="22">
        <f t="shared" si="42"/>
        <v>0</v>
      </c>
      <c r="BG19" s="22">
        <f t="shared" si="43"/>
        <v>0</v>
      </c>
      <c r="BH19" s="22">
        <f t="shared" si="44"/>
        <v>0</v>
      </c>
      <c r="BI19" s="22">
        <f t="shared" si="45"/>
        <v>0</v>
      </c>
      <c r="BJ19" s="22">
        <f t="shared" si="46"/>
        <v>0</v>
      </c>
      <c r="BK19" s="22">
        <f t="shared" si="47"/>
        <v>0</v>
      </c>
      <c r="BL19" s="22">
        <f t="shared" si="48"/>
        <v>0</v>
      </c>
      <c r="BM19" s="22">
        <f t="shared" si="49"/>
        <v>0</v>
      </c>
      <c r="BN19" s="22">
        <f t="shared" si="50"/>
        <v>0</v>
      </c>
      <c r="BO19" s="126"/>
      <c r="BP19" s="127"/>
      <c r="BQ19" s="23">
        <v>191639.04999999996</v>
      </c>
      <c r="BR19" s="23">
        <v>1084443.01</v>
      </c>
      <c r="BS19" s="23">
        <v>209539.90999999995</v>
      </c>
      <c r="BT19" s="23">
        <v>1100139.8999999997</v>
      </c>
      <c r="BU19" s="23">
        <v>203994.66000000003</v>
      </c>
      <c r="BV19" s="23">
        <v>1111559.57</v>
      </c>
      <c r="BW19" s="23">
        <v>222373.46000000002</v>
      </c>
      <c r="BX19" s="23">
        <v>1131366.1099999996</v>
      </c>
      <c r="BY19" s="23">
        <v>212151.58</v>
      </c>
      <c r="BZ19" s="23">
        <v>1148393.94</v>
      </c>
      <c r="CA19" s="23">
        <v>245860.22000000003</v>
      </c>
      <c r="CB19" s="23">
        <v>1204653.8777603365</v>
      </c>
      <c r="CC19" s="23">
        <v>207784.1</v>
      </c>
      <c r="CD19" s="23">
        <v>1237693.5893603265</v>
      </c>
      <c r="CE19" s="23">
        <v>228405.75999999998</v>
      </c>
      <c r="CF19" s="23">
        <v>1268838.4985545976</v>
      </c>
      <c r="CG19" s="23">
        <v>223962.52000000002</v>
      </c>
      <c r="CH19" s="23">
        <v>1291378.0246783914</v>
      </c>
      <c r="CI19" s="23">
        <v>202920.78000000003</v>
      </c>
      <c r="CJ19" s="23">
        <v>1336010.0861171233</v>
      </c>
      <c r="CK19" s="23">
        <v>224645.93000000002</v>
      </c>
      <c r="CL19" s="23">
        <v>1433498.5521711528</v>
      </c>
      <c r="CM19" s="23">
        <v>244815.14</v>
      </c>
      <c r="CN19" s="23">
        <v>1464704.4237484494</v>
      </c>
      <c r="CO19" s="23">
        <v>200881.01</v>
      </c>
      <c r="CP19" s="23">
        <v>1464704.4237484494</v>
      </c>
      <c r="CQ19" s="23">
        <v>213764.26000000004</v>
      </c>
      <c r="CR19" s="23">
        <v>1464704.4237484494</v>
      </c>
      <c r="CS19" s="23">
        <v>185273.78</v>
      </c>
      <c r="CT19" s="23">
        <v>1464704.4237484494</v>
      </c>
      <c r="CU19" s="23">
        <v>196484.81000000003</v>
      </c>
      <c r="CV19" s="23">
        <v>1464704.4237484494</v>
      </c>
      <c r="CW19" s="23">
        <v>181785.57000000004</v>
      </c>
      <c r="CX19" s="23">
        <v>1464704.4237484494</v>
      </c>
      <c r="CY19" s="23">
        <v>179205.38</v>
      </c>
      <c r="CZ19" s="23">
        <v>1464704.4237484494</v>
      </c>
      <c r="DA19" s="23">
        <v>165063.52000000002</v>
      </c>
      <c r="DB19" s="23">
        <v>1464704.4237484494</v>
      </c>
      <c r="DC19" s="23">
        <v>161925.94</v>
      </c>
      <c r="DD19" s="23">
        <v>1464704.4237484494</v>
      </c>
      <c r="DE19" s="23">
        <v>153286.20999999996</v>
      </c>
      <c r="DF19" s="23">
        <v>1464704.4237484494</v>
      </c>
      <c r="DG19" s="23">
        <v>139980.47</v>
      </c>
      <c r="DH19" s="23">
        <v>1464704.4237484494</v>
      </c>
      <c r="DI19" s="23">
        <v>136006.78</v>
      </c>
      <c r="DJ19" s="23">
        <v>1464704.4237484494</v>
      </c>
      <c r="DK19" s="23">
        <v>123258.42</v>
      </c>
      <c r="DL19" s="23">
        <v>1464704.4237484494</v>
      </c>
      <c r="DM19" s="23">
        <v>118727.32</v>
      </c>
      <c r="DN19" s="23">
        <v>1464704.4237484494</v>
      </c>
      <c r="DO19" s="23">
        <v>110087.59000000001</v>
      </c>
      <c r="DP19" s="23">
        <v>1464704.4237484494</v>
      </c>
      <c r="DQ19" s="23">
        <v>94902.849999999991</v>
      </c>
      <c r="DR19" s="23">
        <v>1464704.4237484494</v>
      </c>
      <c r="DS19" s="23">
        <v>92808.17</v>
      </c>
      <c r="DT19" s="23">
        <v>1464704.4237484494</v>
      </c>
      <c r="DU19" s="23">
        <v>81453.33</v>
      </c>
      <c r="DV19" s="23">
        <v>1464704.4237484494</v>
      </c>
      <c r="DW19" s="23">
        <v>75528.710000000006</v>
      </c>
      <c r="DX19" s="23">
        <v>1464704.4237484494</v>
      </c>
      <c r="DY19" s="23">
        <v>64731.279999999992</v>
      </c>
      <c r="DZ19" s="23">
        <v>1464704.4237484494</v>
      </c>
      <c r="EA19" s="23">
        <v>58249.270000000004</v>
      </c>
      <c r="EB19" s="23">
        <v>1464704.4237484494</v>
      </c>
      <c r="EC19" s="23">
        <v>49609.549999999996</v>
      </c>
      <c r="ED19" s="23">
        <v>1464704.4237484494</v>
      </c>
      <c r="EE19" s="23">
        <v>39648.229999999996</v>
      </c>
      <c r="EF19" s="23">
        <v>1383340.7437484495</v>
      </c>
      <c r="EG19" s="23">
        <v>32810.04</v>
      </c>
      <c r="EH19" s="23">
        <v>1383340.7437484495</v>
      </c>
      <c r="EI19" s="23">
        <v>23855.08</v>
      </c>
      <c r="EJ19" s="23">
        <v>1176473.3237484496</v>
      </c>
      <c r="EK19" s="23">
        <v>17710.690000000002</v>
      </c>
      <c r="EL19" s="23">
        <v>1158452.1737484497</v>
      </c>
      <c r="EM19" s="23">
        <v>10877.439999999999</v>
      </c>
      <c r="EN19" s="23">
        <v>880304.9937484496</v>
      </c>
      <c r="EO19" s="23">
        <v>5134.71</v>
      </c>
      <c r="EP19" s="23">
        <v>353078.9</v>
      </c>
      <c r="EQ19" s="23">
        <v>3602.1800000000003</v>
      </c>
      <c r="ER19" s="23">
        <v>150173</v>
      </c>
      <c r="ES19" s="23">
        <v>2628.74</v>
      </c>
      <c r="ET19" s="23">
        <v>150173</v>
      </c>
      <c r="EU19" s="23">
        <v>1830.5500000000002</v>
      </c>
      <c r="EV19" s="23">
        <v>150173</v>
      </c>
      <c r="EW19" s="23">
        <v>914.27</v>
      </c>
      <c r="EX19" s="23">
        <v>14560.38</v>
      </c>
      <c r="EY19" s="23">
        <v>858.86</v>
      </c>
      <c r="EZ19" s="23">
        <v>14560.38</v>
      </c>
      <c r="FA19" s="23">
        <v>772.97</v>
      </c>
      <c r="FB19" s="23">
        <v>14560.38</v>
      </c>
      <c r="FC19" s="23">
        <v>664.92</v>
      </c>
      <c r="FD19" s="23">
        <v>14560.38</v>
      </c>
      <c r="FE19" s="23">
        <v>601.20000000000005</v>
      </c>
      <c r="FF19" s="23">
        <v>14560.38</v>
      </c>
      <c r="FG19" s="23">
        <v>498.69</v>
      </c>
      <c r="FH19" s="23">
        <v>14560.38</v>
      </c>
      <c r="FI19" s="23">
        <v>429.43</v>
      </c>
      <c r="FJ19" s="23">
        <v>14560.38</v>
      </c>
      <c r="FK19" s="23">
        <v>343.54</v>
      </c>
      <c r="FL19" s="23">
        <v>14560.38</v>
      </c>
      <c r="FM19" s="23">
        <v>232.72</v>
      </c>
      <c r="FN19" s="23">
        <v>14560.38</v>
      </c>
      <c r="FO19" s="23">
        <v>171.77</v>
      </c>
      <c r="FP19" s="23">
        <v>14560.38</v>
      </c>
      <c r="FQ19" s="23">
        <v>83.11</v>
      </c>
      <c r="FR19" s="23">
        <v>14560.38</v>
      </c>
      <c r="FS19" s="23">
        <v>0</v>
      </c>
      <c r="FT19" s="23">
        <v>0</v>
      </c>
      <c r="FU19" s="23">
        <v>0</v>
      </c>
      <c r="FV19" s="23">
        <v>0</v>
      </c>
      <c r="FW19" s="23">
        <v>0</v>
      </c>
      <c r="FX19" s="23">
        <v>0</v>
      </c>
      <c r="FY19" s="23">
        <v>0</v>
      </c>
      <c r="FZ19" s="23">
        <v>0</v>
      </c>
      <c r="GA19" s="23">
        <v>0</v>
      </c>
      <c r="GB19" s="23">
        <v>0</v>
      </c>
      <c r="GC19" s="23">
        <v>0</v>
      </c>
      <c r="GD19" s="23">
        <v>0</v>
      </c>
      <c r="GE19" s="23">
        <v>0</v>
      </c>
      <c r="GF19" s="23">
        <v>0</v>
      </c>
      <c r="GG19" s="23">
        <v>0</v>
      </c>
      <c r="GH19" s="23">
        <v>0</v>
      </c>
      <c r="GI19" s="23">
        <v>0</v>
      </c>
      <c r="GJ19" s="23">
        <v>0</v>
      </c>
      <c r="GK19" s="23">
        <v>0</v>
      </c>
      <c r="GL19" s="23">
        <v>0</v>
      </c>
      <c r="GM19" s="23">
        <v>0</v>
      </c>
      <c r="GN19" s="23">
        <v>0</v>
      </c>
      <c r="GO19" s="23">
        <v>0</v>
      </c>
      <c r="GP19" s="23">
        <v>0</v>
      </c>
      <c r="GQ19" s="23">
        <v>0</v>
      </c>
      <c r="GR19" s="23">
        <v>0</v>
      </c>
      <c r="GS19" s="23">
        <v>0</v>
      </c>
      <c r="GT19" s="23">
        <v>0</v>
      </c>
      <c r="GU19" s="23">
        <v>0</v>
      </c>
      <c r="GV19" s="23">
        <v>0</v>
      </c>
      <c r="GW19" s="23">
        <v>0</v>
      </c>
      <c r="GX19" s="23">
        <v>0</v>
      </c>
      <c r="GY19" s="23">
        <v>0</v>
      </c>
      <c r="GZ19" s="23">
        <v>0</v>
      </c>
      <c r="HA19" s="23">
        <v>0</v>
      </c>
      <c r="HB19" s="23">
        <v>0</v>
      </c>
      <c r="HC19" s="23">
        <v>0</v>
      </c>
      <c r="HD19" s="23">
        <v>0</v>
      </c>
      <c r="HE19" s="23">
        <v>0</v>
      </c>
      <c r="HF19" s="23">
        <v>0</v>
      </c>
      <c r="HG19" s="23">
        <v>0</v>
      </c>
      <c r="HH19" s="23">
        <v>0</v>
      </c>
      <c r="HI19" s="23">
        <v>0</v>
      </c>
      <c r="HJ19" s="23">
        <v>0</v>
      </c>
      <c r="HK19" s="23">
        <v>0</v>
      </c>
      <c r="HL19" s="23">
        <v>0</v>
      </c>
      <c r="HM19" s="23">
        <v>0</v>
      </c>
      <c r="HN19" s="23">
        <v>0</v>
      </c>
      <c r="HO19" s="23">
        <v>0</v>
      </c>
      <c r="HP19" s="23">
        <v>0</v>
      </c>
      <c r="HQ19" s="23">
        <v>0</v>
      </c>
      <c r="HR19" s="23">
        <v>0</v>
      </c>
      <c r="HS19" s="23">
        <v>0</v>
      </c>
      <c r="HT19" s="23">
        <v>0</v>
      </c>
      <c r="HU19" s="23">
        <v>0</v>
      </c>
      <c r="HV19" s="23">
        <v>0</v>
      </c>
      <c r="HW19" s="23">
        <v>0</v>
      </c>
      <c r="HX19" s="23">
        <v>0</v>
      </c>
      <c r="HY19" s="23">
        <v>0</v>
      </c>
      <c r="HZ19" s="23">
        <v>0</v>
      </c>
      <c r="IA19" s="23">
        <v>0</v>
      </c>
      <c r="IB19" s="23">
        <v>0</v>
      </c>
      <c r="IC19" s="23">
        <v>0</v>
      </c>
      <c r="ID19" s="23">
        <v>0</v>
      </c>
      <c r="IE19" s="23">
        <v>0</v>
      </c>
      <c r="IF19" s="23">
        <v>0</v>
      </c>
      <c r="IG19" s="23">
        <v>0</v>
      </c>
      <c r="IH19" s="23">
        <v>0</v>
      </c>
      <c r="II19" s="23">
        <v>0</v>
      </c>
      <c r="IJ19" s="23">
        <v>0</v>
      </c>
      <c r="IK19" s="23">
        <v>0</v>
      </c>
      <c r="IL19" s="23">
        <v>0</v>
      </c>
      <c r="IM19" s="23">
        <v>0</v>
      </c>
      <c r="IN19" s="23">
        <v>0</v>
      </c>
      <c r="IO19" s="23">
        <v>0</v>
      </c>
      <c r="IP19" s="23">
        <v>0</v>
      </c>
      <c r="IQ19" s="23">
        <v>0</v>
      </c>
      <c r="IR19" s="23">
        <v>0</v>
      </c>
      <c r="IS19" s="23">
        <v>0</v>
      </c>
      <c r="IT19" s="23">
        <v>0</v>
      </c>
      <c r="IU19" s="23">
        <v>0</v>
      </c>
      <c r="IV19" s="23">
        <v>0</v>
      </c>
      <c r="IW19" s="23">
        <v>0</v>
      </c>
      <c r="IX19" s="23">
        <v>0</v>
      </c>
      <c r="IY19" s="23">
        <v>0</v>
      </c>
      <c r="IZ19" s="23">
        <v>0</v>
      </c>
      <c r="JA19" s="23">
        <v>0</v>
      </c>
      <c r="JB19" s="23">
        <v>0</v>
      </c>
      <c r="JC19" s="23">
        <v>0</v>
      </c>
      <c r="JD19" s="23">
        <v>0</v>
      </c>
      <c r="JE19" s="23">
        <v>0</v>
      </c>
      <c r="JF19" s="23">
        <v>0</v>
      </c>
      <c r="JG19" s="23">
        <v>0</v>
      </c>
      <c r="JH19" s="23">
        <v>0</v>
      </c>
      <c r="JI19" s="23">
        <v>0</v>
      </c>
      <c r="JJ19" s="23">
        <v>0</v>
      </c>
      <c r="JK19" s="23">
        <v>0</v>
      </c>
      <c r="JL19" s="23">
        <v>0</v>
      </c>
      <c r="JM19" s="23">
        <v>0</v>
      </c>
      <c r="JN19" s="23">
        <v>0</v>
      </c>
      <c r="JO19" s="23">
        <v>0</v>
      </c>
      <c r="JP19" s="23">
        <v>0</v>
      </c>
      <c r="JQ19" s="23">
        <v>0</v>
      </c>
      <c r="JR19" s="23">
        <v>0</v>
      </c>
      <c r="JS19" s="23">
        <v>0</v>
      </c>
      <c r="JT19" s="23">
        <v>0</v>
      </c>
      <c r="JU19" s="23">
        <v>0</v>
      </c>
      <c r="JV19" s="23">
        <v>0</v>
      </c>
      <c r="JW19" s="23">
        <v>0</v>
      </c>
      <c r="JX19" s="23">
        <v>0</v>
      </c>
      <c r="JY19" s="23">
        <v>0</v>
      </c>
      <c r="JZ19" s="23">
        <v>0</v>
      </c>
      <c r="KA19" s="23">
        <v>0</v>
      </c>
      <c r="KB19" s="23">
        <v>0</v>
      </c>
      <c r="KC19" s="23">
        <v>0</v>
      </c>
      <c r="KD19" s="23">
        <v>0</v>
      </c>
      <c r="KE19" s="23">
        <v>0</v>
      </c>
      <c r="KF19" s="23">
        <v>0</v>
      </c>
      <c r="KG19" s="23">
        <v>0</v>
      </c>
      <c r="KH19" s="23">
        <v>0</v>
      </c>
      <c r="KI19" s="23">
        <v>0</v>
      </c>
      <c r="KJ19" s="23">
        <v>0</v>
      </c>
      <c r="KK19" s="23">
        <v>0</v>
      </c>
      <c r="KL19" s="23">
        <v>0</v>
      </c>
      <c r="KM19" s="23">
        <v>0</v>
      </c>
      <c r="KN19" s="23">
        <v>0</v>
      </c>
      <c r="KO19" s="23">
        <v>0</v>
      </c>
      <c r="KP19" s="23">
        <v>0</v>
      </c>
      <c r="KQ19" s="23">
        <v>0</v>
      </c>
      <c r="KR19" s="23">
        <v>0</v>
      </c>
      <c r="KS19" s="23">
        <v>0</v>
      </c>
      <c r="KT19" s="23">
        <v>0</v>
      </c>
      <c r="KU19" s="23">
        <v>0</v>
      </c>
      <c r="KV19" s="23">
        <v>0</v>
      </c>
      <c r="KW19" s="23">
        <v>0</v>
      </c>
      <c r="KX19" s="23">
        <v>0</v>
      </c>
      <c r="KY19" s="23">
        <v>0</v>
      </c>
      <c r="KZ19" s="23">
        <v>0</v>
      </c>
      <c r="LA19" s="23">
        <v>0</v>
      </c>
      <c r="LB19" s="23">
        <v>0</v>
      </c>
      <c r="LC19" s="23">
        <v>0</v>
      </c>
      <c r="LD19" s="23">
        <v>0</v>
      </c>
      <c r="LE19" s="23">
        <v>0</v>
      </c>
      <c r="LF19" s="23">
        <v>0</v>
      </c>
      <c r="LG19" s="23">
        <v>0</v>
      </c>
      <c r="LH19" s="23">
        <v>0</v>
      </c>
      <c r="LI19" s="23">
        <v>0</v>
      </c>
      <c r="LJ19" s="23">
        <v>0</v>
      </c>
      <c r="LK19" s="23">
        <v>0</v>
      </c>
      <c r="LL19" s="23">
        <v>0</v>
      </c>
      <c r="LM19" s="23">
        <v>0</v>
      </c>
      <c r="LN19" s="23">
        <v>0</v>
      </c>
      <c r="LO19" s="23">
        <v>0</v>
      </c>
      <c r="LP19" s="23">
        <v>0</v>
      </c>
      <c r="LQ19" s="23">
        <v>0</v>
      </c>
      <c r="LR19" s="23">
        <v>0</v>
      </c>
      <c r="LS19" s="23">
        <v>0</v>
      </c>
      <c r="LT19" s="23">
        <v>0</v>
      </c>
      <c r="LU19" s="23">
        <v>0</v>
      </c>
      <c r="LV19" s="23">
        <v>0</v>
      </c>
      <c r="LW19" s="23">
        <v>0</v>
      </c>
      <c r="LX19" s="23">
        <v>0</v>
      </c>
      <c r="LY19" s="23">
        <v>0</v>
      </c>
      <c r="LZ19" s="23">
        <v>0</v>
      </c>
      <c r="MA19" s="23">
        <v>0</v>
      </c>
      <c r="MB19" s="23">
        <v>0</v>
      </c>
      <c r="MC19" s="23">
        <v>0</v>
      </c>
      <c r="MD19" s="23">
        <v>0</v>
      </c>
      <c r="ME19" s="23">
        <v>0</v>
      </c>
      <c r="MF19" s="23">
        <v>0</v>
      </c>
      <c r="MG19" s="23">
        <v>0</v>
      </c>
      <c r="MH19" s="23">
        <v>0</v>
      </c>
      <c r="MI19" s="23">
        <v>0</v>
      </c>
      <c r="MJ19" s="23">
        <v>0</v>
      </c>
      <c r="MK19" s="23">
        <v>0</v>
      </c>
      <c r="ML19" s="23">
        <v>0</v>
      </c>
      <c r="MM19" s="23">
        <v>0</v>
      </c>
      <c r="MN19" s="23">
        <v>0</v>
      </c>
      <c r="MO19" s="23">
        <v>0</v>
      </c>
      <c r="MP19" s="23">
        <v>0</v>
      </c>
      <c r="MQ19" s="23">
        <v>0</v>
      </c>
      <c r="MR19" s="23">
        <v>0</v>
      </c>
      <c r="MS19" s="23">
        <v>0</v>
      </c>
      <c r="MT19" s="23">
        <v>0</v>
      </c>
      <c r="MU19" s="23">
        <v>0</v>
      </c>
      <c r="MV19" s="23">
        <v>0</v>
      </c>
      <c r="MW19" s="23">
        <v>0</v>
      </c>
      <c r="MX19" s="23">
        <v>0</v>
      </c>
      <c r="MY19" s="23">
        <v>0</v>
      </c>
      <c r="MZ19" s="23">
        <v>0</v>
      </c>
      <c r="NA19" s="23">
        <v>0</v>
      </c>
      <c r="NB19" s="23">
        <v>0</v>
      </c>
      <c r="NC19" s="23">
        <v>0</v>
      </c>
      <c r="ND19" s="23">
        <v>0</v>
      </c>
      <c r="NE19" s="23">
        <v>0</v>
      </c>
      <c r="NF19" s="23">
        <v>0</v>
      </c>
      <c r="NG19" s="23">
        <v>0</v>
      </c>
      <c r="NH19" s="23">
        <v>0</v>
      </c>
      <c r="NI19" s="23">
        <v>0</v>
      </c>
      <c r="NJ19" s="23">
        <v>0</v>
      </c>
      <c r="NK19" s="23">
        <v>0</v>
      </c>
      <c r="NL19" s="23">
        <v>0</v>
      </c>
      <c r="NM19" s="23">
        <v>0</v>
      </c>
      <c r="NN19" s="23">
        <v>0</v>
      </c>
      <c r="NO19" s="23">
        <v>0</v>
      </c>
      <c r="NP19" s="23">
        <v>0</v>
      </c>
      <c r="NQ19" s="23">
        <v>0</v>
      </c>
      <c r="NR19" s="23">
        <v>0</v>
      </c>
      <c r="NS19" s="23">
        <v>0</v>
      </c>
      <c r="NT19" s="23">
        <v>0</v>
      </c>
      <c r="NU19" s="23">
        <v>0</v>
      </c>
      <c r="NV19" s="23">
        <v>0</v>
      </c>
      <c r="NW19" s="23">
        <v>0</v>
      </c>
      <c r="NX19" s="23">
        <v>0</v>
      </c>
      <c r="NY19" s="23">
        <v>0</v>
      </c>
      <c r="NZ19" s="23">
        <v>0</v>
      </c>
      <c r="OA19" s="23">
        <v>0</v>
      </c>
      <c r="OB19" s="23">
        <v>0</v>
      </c>
      <c r="OC19" s="23">
        <v>0</v>
      </c>
      <c r="OD19" s="23">
        <v>0</v>
      </c>
      <c r="OE19" s="23">
        <v>0</v>
      </c>
      <c r="OF19" s="23">
        <v>0</v>
      </c>
      <c r="OG19" s="23">
        <v>0</v>
      </c>
      <c r="OH19" s="23">
        <v>0</v>
      </c>
      <c r="OI19" s="23">
        <v>0</v>
      </c>
      <c r="OJ19" s="23">
        <v>0</v>
      </c>
      <c r="OK19" s="23">
        <v>0</v>
      </c>
      <c r="OL19" s="23">
        <v>0</v>
      </c>
      <c r="OM19" s="23">
        <v>0</v>
      </c>
      <c r="ON19" s="23">
        <v>0</v>
      </c>
      <c r="OO19" s="23">
        <v>0</v>
      </c>
      <c r="OP19" s="23">
        <v>0</v>
      </c>
      <c r="OQ19" s="23">
        <v>0</v>
      </c>
      <c r="OR19" s="23">
        <v>0</v>
      </c>
      <c r="OS19" s="23">
        <v>0</v>
      </c>
      <c r="OT19" s="23">
        <v>0</v>
      </c>
      <c r="OU19" s="23">
        <v>0</v>
      </c>
      <c r="OV19" s="23">
        <v>0</v>
      </c>
      <c r="OW19" s="23">
        <v>0</v>
      </c>
      <c r="OX19" s="23">
        <v>0</v>
      </c>
      <c r="OY19" s="23">
        <v>0</v>
      </c>
      <c r="OZ19" s="23">
        <v>0</v>
      </c>
      <c r="PA19" s="23">
        <v>0</v>
      </c>
      <c r="PB19" s="23">
        <v>0</v>
      </c>
      <c r="PC19" s="23">
        <v>0</v>
      </c>
      <c r="PD19" s="23">
        <v>0</v>
      </c>
      <c r="PE19" s="23">
        <v>0</v>
      </c>
      <c r="PF19" s="23">
        <v>0</v>
      </c>
      <c r="PG19" s="23">
        <v>0</v>
      </c>
      <c r="PH19" s="23">
        <v>0</v>
      </c>
      <c r="PI19" s="23">
        <v>0</v>
      </c>
      <c r="PJ19" s="23">
        <v>0</v>
      </c>
      <c r="PK19" s="23">
        <v>0</v>
      </c>
      <c r="PL19" s="23">
        <v>0</v>
      </c>
      <c r="PM19" s="23">
        <v>0</v>
      </c>
      <c r="PN19" s="23">
        <v>0</v>
      </c>
      <c r="PO19" s="23">
        <v>0</v>
      </c>
      <c r="PP19" s="23">
        <v>0</v>
      </c>
      <c r="PQ19" s="23">
        <v>0</v>
      </c>
      <c r="PR19" s="23">
        <v>0</v>
      </c>
      <c r="PS19" s="23">
        <v>0</v>
      </c>
      <c r="PT19" s="23">
        <v>0</v>
      </c>
      <c r="PU19" s="23">
        <v>0</v>
      </c>
      <c r="PV19" s="23">
        <v>0</v>
      </c>
      <c r="PW19" s="23">
        <v>0</v>
      </c>
      <c r="PX19" s="23">
        <v>0</v>
      </c>
      <c r="PY19" s="23">
        <v>0</v>
      </c>
      <c r="PZ19" s="23">
        <v>0</v>
      </c>
      <c r="QA19" s="23">
        <v>0</v>
      </c>
      <c r="QB19" s="23">
        <v>0</v>
      </c>
      <c r="QC19" s="23">
        <v>0</v>
      </c>
      <c r="QD19" s="23">
        <v>0</v>
      </c>
      <c r="QE19" s="23">
        <v>0</v>
      </c>
      <c r="QF19" s="23">
        <v>0</v>
      </c>
      <c r="QG19" s="23">
        <v>0</v>
      </c>
      <c r="QH19" s="23">
        <v>0</v>
      </c>
      <c r="QI19" s="23">
        <v>0</v>
      </c>
      <c r="QJ19" s="23">
        <v>0</v>
      </c>
      <c r="QK19" s="23">
        <v>0</v>
      </c>
      <c r="QL19" s="23">
        <v>0</v>
      </c>
      <c r="QM19" s="23">
        <v>0</v>
      </c>
      <c r="QN19" s="23">
        <v>0</v>
      </c>
      <c r="QO19" s="23">
        <v>0</v>
      </c>
      <c r="QP19" s="23">
        <v>0</v>
      </c>
      <c r="QQ19" s="23">
        <v>0</v>
      </c>
      <c r="QR19" s="23">
        <v>0</v>
      </c>
      <c r="QS19" s="23">
        <v>0</v>
      </c>
      <c r="QT19" s="23">
        <v>0</v>
      </c>
      <c r="QU19" s="23">
        <v>0</v>
      </c>
      <c r="QV19" s="23">
        <v>0</v>
      </c>
      <c r="QW19" s="23">
        <v>0</v>
      </c>
      <c r="QX19" s="23">
        <v>0</v>
      </c>
      <c r="QY19" s="23">
        <v>0</v>
      </c>
      <c r="QZ19" s="23">
        <v>0</v>
      </c>
      <c r="RA19" s="23">
        <v>0</v>
      </c>
      <c r="RB19" s="23">
        <v>0</v>
      </c>
      <c r="RC19" s="23">
        <v>0</v>
      </c>
      <c r="RD19" s="23">
        <v>0</v>
      </c>
      <c r="RE19" s="23">
        <v>0</v>
      </c>
      <c r="RF19" s="23">
        <v>0</v>
      </c>
      <c r="RG19" s="23">
        <v>0</v>
      </c>
      <c r="RH19" s="23">
        <v>0</v>
      </c>
      <c r="RI19" s="23">
        <v>0</v>
      </c>
      <c r="RJ19" s="23">
        <v>0</v>
      </c>
      <c r="RK19" s="23">
        <v>0</v>
      </c>
      <c r="RL19" s="23">
        <v>0</v>
      </c>
      <c r="RM19" s="23">
        <v>0</v>
      </c>
      <c r="RN19" s="23">
        <v>0</v>
      </c>
      <c r="RO19" s="23">
        <v>0</v>
      </c>
      <c r="RP19" s="23">
        <v>0</v>
      </c>
      <c r="RQ19" s="23">
        <v>0</v>
      </c>
      <c r="RR19" s="23">
        <v>0</v>
      </c>
      <c r="RS19" s="23">
        <v>0</v>
      </c>
      <c r="RT19" s="23">
        <v>0</v>
      </c>
      <c r="RU19" s="23">
        <v>0</v>
      </c>
      <c r="RV19" s="23">
        <v>0</v>
      </c>
      <c r="RW19" s="23">
        <v>0</v>
      </c>
      <c r="RX19" s="23">
        <v>0</v>
      </c>
      <c r="RY19" s="23">
        <v>0</v>
      </c>
      <c r="RZ19" s="23">
        <v>0</v>
      </c>
      <c r="SA19" s="23">
        <v>0</v>
      </c>
      <c r="SB19" s="23">
        <v>0</v>
      </c>
      <c r="SC19" s="23">
        <v>0</v>
      </c>
      <c r="SD19" s="23">
        <v>0</v>
      </c>
      <c r="SE19" s="23">
        <v>0</v>
      </c>
      <c r="SF19" s="23">
        <v>0</v>
      </c>
      <c r="SG19" s="23">
        <v>0</v>
      </c>
      <c r="SH19" s="23">
        <v>0</v>
      </c>
      <c r="SI19" s="23">
        <v>0</v>
      </c>
      <c r="SJ19" s="23">
        <v>0</v>
      </c>
      <c r="SK19" s="23">
        <v>0</v>
      </c>
      <c r="SL19" s="23">
        <v>0</v>
      </c>
      <c r="SM19" s="23">
        <v>0</v>
      </c>
      <c r="SN19" s="23">
        <v>0</v>
      </c>
      <c r="SO19" s="23">
        <v>0</v>
      </c>
      <c r="SP19" s="23">
        <v>0</v>
      </c>
      <c r="SQ19" s="23">
        <v>0</v>
      </c>
      <c r="SR19" s="23">
        <v>0</v>
      </c>
      <c r="SS19" s="23">
        <v>0</v>
      </c>
      <c r="ST19" s="23">
        <v>0</v>
      </c>
      <c r="SU19" s="23">
        <v>0</v>
      </c>
      <c r="SV19" s="23">
        <v>0</v>
      </c>
      <c r="SW19" s="23">
        <v>0</v>
      </c>
      <c r="SX19" s="23">
        <v>0</v>
      </c>
      <c r="SY19" s="23">
        <v>0</v>
      </c>
      <c r="SZ19" s="23">
        <v>0</v>
      </c>
      <c r="TA19" s="23">
        <v>0</v>
      </c>
      <c r="TB19" s="23">
        <v>0</v>
      </c>
      <c r="TC19" s="23">
        <v>0</v>
      </c>
      <c r="TD19" s="23">
        <v>0</v>
      </c>
      <c r="TE19" s="23">
        <v>0</v>
      </c>
      <c r="TF19" s="23">
        <v>0</v>
      </c>
      <c r="TG19" s="23">
        <v>0</v>
      </c>
      <c r="TH19" s="23">
        <v>0</v>
      </c>
      <c r="TI19" s="23">
        <v>0</v>
      </c>
      <c r="TJ19" s="23">
        <v>0</v>
      </c>
      <c r="TK19" s="23">
        <v>0</v>
      </c>
      <c r="TL19" s="23">
        <v>0</v>
      </c>
      <c r="TM19" s="23">
        <v>0</v>
      </c>
      <c r="TN19" s="23">
        <v>0</v>
      </c>
      <c r="TO19" s="23">
        <v>0</v>
      </c>
      <c r="TP19" s="23">
        <v>0</v>
      </c>
      <c r="TQ19" s="23">
        <v>0</v>
      </c>
      <c r="TR19" s="23">
        <v>0</v>
      </c>
      <c r="TS19" s="23">
        <v>0</v>
      </c>
      <c r="TT19" s="23">
        <v>0</v>
      </c>
      <c r="TU19" s="23">
        <v>0</v>
      </c>
      <c r="TV19" s="23">
        <v>0</v>
      </c>
      <c r="TW19" s="23">
        <v>0</v>
      </c>
      <c r="TX19" s="23">
        <v>0</v>
      </c>
      <c r="TY19" s="23">
        <v>0</v>
      </c>
      <c r="TZ19" s="23">
        <v>0</v>
      </c>
      <c r="UA19" s="23">
        <v>0</v>
      </c>
      <c r="UB19" s="23">
        <v>0</v>
      </c>
      <c r="UC19" s="23">
        <v>0</v>
      </c>
      <c r="UD19" s="23">
        <v>0</v>
      </c>
      <c r="UE19" s="23">
        <v>0</v>
      </c>
      <c r="UF19" s="23">
        <v>0</v>
      </c>
      <c r="UG19" s="23">
        <v>0</v>
      </c>
      <c r="UH19" s="23">
        <v>0</v>
      </c>
      <c r="UI19" s="23">
        <v>0</v>
      </c>
      <c r="UJ19" s="23">
        <v>0</v>
      </c>
      <c r="UK19" s="23">
        <v>0</v>
      </c>
      <c r="UL19" s="23">
        <v>0</v>
      </c>
      <c r="UM19" s="23">
        <v>0</v>
      </c>
      <c r="UN19" s="23">
        <v>0</v>
      </c>
      <c r="UO19" s="23">
        <v>0</v>
      </c>
      <c r="UP19" s="23">
        <v>0</v>
      </c>
      <c r="UQ19" s="23">
        <v>0</v>
      </c>
      <c r="UR19" s="23">
        <v>0</v>
      </c>
      <c r="US19" s="23">
        <v>0</v>
      </c>
      <c r="UT19" s="23">
        <v>0</v>
      </c>
      <c r="UU19" s="23">
        <v>0</v>
      </c>
      <c r="UV19" s="23">
        <v>0</v>
      </c>
      <c r="UW19" s="23">
        <v>0</v>
      </c>
      <c r="UX19" s="23">
        <v>0</v>
      </c>
      <c r="UY19" s="23">
        <v>0</v>
      </c>
      <c r="UZ19" s="23">
        <v>0</v>
      </c>
      <c r="VA19" s="23">
        <v>0</v>
      </c>
      <c r="VB19" s="23">
        <v>0</v>
      </c>
      <c r="VC19" s="23">
        <v>0</v>
      </c>
      <c r="VD19" s="23">
        <v>0</v>
      </c>
      <c r="VE19" s="23">
        <v>0</v>
      </c>
      <c r="VF19" s="23">
        <v>0</v>
      </c>
      <c r="VG19" s="23">
        <v>0</v>
      </c>
      <c r="VH19" s="23">
        <v>0</v>
      </c>
      <c r="VI19" s="23">
        <v>0</v>
      </c>
      <c r="VJ19" s="23">
        <v>0</v>
      </c>
      <c r="VK19" s="23">
        <v>0</v>
      </c>
      <c r="VL19" s="23">
        <v>0</v>
      </c>
      <c r="VM19" s="23">
        <v>0</v>
      </c>
      <c r="VN19" s="23">
        <v>0</v>
      </c>
      <c r="VO19" s="23">
        <v>0</v>
      </c>
      <c r="VP19" s="23">
        <v>0</v>
      </c>
      <c r="VQ19" s="23">
        <v>0</v>
      </c>
      <c r="VR19" s="23">
        <v>0</v>
      </c>
      <c r="VS19" s="23">
        <v>0</v>
      </c>
      <c r="VT19" s="23">
        <v>0</v>
      </c>
      <c r="VU19" s="23">
        <v>0</v>
      </c>
      <c r="VV19" s="23">
        <v>0</v>
      </c>
      <c r="VW19" s="23">
        <v>0</v>
      </c>
      <c r="VX19" s="23">
        <v>0</v>
      </c>
      <c r="VY19" s="23">
        <v>0</v>
      </c>
      <c r="VZ19" s="23">
        <v>0</v>
      </c>
      <c r="WA19" s="23">
        <v>0</v>
      </c>
      <c r="WB19" s="23">
        <v>0</v>
      </c>
      <c r="WC19" s="23">
        <v>0</v>
      </c>
      <c r="WD19" s="23">
        <v>0</v>
      </c>
      <c r="WE19" s="23">
        <v>0</v>
      </c>
      <c r="WF19" s="23">
        <v>0</v>
      </c>
      <c r="WG19" s="23">
        <v>0</v>
      </c>
      <c r="WH19" s="23">
        <v>0</v>
      </c>
      <c r="WI19" s="23">
        <v>0</v>
      </c>
      <c r="WJ19" s="23">
        <v>0</v>
      </c>
      <c r="WK19" s="23">
        <v>0</v>
      </c>
      <c r="WL19" s="23">
        <v>0</v>
      </c>
      <c r="WM19" s="23">
        <v>0</v>
      </c>
      <c r="WN19" s="23">
        <v>0</v>
      </c>
      <c r="WO19" s="23">
        <v>0</v>
      </c>
      <c r="WP19" s="23">
        <v>0</v>
      </c>
      <c r="WQ19" s="23">
        <v>0</v>
      </c>
      <c r="WR19" s="23">
        <v>0</v>
      </c>
      <c r="WS19" s="23">
        <v>0</v>
      </c>
      <c r="WT19" s="23">
        <v>0</v>
      </c>
      <c r="WU19" s="23">
        <v>0</v>
      </c>
      <c r="WV19" s="23">
        <v>0</v>
      </c>
      <c r="WW19" s="23">
        <v>0</v>
      </c>
      <c r="WX19" s="23">
        <v>0</v>
      </c>
      <c r="WY19" s="23">
        <v>0</v>
      </c>
      <c r="WZ19" s="23">
        <v>0</v>
      </c>
      <c r="XA19" s="23">
        <v>0</v>
      </c>
      <c r="XB19" s="23">
        <v>0</v>
      </c>
      <c r="XC19" s="23">
        <v>0</v>
      </c>
      <c r="XD19" s="23">
        <v>0</v>
      </c>
      <c r="XE19" s="23">
        <v>0</v>
      </c>
      <c r="XF19" s="23">
        <v>0</v>
      </c>
      <c r="XG19" s="23">
        <v>0</v>
      </c>
      <c r="XH19" s="23">
        <v>0</v>
      </c>
      <c r="XI19" s="23">
        <v>0</v>
      </c>
      <c r="XJ19" s="23">
        <v>0</v>
      </c>
      <c r="XK19" s="23">
        <v>0</v>
      </c>
      <c r="XL19" s="23">
        <v>0</v>
      </c>
      <c r="XM19" s="23">
        <v>0</v>
      </c>
      <c r="XN19" s="23">
        <v>0</v>
      </c>
      <c r="XO19" s="23">
        <v>0</v>
      </c>
      <c r="XP19" s="23">
        <v>0</v>
      </c>
      <c r="XQ19" s="23">
        <v>0</v>
      </c>
      <c r="XR19" s="23">
        <v>0</v>
      </c>
      <c r="XS19" s="23">
        <v>0</v>
      </c>
      <c r="XT19" s="23">
        <v>0</v>
      </c>
      <c r="XU19" s="23">
        <v>0</v>
      </c>
      <c r="XV19" s="23">
        <v>0</v>
      </c>
      <c r="XW19" s="23">
        <v>0</v>
      </c>
      <c r="XX19" s="23">
        <v>0</v>
      </c>
      <c r="XY19" s="23">
        <v>0</v>
      </c>
      <c r="XZ19" s="23">
        <v>0</v>
      </c>
      <c r="YA19" s="23">
        <v>0</v>
      </c>
      <c r="YB19" s="23">
        <v>0</v>
      </c>
      <c r="YC19" s="23">
        <v>0</v>
      </c>
      <c r="YD19" s="23">
        <v>0</v>
      </c>
      <c r="YE19" s="23">
        <v>0</v>
      </c>
      <c r="YF19" s="23">
        <v>0</v>
      </c>
      <c r="YG19" s="23">
        <v>0</v>
      </c>
      <c r="YH19" s="23">
        <v>0</v>
      </c>
      <c r="YI19" s="23">
        <v>0</v>
      </c>
      <c r="YJ19" s="23">
        <v>0</v>
      </c>
      <c r="YK19" s="23">
        <v>0</v>
      </c>
      <c r="YL19" s="23">
        <v>0</v>
      </c>
      <c r="YM19" s="23">
        <v>0</v>
      </c>
      <c r="YN19" s="23">
        <v>0</v>
      </c>
      <c r="YO19" s="23">
        <v>0</v>
      </c>
      <c r="YP19" s="23">
        <v>0</v>
      </c>
      <c r="YQ19" s="23">
        <v>0</v>
      </c>
      <c r="YR19" s="23">
        <v>0</v>
      </c>
    </row>
    <row r="20" spans="1:668" ht="15.75" x14ac:dyDescent="0.25">
      <c r="A20" s="15" t="s">
        <v>39</v>
      </c>
      <c r="B20" s="15" t="s">
        <v>40</v>
      </c>
      <c r="C20" s="15">
        <v>16.780206759999999</v>
      </c>
      <c r="D20" s="17"/>
      <c r="E20" s="18">
        <f t="shared" si="0"/>
        <v>0.44382336047904819</v>
      </c>
      <c r="F20" s="19" t="s">
        <v>10</v>
      </c>
      <c r="G20" s="68" t="s">
        <v>119</v>
      </c>
      <c r="H20" s="20">
        <v>42248</v>
      </c>
      <c r="I20" s="21">
        <v>0.15</v>
      </c>
      <c r="J20" s="19">
        <v>67</v>
      </c>
      <c r="K20" s="19" t="s">
        <v>193</v>
      </c>
      <c r="L20" s="20">
        <v>44287</v>
      </c>
      <c r="M20" s="27" t="s">
        <v>11</v>
      </c>
      <c r="N20" s="16" t="s">
        <v>12</v>
      </c>
      <c r="O20" s="119" t="s">
        <v>162</v>
      </c>
      <c r="P20" s="119" t="s">
        <v>189</v>
      </c>
      <c r="Q20" s="22">
        <f t="shared" si="1"/>
        <v>6685444.540000001</v>
      </c>
      <c r="R20" s="22">
        <f t="shared" si="2"/>
        <v>4170289</v>
      </c>
      <c r="S20" s="22">
        <f t="shared" si="3"/>
        <v>7645614.2200000007</v>
      </c>
      <c r="T20" s="22">
        <f t="shared" si="4"/>
        <v>5114952.0200000005</v>
      </c>
      <c r="U20" s="22">
        <f t="shared" si="5"/>
        <v>8425312.339999998</v>
      </c>
      <c r="V20" s="22">
        <f t="shared" si="6"/>
        <v>1193943.8899999999</v>
      </c>
      <c r="W20" s="22">
        <f t="shared" si="7"/>
        <v>709280.2</v>
      </c>
      <c r="X20" s="22">
        <f t="shared" si="8"/>
        <v>25660.780000000002</v>
      </c>
      <c r="Y20" s="22">
        <f t="shared" si="9"/>
        <v>0</v>
      </c>
      <c r="Z20" s="22">
        <f t="shared" si="10"/>
        <v>0</v>
      </c>
      <c r="AA20" s="22">
        <f t="shared" si="11"/>
        <v>0</v>
      </c>
      <c r="AB20" s="22">
        <f t="shared" si="12"/>
        <v>0</v>
      </c>
      <c r="AC20" s="22">
        <f t="shared" si="13"/>
        <v>0</v>
      </c>
      <c r="AD20" s="22">
        <f t="shared" si="14"/>
        <v>0</v>
      </c>
      <c r="AE20" s="22">
        <f t="shared" si="15"/>
        <v>0</v>
      </c>
      <c r="AF20" s="22">
        <f t="shared" si="16"/>
        <v>0</v>
      </c>
      <c r="AG20" s="22">
        <f t="shared" si="17"/>
        <v>0</v>
      </c>
      <c r="AH20" s="22">
        <f t="shared" si="18"/>
        <v>0</v>
      </c>
      <c r="AI20" s="22">
        <f t="shared" si="19"/>
        <v>0</v>
      </c>
      <c r="AJ20" s="22">
        <f t="shared" si="20"/>
        <v>0</v>
      </c>
      <c r="AK20" s="22">
        <f t="shared" si="21"/>
        <v>0</v>
      </c>
      <c r="AL20" s="22">
        <f t="shared" si="22"/>
        <v>0</v>
      </c>
      <c r="AM20" s="22">
        <f t="shared" si="23"/>
        <v>0</v>
      </c>
      <c r="AN20" s="22">
        <f t="shared" si="24"/>
        <v>0</v>
      </c>
      <c r="AO20" s="22">
        <f t="shared" si="25"/>
        <v>0</v>
      </c>
      <c r="AP20" s="22">
        <f t="shared" si="26"/>
        <v>0</v>
      </c>
      <c r="AQ20" s="22">
        <f t="shared" si="27"/>
        <v>0</v>
      </c>
      <c r="AR20" s="22">
        <f t="shared" si="28"/>
        <v>0</v>
      </c>
      <c r="AS20" s="22">
        <f t="shared" si="29"/>
        <v>0</v>
      </c>
      <c r="AT20" s="22">
        <f t="shared" si="30"/>
        <v>0</v>
      </c>
      <c r="AU20" s="22">
        <f t="shared" si="31"/>
        <v>0</v>
      </c>
      <c r="AV20" s="22">
        <f t="shared" si="32"/>
        <v>0</v>
      </c>
      <c r="AW20" s="22">
        <f t="shared" si="33"/>
        <v>0</v>
      </c>
      <c r="AX20" s="22">
        <f t="shared" si="34"/>
        <v>0</v>
      </c>
      <c r="AY20" s="22">
        <f t="shared" si="35"/>
        <v>0</v>
      </c>
      <c r="AZ20" s="22">
        <f t="shared" si="36"/>
        <v>0</v>
      </c>
      <c r="BA20" s="22">
        <f t="shared" si="37"/>
        <v>0</v>
      </c>
      <c r="BB20" s="22">
        <f t="shared" si="38"/>
        <v>0</v>
      </c>
      <c r="BC20" s="22">
        <f t="shared" si="39"/>
        <v>0</v>
      </c>
      <c r="BD20" s="22">
        <f t="shared" si="40"/>
        <v>0</v>
      </c>
      <c r="BE20" s="22">
        <f t="shared" si="41"/>
        <v>0</v>
      </c>
      <c r="BF20" s="22">
        <f t="shared" si="42"/>
        <v>0</v>
      </c>
      <c r="BG20" s="22">
        <f t="shared" si="43"/>
        <v>0</v>
      </c>
      <c r="BH20" s="22">
        <f t="shared" si="44"/>
        <v>0</v>
      </c>
      <c r="BI20" s="22">
        <f t="shared" si="45"/>
        <v>0</v>
      </c>
      <c r="BJ20" s="22">
        <f t="shared" si="46"/>
        <v>0</v>
      </c>
      <c r="BK20" s="22">
        <f t="shared" si="47"/>
        <v>0</v>
      </c>
      <c r="BL20" s="22">
        <f t="shared" si="48"/>
        <v>0</v>
      </c>
      <c r="BM20" s="22">
        <f t="shared" si="49"/>
        <v>0</v>
      </c>
      <c r="BN20" s="22">
        <f t="shared" si="50"/>
        <v>0</v>
      </c>
      <c r="BO20" s="126"/>
      <c r="BP20" s="127"/>
      <c r="BQ20" s="23">
        <v>298945.96999999997</v>
      </c>
      <c r="BR20" s="23">
        <v>549535.19999999995</v>
      </c>
      <c r="BS20" s="23">
        <v>291945.03999999998</v>
      </c>
      <c r="BT20" s="23">
        <v>556536.13</v>
      </c>
      <c r="BU20" s="23">
        <v>257288.31999999998</v>
      </c>
      <c r="BV20" s="23">
        <v>575197.57000000007</v>
      </c>
      <c r="BW20" s="23">
        <v>277527.06</v>
      </c>
      <c r="BX20" s="23">
        <v>570503.26</v>
      </c>
      <c r="BY20" s="23">
        <v>261540.97</v>
      </c>
      <c r="BZ20" s="23">
        <v>581438.43000000005</v>
      </c>
      <c r="CA20" s="23">
        <v>262851.64</v>
      </c>
      <c r="CB20" s="23">
        <v>585027.82999999996</v>
      </c>
      <c r="CC20" s="23">
        <v>247159.89</v>
      </c>
      <c r="CD20" s="23">
        <v>595970.18000000005</v>
      </c>
      <c r="CE20" s="23">
        <v>247806.05000000002</v>
      </c>
      <c r="CF20" s="23">
        <v>599921.19999999995</v>
      </c>
      <c r="CG20" s="23">
        <v>240163.21999999997</v>
      </c>
      <c r="CH20" s="23">
        <v>607564.03</v>
      </c>
      <c r="CI20" s="23">
        <v>530134.54</v>
      </c>
      <c r="CJ20" s="23">
        <v>499680.5</v>
      </c>
      <c r="CK20" s="23">
        <v>653086.46</v>
      </c>
      <c r="CL20" s="23">
        <v>467792.01</v>
      </c>
      <c r="CM20" s="23">
        <v>601839.84000000008</v>
      </c>
      <c r="CN20" s="23">
        <v>496278.2</v>
      </c>
      <c r="CO20" s="23">
        <v>570447.46</v>
      </c>
      <c r="CP20" s="23">
        <v>518224.68</v>
      </c>
      <c r="CQ20" s="23">
        <v>545780.67000000004</v>
      </c>
      <c r="CR20" s="23">
        <v>538361.85</v>
      </c>
      <c r="CS20" s="23">
        <v>461418.61</v>
      </c>
      <c r="CT20" s="23">
        <v>580790.21</v>
      </c>
      <c r="CU20" s="23">
        <v>475604.74</v>
      </c>
      <c r="CV20" s="23">
        <v>586239.25</v>
      </c>
      <c r="CW20" s="23">
        <v>506766.86</v>
      </c>
      <c r="CX20" s="23">
        <v>585449.80999999994</v>
      </c>
      <c r="CY20" s="23">
        <v>483408.67</v>
      </c>
      <c r="CZ20" s="23">
        <v>606907.4</v>
      </c>
      <c r="DA20" s="23">
        <v>429736.39</v>
      </c>
      <c r="DB20" s="23">
        <v>640270.1</v>
      </c>
      <c r="DC20" s="23">
        <v>405325.61</v>
      </c>
      <c r="DD20" s="23">
        <v>662294.74</v>
      </c>
      <c r="DE20" s="23">
        <v>367685.86</v>
      </c>
      <c r="DF20" s="23">
        <v>689808.2</v>
      </c>
      <c r="DG20" s="23">
        <v>320393.27</v>
      </c>
      <c r="DH20" s="23">
        <v>721205.32000000007</v>
      </c>
      <c r="DI20" s="23">
        <v>295493.08</v>
      </c>
      <c r="DJ20" s="23">
        <v>743309.55</v>
      </c>
      <c r="DK20" s="23">
        <v>252890.80000000002</v>
      </c>
      <c r="DL20" s="23">
        <v>772753.11</v>
      </c>
      <c r="DM20" s="23">
        <v>228463.16999999998</v>
      </c>
      <c r="DN20" s="23">
        <v>794324.61</v>
      </c>
      <c r="DO20" s="23">
        <v>200371.78999999998</v>
      </c>
      <c r="DP20" s="23">
        <v>817455.4</v>
      </c>
      <c r="DQ20" s="23">
        <v>163175.59</v>
      </c>
      <c r="DR20" s="23">
        <v>844164.14</v>
      </c>
      <c r="DS20" s="23">
        <v>149280.47</v>
      </c>
      <c r="DT20" s="23">
        <v>860645.88</v>
      </c>
      <c r="DU20" s="23">
        <v>121174.56</v>
      </c>
      <c r="DV20" s="23">
        <v>883311.53999999992</v>
      </c>
      <c r="DW20" s="23">
        <v>102143</v>
      </c>
      <c r="DX20" s="23">
        <v>901871.47</v>
      </c>
      <c r="DY20" s="23">
        <v>77620.070000000007</v>
      </c>
      <c r="DZ20" s="23">
        <v>922567.75</v>
      </c>
      <c r="EA20" s="23">
        <v>59413.46</v>
      </c>
      <c r="EB20" s="23">
        <v>940341.52</v>
      </c>
      <c r="EC20" s="23">
        <v>39866.93</v>
      </c>
      <c r="ED20" s="23">
        <v>958526.12</v>
      </c>
      <c r="EE20" s="23">
        <v>20908.82</v>
      </c>
      <c r="EF20" s="23">
        <v>164298.35999999999</v>
      </c>
      <c r="EG20" s="23">
        <v>17786.11</v>
      </c>
      <c r="EH20" s="23">
        <v>167249.01999999999</v>
      </c>
      <c r="EI20" s="23">
        <v>13739.92</v>
      </c>
      <c r="EJ20" s="23">
        <v>170556.53</v>
      </c>
      <c r="EK20" s="23">
        <v>10843.24</v>
      </c>
      <c r="EL20" s="23">
        <v>173305.24</v>
      </c>
      <c r="EM20" s="23">
        <v>7738.6</v>
      </c>
      <c r="EN20" s="23">
        <v>176103.44</v>
      </c>
      <c r="EO20" s="23">
        <v>4584.99</v>
      </c>
      <c r="EP20" s="23">
        <v>178796.77</v>
      </c>
      <c r="EQ20" s="23">
        <v>2493.9499999999998</v>
      </c>
      <c r="ER20" s="23">
        <v>181074.75</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c r="GW20" s="23">
        <v>0</v>
      </c>
      <c r="GX20" s="23">
        <v>0</v>
      </c>
      <c r="GY20" s="23">
        <v>0</v>
      </c>
      <c r="GZ20" s="23">
        <v>0</v>
      </c>
      <c r="HA20" s="23">
        <v>0</v>
      </c>
      <c r="HB20" s="23">
        <v>0</v>
      </c>
      <c r="HC20" s="23">
        <v>0</v>
      </c>
      <c r="HD20" s="23">
        <v>0</v>
      </c>
      <c r="HE20" s="23">
        <v>0</v>
      </c>
      <c r="HF20" s="23">
        <v>0</v>
      </c>
      <c r="HG20" s="23">
        <v>0</v>
      </c>
      <c r="HH20" s="23">
        <v>0</v>
      </c>
      <c r="HI20" s="23">
        <v>0</v>
      </c>
      <c r="HJ20" s="23">
        <v>0</v>
      </c>
      <c r="HK20" s="23">
        <v>0</v>
      </c>
      <c r="HL20" s="23">
        <v>0</v>
      </c>
      <c r="HM20" s="23">
        <v>0</v>
      </c>
      <c r="HN20" s="23">
        <v>0</v>
      </c>
      <c r="HO20" s="23">
        <v>0</v>
      </c>
      <c r="HP20" s="23">
        <v>0</v>
      </c>
      <c r="HQ20" s="23">
        <v>0</v>
      </c>
      <c r="HR20" s="23">
        <v>0</v>
      </c>
      <c r="HS20" s="23">
        <v>0</v>
      </c>
      <c r="HT20" s="23">
        <v>0</v>
      </c>
      <c r="HU20" s="23">
        <v>0</v>
      </c>
      <c r="HV20" s="23">
        <v>0</v>
      </c>
      <c r="HW20" s="23">
        <v>0</v>
      </c>
      <c r="HX20" s="23">
        <v>0</v>
      </c>
      <c r="HY20" s="23">
        <v>0</v>
      </c>
      <c r="HZ20" s="23">
        <v>0</v>
      </c>
      <c r="IA20" s="23">
        <v>0</v>
      </c>
      <c r="IB20" s="23">
        <v>0</v>
      </c>
      <c r="IC20" s="23">
        <v>0</v>
      </c>
      <c r="ID20" s="23">
        <v>0</v>
      </c>
      <c r="IE20" s="23">
        <v>0</v>
      </c>
      <c r="IF20" s="23">
        <v>0</v>
      </c>
      <c r="IG20" s="23">
        <v>0</v>
      </c>
      <c r="IH20" s="23">
        <v>0</v>
      </c>
      <c r="II20" s="23">
        <v>0</v>
      </c>
      <c r="IJ20" s="23">
        <v>0</v>
      </c>
      <c r="IK20" s="23">
        <v>0</v>
      </c>
      <c r="IL20" s="23">
        <v>0</v>
      </c>
      <c r="IM20" s="23">
        <v>0</v>
      </c>
      <c r="IN20" s="23">
        <v>0</v>
      </c>
      <c r="IO20" s="23">
        <v>0</v>
      </c>
      <c r="IP20" s="23">
        <v>0</v>
      </c>
      <c r="IQ20" s="23">
        <v>0</v>
      </c>
      <c r="IR20" s="23">
        <v>0</v>
      </c>
      <c r="IS20" s="23">
        <v>0</v>
      </c>
      <c r="IT20" s="23">
        <v>0</v>
      </c>
      <c r="IU20" s="23">
        <v>0</v>
      </c>
      <c r="IV20" s="23">
        <v>0</v>
      </c>
      <c r="IW20" s="23">
        <v>0</v>
      </c>
      <c r="IX20" s="23">
        <v>0</v>
      </c>
      <c r="IY20" s="23">
        <v>0</v>
      </c>
      <c r="IZ20" s="23">
        <v>0</v>
      </c>
      <c r="JA20" s="23">
        <v>0</v>
      </c>
      <c r="JB20" s="23">
        <v>0</v>
      </c>
      <c r="JC20" s="23">
        <v>0</v>
      </c>
      <c r="JD20" s="23">
        <v>0</v>
      </c>
      <c r="JE20" s="23">
        <v>0</v>
      </c>
      <c r="JF20" s="23">
        <v>0</v>
      </c>
      <c r="JG20" s="23">
        <v>0</v>
      </c>
      <c r="JH20" s="23">
        <v>0</v>
      </c>
      <c r="JI20" s="23">
        <v>0</v>
      </c>
      <c r="JJ20" s="23">
        <v>0</v>
      </c>
      <c r="JK20" s="23">
        <v>0</v>
      </c>
      <c r="JL20" s="23">
        <v>0</v>
      </c>
      <c r="JM20" s="23">
        <v>0</v>
      </c>
      <c r="JN20" s="23">
        <v>0</v>
      </c>
      <c r="JO20" s="23">
        <v>0</v>
      </c>
      <c r="JP20" s="23">
        <v>0</v>
      </c>
      <c r="JQ20" s="23">
        <v>0</v>
      </c>
      <c r="JR20" s="23">
        <v>0</v>
      </c>
      <c r="JS20" s="23">
        <v>0</v>
      </c>
      <c r="JT20" s="23">
        <v>0</v>
      </c>
      <c r="JU20" s="23">
        <v>0</v>
      </c>
      <c r="JV20" s="23">
        <v>0</v>
      </c>
      <c r="JW20" s="23">
        <v>0</v>
      </c>
      <c r="JX20" s="23">
        <v>0</v>
      </c>
      <c r="JY20" s="23">
        <v>0</v>
      </c>
      <c r="JZ20" s="23">
        <v>0</v>
      </c>
      <c r="KA20" s="23">
        <v>0</v>
      </c>
      <c r="KB20" s="23">
        <v>0</v>
      </c>
      <c r="KC20" s="23">
        <v>0</v>
      </c>
      <c r="KD20" s="23">
        <v>0</v>
      </c>
      <c r="KE20" s="23">
        <v>0</v>
      </c>
      <c r="KF20" s="23">
        <v>0</v>
      </c>
      <c r="KG20" s="23">
        <v>0</v>
      </c>
      <c r="KH20" s="23">
        <v>0</v>
      </c>
      <c r="KI20" s="23">
        <v>0</v>
      </c>
      <c r="KJ20" s="23">
        <v>0</v>
      </c>
      <c r="KK20" s="23">
        <v>0</v>
      </c>
      <c r="KL20" s="23">
        <v>0</v>
      </c>
      <c r="KM20" s="23">
        <v>0</v>
      </c>
      <c r="KN20" s="23">
        <v>0</v>
      </c>
      <c r="KO20" s="23">
        <v>0</v>
      </c>
      <c r="KP20" s="23">
        <v>0</v>
      </c>
      <c r="KQ20" s="23">
        <v>0</v>
      </c>
      <c r="KR20" s="23">
        <v>0</v>
      </c>
      <c r="KS20" s="23">
        <v>0</v>
      </c>
      <c r="KT20" s="23">
        <v>0</v>
      </c>
      <c r="KU20" s="23">
        <v>0</v>
      </c>
      <c r="KV20" s="23">
        <v>0</v>
      </c>
      <c r="KW20" s="23">
        <v>0</v>
      </c>
      <c r="KX20" s="23">
        <v>0</v>
      </c>
      <c r="KY20" s="23">
        <v>0</v>
      </c>
      <c r="KZ20" s="23">
        <v>0</v>
      </c>
      <c r="LA20" s="23">
        <v>0</v>
      </c>
      <c r="LB20" s="23">
        <v>0</v>
      </c>
      <c r="LC20" s="23">
        <v>0</v>
      </c>
      <c r="LD20" s="23">
        <v>0</v>
      </c>
      <c r="LE20" s="23">
        <v>0</v>
      </c>
      <c r="LF20" s="23">
        <v>0</v>
      </c>
      <c r="LG20" s="23">
        <v>0</v>
      </c>
      <c r="LH20" s="23">
        <v>0</v>
      </c>
      <c r="LI20" s="23">
        <v>0</v>
      </c>
      <c r="LJ20" s="23">
        <v>0</v>
      </c>
      <c r="LK20" s="23">
        <v>0</v>
      </c>
      <c r="LL20" s="23">
        <v>0</v>
      </c>
      <c r="LM20" s="23">
        <v>0</v>
      </c>
      <c r="LN20" s="23">
        <v>0</v>
      </c>
      <c r="LO20" s="23">
        <v>0</v>
      </c>
      <c r="LP20" s="23">
        <v>0</v>
      </c>
      <c r="LQ20" s="23">
        <v>0</v>
      </c>
      <c r="LR20" s="23">
        <v>0</v>
      </c>
      <c r="LS20" s="23">
        <v>0</v>
      </c>
      <c r="LT20" s="23">
        <v>0</v>
      </c>
      <c r="LU20" s="23">
        <v>0</v>
      </c>
      <c r="LV20" s="23">
        <v>0</v>
      </c>
      <c r="LW20" s="23">
        <v>0</v>
      </c>
      <c r="LX20" s="23">
        <v>0</v>
      </c>
      <c r="LY20" s="23">
        <v>0</v>
      </c>
      <c r="LZ20" s="23">
        <v>0</v>
      </c>
      <c r="MA20" s="23">
        <v>0</v>
      </c>
      <c r="MB20" s="23">
        <v>0</v>
      </c>
      <c r="MC20" s="23">
        <v>0</v>
      </c>
      <c r="MD20" s="23">
        <v>0</v>
      </c>
      <c r="ME20" s="23">
        <v>0</v>
      </c>
      <c r="MF20" s="23">
        <v>0</v>
      </c>
      <c r="MG20" s="23">
        <v>0</v>
      </c>
      <c r="MH20" s="23">
        <v>0</v>
      </c>
      <c r="MI20" s="23">
        <v>0</v>
      </c>
      <c r="MJ20" s="23">
        <v>0</v>
      </c>
      <c r="MK20" s="23">
        <v>0</v>
      </c>
      <c r="ML20" s="23">
        <v>0</v>
      </c>
      <c r="MM20" s="23">
        <v>0</v>
      </c>
      <c r="MN20" s="23">
        <v>0</v>
      </c>
      <c r="MO20" s="23">
        <v>0</v>
      </c>
      <c r="MP20" s="23">
        <v>0</v>
      </c>
      <c r="MQ20" s="23">
        <v>0</v>
      </c>
      <c r="MR20" s="23">
        <v>0</v>
      </c>
      <c r="MS20" s="23">
        <v>0</v>
      </c>
      <c r="MT20" s="23">
        <v>0</v>
      </c>
      <c r="MU20" s="23">
        <v>0</v>
      </c>
      <c r="MV20" s="23">
        <v>0</v>
      </c>
      <c r="MW20" s="23">
        <v>0</v>
      </c>
      <c r="MX20" s="23">
        <v>0</v>
      </c>
      <c r="MY20" s="23">
        <v>0</v>
      </c>
      <c r="MZ20" s="23">
        <v>0</v>
      </c>
      <c r="NA20" s="23">
        <v>0</v>
      </c>
      <c r="NB20" s="23">
        <v>0</v>
      </c>
      <c r="NC20" s="23">
        <v>0</v>
      </c>
      <c r="ND20" s="23">
        <v>0</v>
      </c>
      <c r="NE20" s="23">
        <v>0</v>
      </c>
      <c r="NF20" s="23">
        <v>0</v>
      </c>
      <c r="NG20" s="23">
        <v>0</v>
      </c>
      <c r="NH20" s="23">
        <v>0</v>
      </c>
      <c r="NI20" s="23">
        <v>0</v>
      </c>
      <c r="NJ20" s="23">
        <v>0</v>
      </c>
      <c r="NK20" s="23">
        <v>0</v>
      </c>
      <c r="NL20" s="23">
        <v>0</v>
      </c>
      <c r="NM20" s="23">
        <v>0</v>
      </c>
      <c r="NN20" s="23">
        <v>0</v>
      </c>
      <c r="NO20" s="23">
        <v>0</v>
      </c>
      <c r="NP20" s="23">
        <v>0</v>
      </c>
      <c r="NQ20" s="23">
        <v>0</v>
      </c>
      <c r="NR20" s="23">
        <v>0</v>
      </c>
      <c r="NS20" s="23">
        <v>0</v>
      </c>
      <c r="NT20" s="23">
        <v>0</v>
      </c>
      <c r="NU20" s="23">
        <v>0</v>
      </c>
      <c r="NV20" s="23">
        <v>0</v>
      </c>
      <c r="NW20" s="23">
        <v>0</v>
      </c>
      <c r="NX20" s="23">
        <v>0</v>
      </c>
      <c r="NY20" s="23">
        <v>0</v>
      </c>
      <c r="NZ20" s="23">
        <v>0</v>
      </c>
      <c r="OA20" s="23">
        <v>0</v>
      </c>
      <c r="OB20" s="23">
        <v>0</v>
      </c>
      <c r="OC20" s="23">
        <v>0</v>
      </c>
      <c r="OD20" s="23">
        <v>0</v>
      </c>
      <c r="OE20" s="23">
        <v>0</v>
      </c>
      <c r="OF20" s="23">
        <v>0</v>
      </c>
      <c r="OG20" s="23">
        <v>0</v>
      </c>
      <c r="OH20" s="23">
        <v>0</v>
      </c>
      <c r="OI20" s="23">
        <v>0</v>
      </c>
      <c r="OJ20" s="23">
        <v>0</v>
      </c>
      <c r="OK20" s="23">
        <v>0</v>
      </c>
      <c r="OL20" s="23">
        <v>0</v>
      </c>
      <c r="OM20" s="23">
        <v>0</v>
      </c>
      <c r="ON20" s="23">
        <v>0</v>
      </c>
      <c r="OO20" s="23">
        <v>0</v>
      </c>
      <c r="OP20" s="23">
        <v>0</v>
      </c>
      <c r="OQ20" s="23">
        <v>0</v>
      </c>
      <c r="OR20" s="23">
        <v>0</v>
      </c>
      <c r="OS20" s="23">
        <v>0</v>
      </c>
      <c r="OT20" s="23">
        <v>0</v>
      </c>
      <c r="OU20" s="23">
        <v>0</v>
      </c>
      <c r="OV20" s="23">
        <v>0</v>
      </c>
      <c r="OW20" s="23">
        <v>0</v>
      </c>
      <c r="OX20" s="23">
        <v>0</v>
      </c>
      <c r="OY20" s="23">
        <v>0</v>
      </c>
      <c r="OZ20" s="23">
        <v>0</v>
      </c>
      <c r="PA20" s="23">
        <v>0</v>
      </c>
      <c r="PB20" s="23">
        <v>0</v>
      </c>
      <c r="PC20" s="23">
        <v>0</v>
      </c>
      <c r="PD20" s="23">
        <v>0</v>
      </c>
      <c r="PE20" s="23">
        <v>0</v>
      </c>
      <c r="PF20" s="23">
        <v>0</v>
      </c>
      <c r="PG20" s="23">
        <v>0</v>
      </c>
      <c r="PH20" s="23">
        <v>0</v>
      </c>
      <c r="PI20" s="23">
        <v>0</v>
      </c>
      <c r="PJ20" s="23">
        <v>0</v>
      </c>
      <c r="PK20" s="23">
        <v>0</v>
      </c>
      <c r="PL20" s="23">
        <v>0</v>
      </c>
      <c r="PM20" s="23">
        <v>0</v>
      </c>
      <c r="PN20" s="23">
        <v>0</v>
      </c>
      <c r="PO20" s="23">
        <v>0</v>
      </c>
      <c r="PP20" s="23">
        <v>0</v>
      </c>
      <c r="PQ20" s="23">
        <v>0</v>
      </c>
      <c r="PR20" s="23">
        <v>0</v>
      </c>
      <c r="PS20" s="23">
        <v>0</v>
      </c>
      <c r="PT20" s="23">
        <v>0</v>
      </c>
      <c r="PU20" s="23">
        <v>0</v>
      </c>
      <c r="PV20" s="23">
        <v>0</v>
      </c>
      <c r="PW20" s="23">
        <v>0</v>
      </c>
      <c r="PX20" s="23">
        <v>0</v>
      </c>
      <c r="PY20" s="23">
        <v>0</v>
      </c>
      <c r="PZ20" s="23">
        <v>0</v>
      </c>
      <c r="QA20" s="23">
        <v>0</v>
      </c>
      <c r="QB20" s="23">
        <v>0</v>
      </c>
      <c r="QC20" s="23">
        <v>0</v>
      </c>
      <c r="QD20" s="23">
        <v>0</v>
      </c>
      <c r="QE20" s="23">
        <v>0</v>
      </c>
      <c r="QF20" s="23">
        <v>0</v>
      </c>
      <c r="QG20" s="23">
        <v>0</v>
      </c>
      <c r="QH20" s="23">
        <v>0</v>
      </c>
      <c r="QI20" s="23">
        <v>0</v>
      </c>
      <c r="QJ20" s="23">
        <v>0</v>
      </c>
      <c r="QK20" s="23">
        <v>0</v>
      </c>
      <c r="QL20" s="23">
        <v>0</v>
      </c>
      <c r="QM20" s="23">
        <v>0</v>
      </c>
      <c r="QN20" s="23">
        <v>0</v>
      </c>
      <c r="QO20" s="23">
        <v>0</v>
      </c>
      <c r="QP20" s="23">
        <v>0</v>
      </c>
      <c r="QQ20" s="23">
        <v>0</v>
      </c>
      <c r="QR20" s="23">
        <v>0</v>
      </c>
      <c r="QS20" s="23">
        <v>0</v>
      </c>
      <c r="QT20" s="23">
        <v>0</v>
      </c>
      <c r="QU20" s="23">
        <v>0</v>
      </c>
      <c r="QV20" s="23">
        <v>0</v>
      </c>
      <c r="QW20" s="23">
        <v>0</v>
      </c>
      <c r="QX20" s="23">
        <v>0</v>
      </c>
      <c r="QY20" s="23">
        <v>0</v>
      </c>
      <c r="QZ20" s="23">
        <v>0</v>
      </c>
      <c r="RA20" s="23">
        <v>0</v>
      </c>
      <c r="RB20" s="23">
        <v>0</v>
      </c>
      <c r="RC20" s="23">
        <v>0</v>
      </c>
      <c r="RD20" s="23">
        <v>0</v>
      </c>
      <c r="RE20" s="23">
        <v>0</v>
      </c>
      <c r="RF20" s="23">
        <v>0</v>
      </c>
      <c r="RG20" s="23">
        <v>0</v>
      </c>
      <c r="RH20" s="23">
        <v>0</v>
      </c>
      <c r="RI20" s="23">
        <v>0</v>
      </c>
      <c r="RJ20" s="23">
        <v>0</v>
      </c>
      <c r="RK20" s="23">
        <v>0</v>
      </c>
      <c r="RL20" s="23">
        <v>0</v>
      </c>
      <c r="RM20" s="23">
        <v>0</v>
      </c>
      <c r="RN20" s="23">
        <v>0</v>
      </c>
      <c r="RO20" s="23">
        <v>0</v>
      </c>
      <c r="RP20" s="23">
        <v>0</v>
      </c>
      <c r="RQ20" s="23">
        <v>0</v>
      </c>
      <c r="RR20" s="23">
        <v>0</v>
      </c>
      <c r="RS20" s="23">
        <v>0</v>
      </c>
      <c r="RT20" s="23">
        <v>0</v>
      </c>
      <c r="RU20" s="23">
        <v>0</v>
      </c>
      <c r="RV20" s="23">
        <v>0</v>
      </c>
      <c r="RW20" s="23">
        <v>0</v>
      </c>
      <c r="RX20" s="23">
        <v>0</v>
      </c>
      <c r="RY20" s="23">
        <v>0</v>
      </c>
      <c r="RZ20" s="23">
        <v>0</v>
      </c>
      <c r="SA20" s="23">
        <v>0</v>
      </c>
      <c r="SB20" s="23">
        <v>0</v>
      </c>
      <c r="SC20" s="23">
        <v>0</v>
      </c>
      <c r="SD20" s="23">
        <v>0</v>
      </c>
      <c r="SE20" s="23">
        <v>0</v>
      </c>
      <c r="SF20" s="23">
        <v>0</v>
      </c>
      <c r="SG20" s="23">
        <v>0</v>
      </c>
      <c r="SH20" s="23">
        <v>0</v>
      </c>
      <c r="SI20" s="23">
        <v>0</v>
      </c>
      <c r="SJ20" s="23">
        <v>0</v>
      </c>
      <c r="SK20" s="23">
        <v>0</v>
      </c>
      <c r="SL20" s="23">
        <v>0</v>
      </c>
      <c r="SM20" s="23">
        <v>0</v>
      </c>
      <c r="SN20" s="23">
        <v>0</v>
      </c>
      <c r="SO20" s="23">
        <v>0</v>
      </c>
      <c r="SP20" s="23">
        <v>0</v>
      </c>
      <c r="SQ20" s="23">
        <v>0</v>
      </c>
      <c r="SR20" s="23">
        <v>0</v>
      </c>
      <c r="SS20" s="23">
        <v>0</v>
      </c>
      <c r="ST20" s="23">
        <v>0</v>
      </c>
      <c r="SU20" s="23">
        <v>0</v>
      </c>
      <c r="SV20" s="23">
        <v>0</v>
      </c>
      <c r="SW20" s="23">
        <v>0</v>
      </c>
      <c r="SX20" s="23">
        <v>0</v>
      </c>
      <c r="SY20" s="23">
        <v>0</v>
      </c>
      <c r="SZ20" s="23">
        <v>0</v>
      </c>
      <c r="TA20" s="23">
        <v>0</v>
      </c>
      <c r="TB20" s="23">
        <v>0</v>
      </c>
      <c r="TC20" s="23">
        <v>0</v>
      </c>
      <c r="TD20" s="23">
        <v>0</v>
      </c>
      <c r="TE20" s="23">
        <v>0</v>
      </c>
      <c r="TF20" s="23">
        <v>0</v>
      </c>
      <c r="TG20" s="23">
        <v>0</v>
      </c>
      <c r="TH20" s="23">
        <v>0</v>
      </c>
      <c r="TI20" s="23">
        <v>0</v>
      </c>
      <c r="TJ20" s="23">
        <v>0</v>
      </c>
      <c r="TK20" s="23">
        <v>0</v>
      </c>
      <c r="TL20" s="23">
        <v>0</v>
      </c>
      <c r="TM20" s="23">
        <v>0</v>
      </c>
      <c r="TN20" s="23">
        <v>0</v>
      </c>
      <c r="TO20" s="23">
        <v>0</v>
      </c>
      <c r="TP20" s="23">
        <v>0</v>
      </c>
      <c r="TQ20" s="23">
        <v>0</v>
      </c>
      <c r="TR20" s="23">
        <v>0</v>
      </c>
      <c r="TS20" s="23">
        <v>0</v>
      </c>
      <c r="TT20" s="23">
        <v>0</v>
      </c>
      <c r="TU20" s="23">
        <v>0</v>
      </c>
      <c r="TV20" s="23">
        <v>0</v>
      </c>
      <c r="TW20" s="23">
        <v>0</v>
      </c>
      <c r="TX20" s="23">
        <v>0</v>
      </c>
      <c r="TY20" s="23">
        <v>0</v>
      </c>
      <c r="TZ20" s="23">
        <v>0</v>
      </c>
      <c r="UA20" s="23">
        <v>0</v>
      </c>
      <c r="UB20" s="23">
        <v>0</v>
      </c>
      <c r="UC20" s="23">
        <v>0</v>
      </c>
      <c r="UD20" s="23">
        <v>0</v>
      </c>
      <c r="UE20" s="23">
        <v>0</v>
      </c>
      <c r="UF20" s="23">
        <v>0</v>
      </c>
      <c r="UG20" s="23">
        <v>0</v>
      </c>
      <c r="UH20" s="23">
        <v>0</v>
      </c>
      <c r="UI20" s="23">
        <v>0</v>
      </c>
      <c r="UJ20" s="23">
        <v>0</v>
      </c>
      <c r="UK20" s="23">
        <v>0</v>
      </c>
      <c r="UL20" s="23">
        <v>0</v>
      </c>
      <c r="UM20" s="23">
        <v>0</v>
      </c>
      <c r="UN20" s="23">
        <v>0</v>
      </c>
      <c r="UO20" s="23">
        <v>0</v>
      </c>
      <c r="UP20" s="23">
        <v>0</v>
      </c>
      <c r="UQ20" s="23">
        <v>0</v>
      </c>
      <c r="UR20" s="23">
        <v>0</v>
      </c>
      <c r="US20" s="23">
        <v>0</v>
      </c>
      <c r="UT20" s="23">
        <v>0</v>
      </c>
      <c r="UU20" s="23">
        <v>0</v>
      </c>
      <c r="UV20" s="23">
        <v>0</v>
      </c>
      <c r="UW20" s="23">
        <v>0</v>
      </c>
      <c r="UX20" s="23">
        <v>0</v>
      </c>
      <c r="UY20" s="23">
        <v>0</v>
      </c>
      <c r="UZ20" s="23">
        <v>0</v>
      </c>
      <c r="VA20" s="23">
        <v>0</v>
      </c>
      <c r="VB20" s="23">
        <v>0</v>
      </c>
      <c r="VC20" s="23">
        <v>0</v>
      </c>
      <c r="VD20" s="23">
        <v>0</v>
      </c>
      <c r="VE20" s="23">
        <v>0</v>
      </c>
      <c r="VF20" s="23">
        <v>0</v>
      </c>
      <c r="VG20" s="23">
        <v>0</v>
      </c>
      <c r="VH20" s="23">
        <v>0</v>
      </c>
      <c r="VI20" s="23">
        <v>0</v>
      </c>
      <c r="VJ20" s="23">
        <v>0</v>
      </c>
      <c r="VK20" s="23">
        <v>0</v>
      </c>
      <c r="VL20" s="23">
        <v>0</v>
      </c>
      <c r="VM20" s="23">
        <v>0</v>
      </c>
      <c r="VN20" s="23">
        <v>0</v>
      </c>
      <c r="VO20" s="23">
        <v>0</v>
      </c>
      <c r="VP20" s="23">
        <v>0</v>
      </c>
      <c r="VQ20" s="23">
        <v>0</v>
      </c>
      <c r="VR20" s="23">
        <v>0</v>
      </c>
      <c r="VS20" s="23">
        <v>0</v>
      </c>
      <c r="VT20" s="23">
        <v>0</v>
      </c>
      <c r="VU20" s="23">
        <v>0</v>
      </c>
      <c r="VV20" s="23">
        <v>0</v>
      </c>
      <c r="VW20" s="23">
        <v>0</v>
      </c>
      <c r="VX20" s="23">
        <v>0</v>
      </c>
      <c r="VY20" s="23">
        <v>0</v>
      </c>
      <c r="VZ20" s="23">
        <v>0</v>
      </c>
      <c r="WA20" s="23">
        <v>0</v>
      </c>
      <c r="WB20" s="23">
        <v>0</v>
      </c>
      <c r="WC20" s="23">
        <v>0</v>
      </c>
      <c r="WD20" s="23">
        <v>0</v>
      </c>
      <c r="WE20" s="23">
        <v>0</v>
      </c>
      <c r="WF20" s="23">
        <v>0</v>
      </c>
      <c r="WG20" s="23">
        <v>0</v>
      </c>
      <c r="WH20" s="23">
        <v>0</v>
      </c>
      <c r="WI20" s="23">
        <v>0</v>
      </c>
      <c r="WJ20" s="23">
        <v>0</v>
      </c>
      <c r="WK20" s="23">
        <v>0</v>
      </c>
      <c r="WL20" s="23">
        <v>0</v>
      </c>
      <c r="WM20" s="23">
        <v>0</v>
      </c>
      <c r="WN20" s="23">
        <v>0</v>
      </c>
      <c r="WO20" s="23">
        <v>0</v>
      </c>
      <c r="WP20" s="23">
        <v>0</v>
      </c>
      <c r="WQ20" s="23">
        <v>0</v>
      </c>
      <c r="WR20" s="23">
        <v>0</v>
      </c>
      <c r="WS20" s="23">
        <v>0</v>
      </c>
      <c r="WT20" s="23">
        <v>0</v>
      </c>
      <c r="WU20" s="23">
        <v>0</v>
      </c>
      <c r="WV20" s="23">
        <v>0</v>
      </c>
      <c r="WW20" s="23">
        <v>0</v>
      </c>
      <c r="WX20" s="23">
        <v>0</v>
      </c>
      <c r="WY20" s="23">
        <v>0</v>
      </c>
      <c r="WZ20" s="23">
        <v>0</v>
      </c>
      <c r="XA20" s="23">
        <v>0</v>
      </c>
      <c r="XB20" s="23">
        <v>0</v>
      </c>
      <c r="XC20" s="23">
        <v>0</v>
      </c>
      <c r="XD20" s="23">
        <v>0</v>
      </c>
      <c r="XE20" s="23">
        <v>0</v>
      </c>
      <c r="XF20" s="23">
        <v>0</v>
      </c>
      <c r="XG20" s="23">
        <v>0</v>
      </c>
      <c r="XH20" s="23">
        <v>0</v>
      </c>
      <c r="XI20" s="23">
        <v>0</v>
      </c>
      <c r="XJ20" s="23">
        <v>0</v>
      </c>
      <c r="XK20" s="23">
        <v>0</v>
      </c>
      <c r="XL20" s="23">
        <v>0</v>
      </c>
      <c r="XM20" s="23">
        <v>0</v>
      </c>
      <c r="XN20" s="23">
        <v>0</v>
      </c>
      <c r="XO20" s="23">
        <v>0</v>
      </c>
      <c r="XP20" s="23">
        <v>0</v>
      </c>
      <c r="XQ20" s="23">
        <v>0</v>
      </c>
      <c r="XR20" s="23">
        <v>0</v>
      </c>
      <c r="XS20" s="23">
        <v>0</v>
      </c>
      <c r="XT20" s="23">
        <v>0</v>
      </c>
      <c r="XU20" s="23">
        <v>0</v>
      </c>
      <c r="XV20" s="23">
        <v>0</v>
      </c>
      <c r="XW20" s="23">
        <v>0</v>
      </c>
      <c r="XX20" s="23">
        <v>0</v>
      </c>
      <c r="XY20" s="23">
        <v>0</v>
      </c>
      <c r="XZ20" s="23">
        <v>0</v>
      </c>
      <c r="YA20" s="23">
        <v>0</v>
      </c>
      <c r="YB20" s="23">
        <v>0</v>
      </c>
      <c r="YC20" s="23">
        <v>0</v>
      </c>
      <c r="YD20" s="23">
        <v>0</v>
      </c>
      <c r="YE20" s="23">
        <v>0</v>
      </c>
      <c r="YF20" s="23">
        <v>0</v>
      </c>
      <c r="YG20" s="23">
        <v>0</v>
      </c>
      <c r="YH20" s="23">
        <v>0</v>
      </c>
      <c r="YI20" s="23">
        <v>0</v>
      </c>
      <c r="YJ20" s="23">
        <v>0</v>
      </c>
      <c r="YK20" s="23">
        <v>0</v>
      </c>
      <c r="YL20" s="23">
        <v>0</v>
      </c>
      <c r="YM20" s="23">
        <v>0</v>
      </c>
      <c r="YN20" s="23">
        <v>0</v>
      </c>
      <c r="YO20" s="23">
        <v>0</v>
      </c>
      <c r="YP20" s="23">
        <v>0</v>
      </c>
      <c r="YQ20" s="23">
        <v>0</v>
      </c>
      <c r="YR20" s="23">
        <v>0</v>
      </c>
    </row>
    <row r="21" spans="1:668" ht="15.75" hidden="1" x14ac:dyDescent="0.25">
      <c r="A21" s="15" t="s">
        <v>8</v>
      </c>
      <c r="B21" s="15" t="s">
        <v>9</v>
      </c>
      <c r="C21" s="16">
        <v>0</v>
      </c>
      <c r="D21" s="17"/>
      <c r="E21" s="18">
        <f t="shared" si="0"/>
        <v>0</v>
      </c>
      <c r="F21" s="19" t="s">
        <v>10</v>
      </c>
      <c r="G21" s="68" t="s">
        <v>119</v>
      </c>
      <c r="H21" s="20">
        <v>40299</v>
      </c>
      <c r="I21" s="21">
        <v>0.06</v>
      </c>
      <c r="J21" s="19">
        <v>247</v>
      </c>
      <c r="K21" s="19" t="s">
        <v>193</v>
      </c>
      <c r="L21" s="20">
        <v>47818</v>
      </c>
      <c r="M21" s="19" t="s">
        <v>11</v>
      </c>
      <c r="N21" s="16" t="s">
        <v>12</v>
      </c>
      <c r="O21" s="119" t="s">
        <v>162</v>
      </c>
      <c r="P21" s="119" t="s">
        <v>189</v>
      </c>
      <c r="Q21" s="22">
        <f t="shared" si="1"/>
        <v>74463381.403275013</v>
      </c>
      <c r="R21" s="22">
        <f t="shared" si="2"/>
        <v>67228654.879999995</v>
      </c>
      <c r="S21" s="22">
        <f t="shared" si="3"/>
        <v>0</v>
      </c>
      <c r="T21" s="22">
        <f t="shared" si="4"/>
        <v>0</v>
      </c>
      <c r="U21" s="22">
        <f t="shared" si="5"/>
        <v>0</v>
      </c>
      <c r="V21" s="22">
        <f t="shared" si="6"/>
        <v>0</v>
      </c>
      <c r="W21" s="22">
        <f t="shared" si="7"/>
        <v>0</v>
      </c>
      <c r="X21" s="22">
        <f t="shared" si="8"/>
        <v>0</v>
      </c>
      <c r="Y21" s="22">
        <f t="shared" si="9"/>
        <v>0</v>
      </c>
      <c r="Z21" s="22">
        <f t="shared" si="10"/>
        <v>0</v>
      </c>
      <c r="AA21" s="22">
        <f t="shared" si="11"/>
        <v>0</v>
      </c>
      <c r="AB21" s="22">
        <f t="shared" si="12"/>
        <v>0</v>
      </c>
      <c r="AC21" s="22">
        <f t="shared" si="13"/>
        <v>0</v>
      </c>
      <c r="AD21" s="22">
        <f t="shared" si="14"/>
        <v>0</v>
      </c>
      <c r="AE21" s="22">
        <f t="shared" si="15"/>
        <v>0</v>
      </c>
      <c r="AF21" s="22">
        <f t="shared" si="16"/>
        <v>0</v>
      </c>
      <c r="AG21" s="22">
        <f t="shared" si="17"/>
        <v>0</v>
      </c>
      <c r="AH21" s="22">
        <f t="shared" si="18"/>
        <v>0</v>
      </c>
      <c r="AI21" s="22">
        <f t="shared" si="19"/>
        <v>0</v>
      </c>
      <c r="AJ21" s="22">
        <f t="shared" si="20"/>
        <v>0</v>
      </c>
      <c r="AK21" s="22">
        <f t="shared" si="21"/>
        <v>0</v>
      </c>
      <c r="AL21" s="22">
        <f t="shared" si="22"/>
        <v>0</v>
      </c>
      <c r="AM21" s="22">
        <f t="shared" si="23"/>
        <v>0</v>
      </c>
      <c r="AN21" s="22">
        <f t="shared" si="24"/>
        <v>0</v>
      </c>
      <c r="AO21" s="22">
        <f t="shared" si="25"/>
        <v>0</v>
      </c>
      <c r="AP21" s="22">
        <f t="shared" si="26"/>
        <v>0</v>
      </c>
      <c r="AQ21" s="22">
        <f t="shared" si="27"/>
        <v>0</v>
      </c>
      <c r="AR21" s="22">
        <f t="shared" si="28"/>
        <v>0</v>
      </c>
      <c r="AS21" s="22">
        <f t="shared" si="29"/>
        <v>0</v>
      </c>
      <c r="AT21" s="22">
        <f t="shared" si="30"/>
        <v>0</v>
      </c>
      <c r="AU21" s="22">
        <f t="shared" si="31"/>
        <v>0</v>
      </c>
      <c r="AV21" s="22">
        <f t="shared" si="32"/>
        <v>0</v>
      </c>
      <c r="AW21" s="22">
        <f t="shared" si="33"/>
        <v>0</v>
      </c>
      <c r="AX21" s="22">
        <f t="shared" si="34"/>
        <v>0</v>
      </c>
      <c r="AY21" s="22">
        <f t="shared" si="35"/>
        <v>0</v>
      </c>
      <c r="AZ21" s="22">
        <f t="shared" si="36"/>
        <v>0</v>
      </c>
      <c r="BA21" s="22">
        <f t="shared" si="37"/>
        <v>0</v>
      </c>
      <c r="BB21" s="22">
        <f t="shared" si="38"/>
        <v>0</v>
      </c>
      <c r="BC21" s="22">
        <f t="shared" si="39"/>
        <v>0</v>
      </c>
      <c r="BD21" s="22">
        <f t="shared" si="40"/>
        <v>0</v>
      </c>
      <c r="BE21" s="22">
        <f t="shared" si="41"/>
        <v>0</v>
      </c>
      <c r="BF21" s="22">
        <f t="shared" si="42"/>
        <v>0</v>
      </c>
      <c r="BG21" s="22">
        <f t="shared" si="43"/>
        <v>0</v>
      </c>
      <c r="BH21" s="22">
        <f t="shared" si="44"/>
        <v>0</v>
      </c>
      <c r="BI21" s="22">
        <f t="shared" si="45"/>
        <v>0</v>
      </c>
      <c r="BJ21" s="22">
        <f t="shared" si="46"/>
        <v>0</v>
      </c>
      <c r="BK21" s="22">
        <f t="shared" si="47"/>
        <v>0</v>
      </c>
      <c r="BL21" s="22">
        <f t="shared" si="48"/>
        <v>0</v>
      </c>
      <c r="BM21" s="22">
        <f t="shared" si="49"/>
        <v>0</v>
      </c>
      <c r="BN21" s="22">
        <f t="shared" si="50"/>
        <v>0</v>
      </c>
      <c r="BO21" s="126"/>
      <c r="BP21" s="127"/>
      <c r="BQ21" s="23">
        <v>12388888.960000001</v>
      </c>
      <c r="BR21" s="23">
        <v>14892676.280655004</v>
      </c>
      <c r="BS21" s="23">
        <v>10440868.300000001</v>
      </c>
      <c r="BT21" s="23">
        <v>14892676.280655004</v>
      </c>
      <c r="BU21" s="23">
        <v>10374149.880000001</v>
      </c>
      <c r="BV21" s="23">
        <v>14892676.280655004</v>
      </c>
      <c r="BW21" s="23">
        <v>12152897.42</v>
      </c>
      <c r="BX21" s="23">
        <v>14892676.280655004</v>
      </c>
      <c r="BY21" s="23">
        <v>11333657</v>
      </c>
      <c r="BZ21" s="23">
        <v>14892676.280655004</v>
      </c>
      <c r="CA21" s="23">
        <v>10538193.32</v>
      </c>
      <c r="CB21" s="23">
        <v>0</v>
      </c>
      <c r="CC21" s="23">
        <v>0</v>
      </c>
      <c r="CD21" s="23">
        <v>0</v>
      </c>
      <c r="CE21" s="23">
        <v>0</v>
      </c>
      <c r="CF21" s="23">
        <v>0</v>
      </c>
      <c r="CG21" s="23">
        <v>0</v>
      </c>
      <c r="CH21" s="23">
        <v>0</v>
      </c>
      <c r="CI21" s="23">
        <v>0</v>
      </c>
      <c r="CJ21" s="23">
        <v>0</v>
      </c>
      <c r="CK21" s="23">
        <v>0</v>
      </c>
      <c r="CL21" s="23">
        <v>0</v>
      </c>
      <c r="CM21" s="23">
        <v>0</v>
      </c>
      <c r="CN21" s="23">
        <v>0</v>
      </c>
      <c r="CO21" s="23">
        <v>0</v>
      </c>
      <c r="CP21" s="23">
        <v>0</v>
      </c>
      <c r="CQ21" s="23">
        <v>0</v>
      </c>
      <c r="CR21" s="23">
        <v>0</v>
      </c>
      <c r="CS21" s="23">
        <v>0</v>
      </c>
      <c r="CT21" s="23">
        <v>0</v>
      </c>
      <c r="CU21" s="23">
        <v>0</v>
      </c>
      <c r="CV21" s="23">
        <v>0</v>
      </c>
      <c r="CW21" s="23">
        <v>0</v>
      </c>
      <c r="CX21" s="23">
        <v>0</v>
      </c>
      <c r="CY21" s="23">
        <v>0</v>
      </c>
      <c r="CZ21" s="23">
        <v>0</v>
      </c>
      <c r="DA21" s="23">
        <v>0</v>
      </c>
      <c r="DB21" s="23">
        <v>0</v>
      </c>
      <c r="DC21" s="23">
        <v>0</v>
      </c>
      <c r="DD21" s="23">
        <v>0</v>
      </c>
      <c r="DE21" s="23">
        <v>0</v>
      </c>
      <c r="DF21" s="23">
        <v>0</v>
      </c>
      <c r="DG21" s="23">
        <v>0</v>
      </c>
      <c r="DH21" s="23">
        <v>0</v>
      </c>
      <c r="DI21" s="23">
        <v>0</v>
      </c>
      <c r="DJ21" s="23">
        <v>0</v>
      </c>
      <c r="DK21" s="23">
        <v>0</v>
      </c>
      <c r="DL21" s="23">
        <v>0</v>
      </c>
      <c r="DM21" s="23">
        <v>0</v>
      </c>
      <c r="DN21" s="23">
        <v>0</v>
      </c>
      <c r="DO21" s="23">
        <v>0</v>
      </c>
      <c r="DP21" s="23">
        <v>0</v>
      </c>
      <c r="DQ21" s="23">
        <v>0</v>
      </c>
      <c r="DR21" s="23">
        <v>0</v>
      </c>
      <c r="DS21" s="23">
        <v>0</v>
      </c>
      <c r="DT21" s="23">
        <v>0</v>
      </c>
      <c r="DU21" s="23">
        <v>0</v>
      </c>
      <c r="DV21" s="23">
        <v>0</v>
      </c>
      <c r="DW21" s="23">
        <v>0</v>
      </c>
      <c r="DX21" s="23">
        <v>0</v>
      </c>
      <c r="DY21" s="23">
        <v>0</v>
      </c>
      <c r="DZ21" s="23">
        <v>0</v>
      </c>
      <c r="EA21" s="23">
        <v>0</v>
      </c>
      <c r="EB21" s="23">
        <v>0</v>
      </c>
      <c r="EC21" s="23">
        <v>0</v>
      </c>
      <c r="ED21" s="23">
        <v>0</v>
      </c>
      <c r="EE21" s="23">
        <v>0</v>
      </c>
      <c r="EF21" s="23">
        <v>0</v>
      </c>
      <c r="EG21" s="23">
        <v>0</v>
      </c>
      <c r="EH21" s="23">
        <v>0</v>
      </c>
      <c r="EI21" s="23">
        <v>0</v>
      </c>
      <c r="EJ21" s="23">
        <v>0</v>
      </c>
      <c r="EK21" s="23">
        <v>0</v>
      </c>
      <c r="EL21" s="23">
        <v>0</v>
      </c>
      <c r="EM21" s="23">
        <v>0</v>
      </c>
      <c r="EN21" s="23">
        <v>0</v>
      </c>
      <c r="EO21" s="23">
        <v>0</v>
      </c>
      <c r="EP21" s="23">
        <v>0</v>
      </c>
      <c r="EQ21" s="23">
        <v>0</v>
      </c>
      <c r="ER21" s="23">
        <v>0</v>
      </c>
      <c r="ES21" s="23">
        <v>0</v>
      </c>
      <c r="ET21" s="23">
        <v>0</v>
      </c>
      <c r="EU21" s="23">
        <v>0</v>
      </c>
      <c r="EV21" s="23">
        <v>0</v>
      </c>
      <c r="EW21" s="23">
        <v>0</v>
      </c>
      <c r="EX21" s="23">
        <v>0</v>
      </c>
      <c r="EY21" s="23">
        <v>0</v>
      </c>
      <c r="EZ21" s="23">
        <v>0</v>
      </c>
      <c r="FA21" s="23">
        <v>0</v>
      </c>
      <c r="FB21" s="23">
        <v>0</v>
      </c>
      <c r="FC21" s="23">
        <v>0</v>
      </c>
      <c r="FD21" s="23">
        <v>0</v>
      </c>
      <c r="FE21" s="23">
        <v>0</v>
      </c>
      <c r="FF21" s="23">
        <v>0</v>
      </c>
      <c r="FG21" s="23">
        <v>0</v>
      </c>
      <c r="FH21" s="23">
        <v>0</v>
      </c>
      <c r="FI21" s="23">
        <v>0</v>
      </c>
      <c r="FJ21" s="23">
        <v>0</v>
      </c>
      <c r="FK21" s="23">
        <v>0</v>
      </c>
      <c r="FL21" s="23">
        <v>0</v>
      </c>
      <c r="FM21" s="23">
        <v>0</v>
      </c>
      <c r="FN21" s="23">
        <v>0</v>
      </c>
      <c r="FO21" s="23">
        <v>0</v>
      </c>
      <c r="FP21" s="23">
        <v>0</v>
      </c>
      <c r="FQ21" s="23">
        <v>0</v>
      </c>
      <c r="FR21" s="23">
        <v>0</v>
      </c>
      <c r="FS21" s="23">
        <v>0</v>
      </c>
      <c r="FT21" s="23">
        <v>0</v>
      </c>
      <c r="FU21" s="23">
        <v>0</v>
      </c>
      <c r="FV21" s="23">
        <v>0</v>
      </c>
      <c r="FW21" s="23">
        <v>0</v>
      </c>
      <c r="FX21" s="23">
        <v>0</v>
      </c>
      <c r="FY21" s="23">
        <v>0</v>
      </c>
      <c r="FZ21" s="23">
        <v>0</v>
      </c>
      <c r="GA21" s="23">
        <v>0</v>
      </c>
      <c r="GB21" s="23">
        <v>0</v>
      </c>
      <c r="GC21" s="23">
        <v>0</v>
      </c>
      <c r="GD21" s="23">
        <v>0</v>
      </c>
      <c r="GE21" s="23">
        <v>0</v>
      </c>
      <c r="GF21" s="23">
        <v>0</v>
      </c>
      <c r="GG21" s="23">
        <v>0</v>
      </c>
      <c r="GH21" s="23">
        <v>0</v>
      </c>
      <c r="GI21" s="23">
        <v>0</v>
      </c>
      <c r="GJ21" s="23">
        <v>0</v>
      </c>
      <c r="GK21" s="23">
        <v>0</v>
      </c>
      <c r="GL21" s="23">
        <v>0</v>
      </c>
      <c r="GM21" s="23">
        <v>0</v>
      </c>
      <c r="GN21" s="23">
        <v>0</v>
      </c>
      <c r="GO21" s="23">
        <v>0</v>
      </c>
      <c r="GP21" s="23">
        <v>0</v>
      </c>
      <c r="GQ21" s="23">
        <v>0</v>
      </c>
      <c r="GR21" s="23">
        <v>0</v>
      </c>
      <c r="GS21" s="23">
        <v>0</v>
      </c>
      <c r="GT21" s="23">
        <v>0</v>
      </c>
      <c r="GU21" s="23">
        <v>0</v>
      </c>
      <c r="GV21" s="23">
        <v>0</v>
      </c>
      <c r="GW21" s="23">
        <v>0</v>
      </c>
      <c r="GX21" s="23">
        <v>0</v>
      </c>
      <c r="GY21" s="23">
        <v>0</v>
      </c>
      <c r="GZ21" s="23">
        <v>0</v>
      </c>
      <c r="HA21" s="23">
        <v>0</v>
      </c>
      <c r="HB21" s="23">
        <v>0</v>
      </c>
      <c r="HC21" s="23">
        <v>0</v>
      </c>
      <c r="HD21" s="23">
        <v>0</v>
      </c>
      <c r="HE21" s="23">
        <v>0</v>
      </c>
      <c r="HF21" s="23">
        <v>0</v>
      </c>
      <c r="HG21" s="23">
        <v>0</v>
      </c>
      <c r="HH21" s="23">
        <v>0</v>
      </c>
      <c r="HI21" s="23">
        <v>0</v>
      </c>
      <c r="HJ21" s="23">
        <v>0</v>
      </c>
      <c r="HK21" s="23">
        <v>0</v>
      </c>
      <c r="HL21" s="23">
        <v>0</v>
      </c>
      <c r="HM21" s="23">
        <v>0</v>
      </c>
      <c r="HN21" s="23">
        <v>0</v>
      </c>
      <c r="HO21" s="23">
        <v>0</v>
      </c>
      <c r="HP21" s="23">
        <v>0</v>
      </c>
      <c r="HQ21" s="23">
        <v>0</v>
      </c>
      <c r="HR21" s="23">
        <v>0</v>
      </c>
      <c r="HS21" s="23">
        <v>0</v>
      </c>
      <c r="HT21" s="23">
        <v>0</v>
      </c>
      <c r="HU21" s="23">
        <v>0</v>
      </c>
      <c r="HV21" s="23">
        <v>0</v>
      </c>
      <c r="HW21" s="23">
        <v>0</v>
      </c>
      <c r="HX21" s="23">
        <v>0</v>
      </c>
      <c r="HY21" s="23">
        <v>0</v>
      </c>
      <c r="HZ21" s="23">
        <v>0</v>
      </c>
      <c r="IA21" s="23">
        <v>0</v>
      </c>
      <c r="IB21" s="23">
        <v>0</v>
      </c>
      <c r="IC21" s="23">
        <v>0</v>
      </c>
      <c r="ID21" s="23">
        <v>0</v>
      </c>
      <c r="IE21" s="23">
        <v>0</v>
      </c>
      <c r="IF21" s="23">
        <v>0</v>
      </c>
      <c r="IG21" s="23">
        <v>0</v>
      </c>
      <c r="IH21" s="23">
        <v>0</v>
      </c>
      <c r="II21" s="23">
        <v>0</v>
      </c>
      <c r="IJ21" s="23">
        <v>0</v>
      </c>
      <c r="IK21" s="23">
        <v>0</v>
      </c>
      <c r="IL21" s="23">
        <v>0</v>
      </c>
      <c r="IM21" s="23">
        <v>0</v>
      </c>
      <c r="IN21" s="23">
        <v>0</v>
      </c>
      <c r="IO21" s="23">
        <v>0</v>
      </c>
      <c r="IP21" s="23">
        <v>0</v>
      </c>
      <c r="IQ21" s="23">
        <v>0</v>
      </c>
      <c r="IR21" s="23">
        <v>0</v>
      </c>
      <c r="IS21" s="23">
        <v>0</v>
      </c>
      <c r="IT21" s="23">
        <v>0</v>
      </c>
      <c r="IU21" s="23">
        <v>0</v>
      </c>
      <c r="IV21" s="23">
        <v>0</v>
      </c>
      <c r="IW21" s="23">
        <v>0</v>
      </c>
      <c r="IX21" s="23">
        <v>0</v>
      </c>
      <c r="IY21" s="23">
        <v>0</v>
      </c>
      <c r="IZ21" s="23">
        <v>0</v>
      </c>
      <c r="JA21" s="23">
        <v>0</v>
      </c>
      <c r="JB21" s="23">
        <v>0</v>
      </c>
      <c r="JC21" s="23">
        <v>0</v>
      </c>
      <c r="JD21" s="23">
        <v>0</v>
      </c>
      <c r="JE21" s="23">
        <v>0</v>
      </c>
      <c r="JF21" s="23">
        <v>0</v>
      </c>
      <c r="JG21" s="23">
        <v>0</v>
      </c>
      <c r="JH21" s="23">
        <v>0</v>
      </c>
      <c r="JI21" s="23">
        <v>0</v>
      </c>
      <c r="JJ21" s="23">
        <v>0</v>
      </c>
      <c r="JK21" s="23">
        <v>0</v>
      </c>
      <c r="JL21" s="23">
        <v>0</v>
      </c>
      <c r="JM21" s="23">
        <v>0</v>
      </c>
      <c r="JN21" s="23">
        <v>0</v>
      </c>
      <c r="JO21" s="23">
        <v>0</v>
      </c>
      <c r="JP21" s="23">
        <v>0</v>
      </c>
      <c r="JQ21" s="23">
        <v>0</v>
      </c>
      <c r="JR21" s="23">
        <v>0</v>
      </c>
      <c r="JS21" s="23">
        <v>0</v>
      </c>
      <c r="JT21" s="23">
        <v>0</v>
      </c>
      <c r="JU21" s="23">
        <v>0</v>
      </c>
      <c r="JV21" s="23">
        <v>0</v>
      </c>
      <c r="JW21" s="23">
        <v>0</v>
      </c>
      <c r="JX21" s="23">
        <v>0</v>
      </c>
      <c r="JY21" s="23">
        <v>0</v>
      </c>
      <c r="JZ21" s="23">
        <v>0</v>
      </c>
      <c r="KA21" s="23">
        <v>0</v>
      </c>
      <c r="KB21" s="23">
        <v>0</v>
      </c>
      <c r="KC21" s="23">
        <v>0</v>
      </c>
      <c r="KD21" s="23">
        <v>0</v>
      </c>
      <c r="KE21" s="23">
        <v>0</v>
      </c>
      <c r="KF21" s="23">
        <v>0</v>
      </c>
      <c r="KG21" s="23">
        <v>0</v>
      </c>
      <c r="KH21" s="23">
        <v>0</v>
      </c>
      <c r="KI21" s="23">
        <v>0</v>
      </c>
      <c r="KJ21" s="23">
        <v>0</v>
      </c>
      <c r="KK21" s="23">
        <v>0</v>
      </c>
      <c r="KL21" s="23">
        <v>0</v>
      </c>
      <c r="KM21" s="23">
        <v>0</v>
      </c>
      <c r="KN21" s="23">
        <v>0</v>
      </c>
      <c r="KO21" s="23">
        <v>0</v>
      </c>
      <c r="KP21" s="23">
        <v>0</v>
      </c>
      <c r="KQ21" s="23">
        <v>0</v>
      </c>
      <c r="KR21" s="23">
        <v>0</v>
      </c>
      <c r="KS21" s="23">
        <v>0</v>
      </c>
      <c r="KT21" s="23">
        <v>0</v>
      </c>
      <c r="KU21" s="23">
        <v>0</v>
      </c>
      <c r="KV21" s="23">
        <v>0</v>
      </c>
      <c r="KW21" s="23">
        <v>0</v>
      </c>
      <c r="KX21" s="23">
        <v>0</v>
      </c>
      <c r="KY21" s="23">
        <v>0</v>
      </c>
      <c r="KZ21" s="23">
        <v>0</v>
      </c>
      <c r="LA21" s="23">
        <v>0</v>
      </c>
      <c r="LB21" s="23">
        <v>0</v>
      </c>
      <c r="LC21" s="23">
        <v>0</v>
      </c>
      <c r="LD21" s="23">
        <v>0</v>
      </c>
      <c r="LE21" s="23">
        <v>0</v>
      </c>
      <c r="LF21" s="23">
        <v>0</v>
      </c>
      <c r="LG21" s="23">
        <v>0</v>
      </c>
      <c r="LH21" s="23">
        <v>0</v>
      </c>
      <c r="LI21" s="23">
        <v>0</v>
      </c>
      <c r="LJ21" s="23">
        <v>0</v>
      </c>
      <c r="LK21" s="23">
        <v>0</v>
      </c>
      <c r="LL21" s="23">
        <v>0</v>
      </c>
      <c r="LM21" s="23">
        <v>0</v>
      </c>
      <c r="LN21" s="23">
        <v>0</v>
      </c>
      <c r="LO21" s="23">
        <v>0</v>
      </c>
      <c r="LP21" s="23">
        <v>0</v>
      </c>
      <c r="LQ21" s="23">
        <v>0</v>
      </c>
      <c r="LR21" s="23">
        <v>0</v>
      </c>
      <c r="LS21" s="23">
        <v>0</v>
      </c>
      <c r="LT21" s="23">
        <v>0</v>
      </c>
      <c r="LU21" s="23">
        <v>0</v>
      </c>
      <c r="LV21" s="23">
        <v>0</v>
      </c>
      <c r="LW21" s="23">
        <v>0</v>
      </c>
      <c r="LX21" s="23">
        <v>0</v>
      </c>
      <c r="LY21" s="23">
        <v>0</v>
      </c>
      <c r="LZ21" s="23">
        <v>0</v>
      </c>
      <c r="MA21" s="23">
        <v>0</v>
      </c>
      <c r="MB21" s="23">
        <v>0</v>
      </c>
      <c r="MC21" s="23">
        <v>0</v>
      </c>
      <c r="MD21" s="23">
        <v>0</v>
      </c>
      <c r="ME21" s="23">
        <v>0</v>
      </c>
      <c r="MF21" s="23">
        <v>0</v>
      </c>
      <c r="MG21" s="23">
        <v>0</v>
      </c>
      <c r="MH21" s="23">
        <v>0</v>
      </c>
      <c r="MI21" s="23">
        <v>0</v>
      </c>
      <c r="MJ21" s="23">
        <v>0</v>
      </c>
      <c r="MK21" s="23">
        <v>0</v>
      </c>
      <c r="ML21" s="23">
        <v>0</v>
      </c>
      <c r="MM21" s="23">
        <v>0</v>
      </c>
      <c r="MN21" s="23">
        <v>0</v>
      </c>
      <c r="MO21" s="23">
        <v>0</v>
      </c>
      <c r="MP21" s="23">
        <v>0</v>
      </c>
      <c r="MQ21" s="23">
        <v>0</v>
      </c>
      <c r="MR21" s="23">
        <v>0</v>
      </c>
      <c r="MS21" s="23">
        <v>0</v>
      </c>
      <c r="MT21" s="23">
        <v>0</v>
      </c>
      <c r="MU21" s="23">
        <v>0</v>
      </c>
      <c r="MV21" s="23">
        <v>0</v>
      </c>
      <c r="MW21" s="23">
        <v>0</v>
      </c>
      <c r="MX21" s="23">
        <v>0</v>
      </c>
      <c r="MY21" s="23">
        <v>0</v>
      </c>
      <c r="MZ21" s="23">
        <v>0</v>
      </c>
      <c r="NA21" s="23">
        <v>0</v>
      </c>
      <c r="NB21" s="23">
        <v>0</v>
      </c>
      <c r="NC21" s="23">
        <v>0</v>
      </c>
      <c r="ND21" s="23">
        <v>0</v>
      </c>
      <c r="NE21" s="23">
        <v>0</v>
      </c>
      <c r="NF21" s="23">
        <v>0</v>
      </c>
      <c r="NG21" s="23">
        <v>0</v>
      </c>
      <c r="NH21" s="23">
        <v>0</v>
      </c>
      <c r="NI21" s="23">
        <v>0</v>
      </c>
      <c r="NJ21" s="23">
        <v>0</v>
      </c>
      <c r="NK21" s="23">
        <v>0</v>
      </c>
      <c r="NL21" s="23">
        <v>0</v>
      </c>
      <c r="NM21" s="23">
        <v>0</v>
      </c>
      <c r="NN21" s="23">
        <v>0</v>
      </c>
      <c r="NO21" s="23">
        <v>0</v>
      </c>
      <c r="NP21" s="23">
        <v>0</v>
      </c>
      <c r="NQ21" s="23">
        <v>0</v>
      </c>
      <c r="NR21" s="23">
        <v>0</v>
      </c>
      <c r="NS21" s="23">
        <v>0</v>
      </c>
      <c r="NT21" s="23">
        <v>0</v>
      </c>
      <c r="NU21" s="23">
        <v>0</v>
      </c>
      <c r="NV21" s="23">
        <v>0</v>
      </c>
      <c r="NW21" s="23">
        <v>0</v>
      </c>
      <c r="NX21" s="23">
        <v>0</v>
      </c>
      <c r="NY21" s="23">
        <v>0</v>
      </c>
      <c r="NZ21" s="23">
        <v>0</v>
      </c>
      <c r="OA21" s="23">
        <v>0</v>
      </c>
      <c r="OB21" s="23">
        <v>0</v>
      </c>
      <c r="OC21" s="23">
        <v>0</v>
      </c>
      <c r="OD21" s="23">
        <v>0</v>
      </c>
      <c r="OE21" s="23">
        <v>0</v>
      </c>
      <c r="OF21" s="23">
        <v>0</v>
      </c>
      <c r="OG21" s="23">
        <v>0</v>
      </c>
      <c r="OH21" s="23">
        <v>0</v>
      </c>
      <c r="OI21" s="23">
        <v>0</v>
      </c>
      <c r="OJ21" s="23">
        <v>0</v>
      </c>
      <c r="OK21" s="23">
        <v>0</v>
      </c>
      <c r="OL21" s="23">
        <v>0</v>
      </c>
      <c r="OM21" s="23">
        <v>0</v>
      </c>
      <c r="ON21" s="23">
        <v>0</v>
      </c>
      <c r="OO21" s="23">
        <v>0</v>
      </c>
      <c r="OP21" s="23">
        <v>0</v>
      </c>
      <c r="OQ21" s="23">
        <v>0</v>
      </c>
      <c r="OR21" s="23">
        <v>0</v>
      </c>
      <c r="OS21" s="23">
        <v>0</v>
      </c>
      <c r="OT21" s="23">
        <v>0</v>
      </c>
      <c r="OU21" s="23">
        <v>0</v>
      </c>
      <c r="OV21" s="23">
        <v>0</v>
      </c>
      <c r="OW21" s="23">
        <v>0</v>
      </c>
      <c r="OX21" s="23">
        <v>0</v>
      </c>
      <c r="OY21" s="23">
        <v>0</v>
      </c>
      <c r="OZ21" s="23">
        <v>0</v>
      </c>
      <c r="PA21" s="23">
        <v>0</v>
      </c>
      <c r="PB21" s="23">
        <v>0</v>
      </c>
      <c r="PC21" s="23">
        <v>0</v>
      </c>
      <c r="PD21" s="23">
        <v>0</v>
      </c>
      <c r="PE21" s="23">
        <v>0</v>
      </c>
      <c r="PF21" s="23">
        <v>0</v>
      </c>
      <c r="PG21" s="23">
        <v>0</v>
      </c>
      <c r="PH21" s="23">
        <v>0</v>
      </c>
      <c r="PI21" s="23">
        <v>0</v>
      </c>
      <c r="PJ21" s="23">
        <v>0</v>
      </c>
      <c r="PK21" s="23">
        <v>0</v>
      </c>
      <c r="PL21" s="23">
        <v>0</v>
      </c>
      <c r="PM21" s="23">
        <v>0</v>
      </c>
      <c r="PN21" s="23">
        <v>0</v>
      </c>
      <c r="PO21" s="23">
        <v>0</v>
      </c>
      <c r="PP21" s="23">
        <v>0</v>
      </c>
      <c r="PQ21" s="23">
        <v>0</v>
      </c>
      <c r="PR21" s="23">
        <v>0</v>
      </c>
      <c r="PS21" s="23">
        <v>0</v>
      </c>
      <c r="PT21" s="23">
        <v>0</v>
      </c>
      <c r="PU21" s="23">
        <v>0</v>
      </c>
      <c r="PV21" s="23">
        <v>0</v>
      </c>
      <c r="PW21" s="23">
        <v>0</v>
      </c>
      <c r="PX21" s="23">
        <v>0</v>
      </c>
      <c r="PY21" s="23">
        <v>0</v>
      </c>
      <c r="PZ21" s="23">
        <v>0</v>
      </c>
      <c r="QA21" s="23">
        <v>0</v>
      </c>
      <c r="QB21" s="23">
        <v>0</v>
      </c>
      <c r="QC21" s="23">
        <v>0</v>
      </c>
      <c r="QD21" s="23">
        <v>0</v>
      </c>
      <c r="QE21" s="23">
        <v>0</v>
      </c>
      <c r="QF21" s="23">
        <v>0</v>
      </c>
      <c r="QG21" s="23">
        <v>0</v>
      </c>
      <c r="QH21" s="23">
        <v>0</v>
      </c>
      <c r="QI21" s="23">
        <v>0</v>
      </c>
      <c r="QJ21" s="23">
        <v>0</v>
      </c>
      <c r="QK21" s="23">
        <v>0</v>
      </c>
      <c r="QL21" s="23">
        <v>0</v>
      </c>
      <c r="QM21" s="23">
        <v>0</v>
      </c>
      <c r="QN21" s="23">
        <v>0</v>
      </c>
      <c r="QO21" s="23">
        <v>0</v>
      </c>
      <c r="QP21" s="23">
        <v>0</v>
      </c>
      <c r="QQ21" s="23">
        <v>0</v>
      </c>
      <c r="QR21" s="23">
        <v>0</v>
      </c>
      <c r="QS21" s="23">
        <v>0</v>
      </c>
      <c r="QT21" s="23">
        <v>0</v>
      </c>
      <c r="QU21" s="23">
        <v>0</v>
      </c>
      <c r="QV21" s="23">
        <v>0</v>
      </c>
      <c r="QW21" s="23">
        <v>0</v>
      </c>
      <c r="QX21" s="23">
        <v>0</v>
      </c>
      <c r="QY21" s="23">
        <v>0</v>
      </c>
      <c r="QZ21" s="23">
        <v>0</v>
      </c>
      <c r="RA21" s="23">
        <v>0</v>
      </c>
      <c r="RB21" s="23">
        <v>0</v>
      </c>
      <c r="RC21" s="23">
        <v>0</v>
      </c>
      <c r="RD21" s="23">
        <v>0</v>
      </c>
      <c r="RE21" s="23">
        <v>0</v>
      </c>
      <c r="RF21" s="23">
        <v>0</v>
      </c>
      <c r="RG21" s="23">
        <v>0</v>
      </c>
      <c r="RH21" s="23">
        <v>0</v>
      </c>
      <c r="RI21" s="23">
        <v>0</v>
      </c>
      <c r="RJ21" s="23">
        <v>0</v>
      </c>
      <c r="RK21" s="23">
        <v>0</v>
      </c>
      <c r="RL21" s="23">
        <v>0</v>
      </c>
      <c r="RM21" s="23">
        <v>0</v>
      </c>
      <c r="RN21" s="23">
        <v>0</v>
      </c>
      <c r="RO21" s="23">
        <v>0</v>
      </c>
      <c r="RP21" s="23">
        <v>0</v>
      </c>
      <c r="RQ21" s="23">
        <v>0</v>
      </c>
      <c r="RR21" s="23">
        <v>0</v>
      </c>
      <c r="RS21" s="23">
        <v>0</v>
      </c>
      <c r="RT21" s="23">
        <v>0</v>
      </c>
      <c r="RU21" s="23">
        <v>0</v>
      </c>
      <c r="RV21" s="23">
        <v>0</v>
      </c>
      <c r="RW21" s="23">
        <v>0</v>
      </c>
      <c r="RX21" s="23">
        <v>0</v>
      </c>
      <c r="RY21" s="23">
        <v>0</v>
      </c>
      <c r="RZ21" s="23">
        <v>0</v>
      </c>
      <c r="SA21" s="23">
        <v>0</v>
      </c>
      <c r="SB21" s="23">
        <v>0</v>
      </c>
      <c r="SC21" s="23">
        <v>0</v>
      </c>
      <c r="SD21" s="23">
        <v>0</v>
      </c>
      <c r="SE21" s="23">
        <v>0</v>
      </c>
      <c r="SF21" s="23">
        <v>0</v>
      </c>
      <c r="SG21" s="23">
        <v>0</v>
      </c>
      <c r="SH21" s="23">
        <v>0</v>
      </c>
      <c r="SI21" s="23">
        <v>0</v>
      </c>
      <c r="SJ21" s="23">
        <v>0</v>
      </c>
      <c r="SK21" s="23">
        <v>0</v>
      </c>
      <c r="SL21" s="23">
        <v>0</v>
      </c>
      <c r="SM21" s="23">
        <v>0</v>
      </c>
      <c r="SN21" s="23">
        <v>0</v>
      </c>
      <c r="SO21" s="23">
        <v>0</v>
      </c>
      <c r="SP21" s="23">
        <v>0</v>
      </c>
      <c r="SQ21" s="23">
        <v>0</v>
      </c>
      <c r="SR21" s="23">
        <v>0</v>
      </c>
      <c r="SS21" s="23">
        <v>0</v>
      </c>
      <c r="ST21" s="23">
        <v>0</v>
      </c>
      <c r="SU21" s="23">
        <v>0</v>
      </c>
      <c r="SV21" s="23">
        <v>0</v>
      </c>
      <c r="SW21" s="23">
        <v>0</v>
      </c>
      <c r="SX21" s="23">
        <v>0</v>
      </c>
      <c r="SY21" s="23">
        <v>0</v>
      </c>
      <c r="SZ21" s="23">
        <v>0</v>
      </c>
      <c r="TA21" s="23">
        <v>0</v>
      </c>
      <c r="TB21" s="23">
        <v>0</v>
      </c>
      <c r="TC21" s="23">
        <v>0</v>
      </c>
      <c r="TD21" s="23">
        <v>0</v>
      </c>
      <c r="TE21" s="23">
        <v>0</v>
      </c>
      <c r="TF21" s="23">
        <v>0</v>
      </c>
      <c r="TG21" s="23">
        <v>0</v>
      </c>
      <c r="TH21" s="23">
        <v>0</v>
      </c>
      <c r="TI21" s="23">
        <v>0</v>
      </c>
      <c r="TJ21" s="23">
        <v>0</v>
      </c>
      <c r="TK21" s="23">
        <v>0</v>
      </c>
      <c r="TL21" s="23">
        <v>0</v>
      </c>
      <c r="TM21" s="23">
        <v>0</v>
      </c>
      <c r="TN21" s="23">
        <v>0</v>
      </c>
      <c r="TO21" s="23">
        <v>0</v>
      </c>
      <c r="TP21" s="23">
        <v>0</v>
      </c>
      <c r="TQ21" s="23">
        <v>0</v>
      </c>
      <c r="TR21" s="23">
        <v>0</v>
      </c>
      <c r="TS21" s="23">
        <v>0</v>
      </c>
      <c r="TT21" s="23">
        <v>0</v>
      </c>
      <c r="TU21" s="23">
        <v>0</v>
      </c>
      <c r="TV21" s="23">
        <v>0</v>
      </c>
      <c r="TW21" s="23">
        <v>0</v>
      </c>
      <c r="TX21" s="23">
        <v>0</v>
      </c>
      <c r="TY21" s="23">
        <v>0</v>
      </c>
      <c r="TZ21" s="23">
        <v>0</v>
      </c>
      <c r="UA21" s="23">
        <v>0</v>
      </c>
      <c r="UB21" s="23">
        <v>0</v>
      </c>
      <c r="UC21" s="23">
        <v>0</v>
      </c>
      <c r="UD21" s="23">
        <v>0</v>
      </c>
      <c r="UE21" s="23">
        <v>0</v>
      </c>
      <c r="UF21" s="23">
        <v>0</v>
      </c>
      <c r="UG21" s="23">
        <v>0</v>
      </c>
      <c r="UH21" s="23">
        <v>0</v>
      </c>
      <c r="UI21" s="23">
        <v>0</v>
      </c>
      <c r="UJ21" s="23">
        <v>0</v>
      </c>
      <c r="UK21" s="23">
        <v>0</v>
      </c>
      <c r="UL21" s="23">
        <v>0</v>
      </c>
      <c r="UM21" s="23">
        <v>0</v>
      </c>
      <c r="UN21" s="23">
        <v>0</v>
      </c>
      <c r="UO21" s="23">
        <v>0</v>
      </c>
      <c r="UP21" s="23">
        <v>0</v>
      </c>
      <c r="UQ21" s="23">
        <v>0</v>
      </c>
      <c r="UR21" s="23">
        <v>0</v>
      </c>
      <c r="US21" s="23">
        <v>0</v>
      </c>
      <c r="UT21" s="23">
        <v>0</v>
      </c>
      <c r="UU21" s="23">
        <v>0</v>
      </c>
      <c r="UV21" s="23">
        <v>0</v>
      </c>
      <c r="UW21" s="23">
        <v>0</v>
      </c>
      <c r="UX21" s="23">
        <v>0</v>
      </c>
      <c r="UY21" s="23">
        <v>0</v>
      </c>
      <c r="UZ21" s="23">
        <v>0</v>
      </c>
      <c r="VA21" s="23">
        <v>0</v>
      </c>
      <c r="VB21" s="23">
        <v>0</v>
      </c>
      <c r="VC21" s="23">
        <v>0</v>
      </c>
      <c r="VD21" s="23">
        <v>0</v>
      </c>
      <c r="VE21" s="23">
        <v>0</v>
      </c>
      <c r="VF21" s="23">
        <v>0</v>
      </c>
      <c r="VG21" s="23">
        <v>0</v>
      </c>
      <c r="VH21" s="23">
        <v>0</v>
      </c>
      <c r="VI21" s="23">
        <v>0</v>
      </c>
      <c r="VJ21" s="23">
        <v>0</v>
      </c>
      <c r="VK21" s="23">
        <v>0</v>
      </c>
      <c r="VL21" s="23">
        <v>0</v>
      </c>
      <c r="VM21" s="23">
        <v>0</v>
      </c>
      <c r="VN21" s="23">
        <v>0</v>
      </c>
      <c r="VO21" s="23">
        <v>0</v>
      </c>
      <c r="VP21" s="23">
        <v>0</v>
      </c>
      <c r="VQ21" s="23">
        <v>0</v>
      </c>
      <c r="VR21" s="23">
        <v>0</v>
      </c>
      <c r="VS21" s="23">
        <v>0</v>
      </c>
      <c r="VT21" s="23">
        <v>0</v>
      </c>
      <c r="VU21" s="23">
        <v>0</v>
      </c>
      <c r="VV21" s="23">
        <v>0</v>
      </c>
      <c r="VW21" s="23">
        <v>0</v>
      </c>
      <c r="VX21" s="23">
        <v>0</v>
      </c>
      <c r="VY21" s="23">
        <v>0</v>
      </c>
      <c r="VZ21" s="23">
        <v>0</v>
      </c>
      <c r="WA21" s="23">
        <v>0</v>
      </c>
      <c r="WB21" s="23">
        <v>0</v>
      </c>
      <c r="WC21" s="23">
        <v>0</v>
      </c>
      <c r="WD21" s="23">
        <v>0</v>
      </c>
      <c r="WE21" s="23">
        <v>0</v>
      </c>
      <c r="WF21" s="23">
        <v>0</v>
      </c>
      <c r="WG21" s="23">
        <v>0</v>
      </c>
      <c r="WH21" s="23">
        <v>0</v>
      </c>
      <c r="WI21" s="23">
        <v>0</v>
      </c>
      <c r="WJ21" s="23">
        <v>0</v>
      </c>
      <c r="WK21" s="23">
        <v>0</v>
      </c>
      <c r="WL21" s="23">
        <v>0</v>
      </c>
      <c r="WM21" s="23">
        <v>0</v>
      </c>
      <c r="WN21" s="23">
        <v>0</v>
      </c>
      <c r="WO21" s="23">
        <v>0</v>
      </c>
      <c r="WP21" s="23">
        <v>0</v>
      </c>
      <c r="WQ21" s="23">
        <v>0</v>
      </c>
      <c r="WR21" s="23">
        <v>0</v>
      </c>
      <c r="WS21" s="23">
        <v>0</v>
      </c>
      <c r="WT21" s="23">
        <v>0</v>
      </c>
      <c r="WU21" s="23">
        <v>0</v>
      </c>
      <c r="WV21" s="23">
        <v>0</v>
      </c>
      <c r="WW21" s="23">
        <v>0</v>
      </c>
      <c r="WX21" s="23">
        <v>0</v>
      </c>
      <c r="WY21" s="23">
        <v>0</v>
      </c>
      <c r="WZ21" s="23">
        <v>0</v>
      </c>
      <c r="XA21" s="23">
        <v>0</v>
      </c>
      <c r="XB21" s="23">
        <v>0</v>
      </c>
      <c r="XC21" s="23">
        <v>0</v>
      </c>
      <c r="XD21" s="23">
        <v>0</v>
      </c>
      <c r="XE21" s="23">
        <v>0</v>
      </c>
      <c r="XF21" s="23">
        <v>0</v>
      </c>
      <c r="XG21" s="23">
        <v>0</v>
      </c>
      <c r="XH21" s="23">
        <v>0</v>
      </c>
      <c r="XI21" s="23">
        <v>0</v>
      </c>
      <c r="XJ21" s="23">
        <v>0</v>
      </c>
      <c r="XK21" s="23">
        <v>0</v>
      </c>
      <c r="XL21" s="23">
        <v>0</v>
      </c>
      <c r="XM21" s="23">
        <v>0</v>
      </c>
      <c r="XN21" s="23">
        <v>0</v>
      </c>
      <c r="XO21" s="23">
        <v>0</v>
      </c>
      <c r="XP21" s="23">
        <v>0</v>
      </c>
      <c r="XQ21" s="23">
        <v>0</v>
      </c>
      <c r="XR21" s="23">
        <v>0</v>
      </c>
      <c r="XS21" s="23">
        <v>0</v>
      </c>
      <c r="XT21" s="23">
        <v>0</v>
      </c>
      <c r="XU21" s="23">
        <v>0</v>
      </c>
      <c r="XV21" s="23">
        <v>0</v>
      </c>
      <c r="XW21" s="23">
        <v>0</v>
      </c>
      <c r="XX21" s="23">
        <v>0</v>
      </c>
      <c r="XY21" s="23">
        <v>0</v>
      </c>
      <c r="XZ21" s="23">
        <v>0</v>
      </c>
      <c r="YA21" s="23">
        <v>0</v>
      </c>
      <c r="YB21" s="23">
        <v>0</v>
      </c>
      <c r="YC21" s="23">
        <v>0</v>
      </c>
      <c r="YD21" s="23">
        <v>0</v>
      </c>
      <c r="YE21" s="23">
        <v>0</v>
      </c>
      <c r="YF21" s="23">
        <v>0</v>
      </c>
      <c r="YG21" s="23">
        <v>0</v>
      </c>
      <c r="YH21" s="23">
        <v>0</v>
      </c>
      <c r="YI21" s="23">
        <v>0</v>
      </c>
      <c r="YJ21" s="23">
        <v>0</v>
      </c>
      <c r="YK21" s="23">
        <v>0</v>
      </c>
      <c r="YL21" s="23">
        <v>0</v>
      </c>
      <c r="YM21" s="23">
        <v>0</v>
      </c>
      <c r="YN21" s="23">
        <v>0</v>
      </c>
      <c r="YO21" s="23">
        <v>0</v>
      </c>
      <c r="YP21" s="23">
        <v>0</v>
      </c>
      <c r="YQ21" s="23">
        <v>0</v>
      </c>
      <c r="YR21" s="23">
        <v>0</v>
      </c>
    </row>
    <row r="22" spans="1:668" ht="15.75" hidden="1" x14ac:dyDescent="0.25">
      <c r="A22" s="15" t="s">
        <v>18</v>
      </c>
      <c r="B22" s="15" t="s">
        <v>19</v>
      </c>
      <c r="C22" s="16">
        <v>0</v>
      </c>
      <c r="D22" s="17"/>
      <c r="E22" s="18">
        <f t="shared" si="0"/>
        <v>0</v>
      </c>
      <c r="F22" s="19" t="s">
        <v>10</v>
      </c>
      <c r="G22" s="68" t="s">
        <v>119</v>
      </c>
      <c r="H22" s="20">
        <v>42733</v>
      </c>
      <c r="I22" s="28" t="s">
        <v>190</v>
      </c>
      <c r="J22" s="19">
        <v>45</v>
      </c>
      <c r="K22" s="19" t="s">
        <v>194</v>
      </c>
      <c r="L22" s="20">
        <v>44103</v>
      </c>
      <c r="M22" s="19" t="s">
        <v>11</v>
      </c>
      <c r="N22" s="16" t="s">
        <v>12</v>
      </c>
      <c r="O22" s="119" t="s">
        <v>162</v>
      </c>
      <c r="P22" s="119" t="s">
        <v>128</v>
      </c>
      <c r="Q22" s="22">
        <f t="shared" si="1"/>
        <v>81734729.723333329</v>
      </c>
      <c r="R22" s="22">
        <f t="shared" si="2"/>
        <v>99876620.719999999</v>
      </c>
      <c r="S22" s="22">
        <f t="shared" si="3"/>
        <v>0</v>
      </c>
      <c r="T22" s="22">
        <f t="shared" si="4"/>
        <v>0</v>
      </c>
      <c r="U22" s="22">
        <f t="shared" si="5"/>
        <v>0</v>
      </c>
      <c r="V22" s="22">
        <f t="shared" si="6"/>
        <v>0</v>
      </c>
      <c r="W22" s="22">
        <f t="shared" si="7"/>
        <v>0</v>
      </c>
      <c r="X22" s="22">
        <f t="shared" si="8"/>
        <v>0</v>
      </c>
      <c r="Y22" s="22">
        <f t="shared" si="9"/>
        <v>0</v>
      </c>
      <c r="Z22" s="22">
        <f t="shared" si="10"/>
        <v>0</v>
      </c>
      <c r="AA22" s="22">
        <f t="shared" si="11"/>
        <v>0</v>
      </c>
      <c r="AB22" s="22">
        <f t="shared" si="12"/>
        <v>0</v>
      </c>
      <c r="AC22" s="22">
        <f t="shared" si="13"/>
        <v>0</v>
      </c>
      <c r="AD22" s="22">
        <f t="shared" si="14"/>
        <v>0</v>
      </c>
      <c r="AE22" s="22">
        <f t="shared" si="15"/>
        <v>0</v>
      </c>
      <c r="AF22" s="22">
        <f t="shared" si="16"/>
        <v>0</v>
      </c>
      <c r="AG22" s="22">
        <f t="shared" si="17"/>
        <v>0</v>
      </c>
      <c r="AH22" s="22">
        <f t="shared" si="18"/>
        <v>0</v>
      </c>
      <c r="AI22" s="22">
        <f t="shared" si="19"/>
        <v>0</v>
      </c>
      <c r="AJ22" s="22">
        <f t="shared" si="20"/>
        <v>0</v>
      </c>
      <c r="AK22" s="22">
        <f t="shared" si="21"/>
        <v>0</v>
      </c>
      <c r="AL22" s="22">
        <f t="shared" si="22"/>
        <v>0</v>
      </c>
      <c r="AM22" s="22">
        <f t="shared" si="23"/>
        <v>0</v>
      </c>
      <c r="AN22" s="22">
        <f t="shared" si="24"/>
        <v>0</v>
      </c>
      <c r="AO22" s="22">
        <f t="shared" si="25"/>
        <v>0</v>
      </c>
      <c r="AP22" s="22">
        <f t="shared" si="26"/>
        <v>0</v>
      </c>
      <c r="AQ22" s="22">
        <f t="shared" si="27"/>
        <v>0</v>
      </c>
      <c r="AR22" s="22">
        <f t="shared" si="28"/>
        <v>0</v>
      </c>
      <c r="AS22" s="22">
        <f t="shared" si="29"/>
        <v>0</v>
      </c>
      <c r="AT22" s="22">
        <f t="shared" si="30"/>
        <v>0</v>
      </c>
      <c r="AU22" s="22">
        <f t="shared" si="31"/>
        <v>0</v>
      </c>
      <c r="AV22" s="22">
        <f t="shared" si="32"/>
        <v>0</v>
      </c>
      <c r="AW22" s="22">
        <f t="shared" si="33"/>
        <v>0</v>
      </c>
      <c r="AX22" s="22">
        <f t="shared" si="34"/>
        <v>0</v>
      </c>
      <c r="AY22" s="22">
        <f t="shared" si="35"/>
        <v>0</v>
      </c>
      <c r="AZ22" s="22">
        <f t="shared" si="36"/>
        <v>0</v>
      </c>
      <c r="BA22" s="22">
        <f t="shared" si="37"/>
        <v>0</v>
      </c>
      <c r="BB22" s="22">
        <f t="shared" si="38"/>
        <v>0</v>
      </c>
      <c r="BC22" s="22">
        <f t="shared" si="39"/>
        <v>0</v>
      </c>
      <c r="BD22" s="22">
        <f t="shared" si="40"/>
        <v>0</v>
      </c>
      <c r="BE22" s="22">
        <f t="shared" si="41"/>
        <v>0</v>
      </c>
      <c r="BF22" s="22">
        <f t="shared" si="42"/>
        <v>0</v>
      </c>
      <c r="BG22" s="22">
        <f t="shared" si="43"/>
        <v>0</v>
      </c>
      <c r="BH22" s="22">
        <f t="shared" si="44"/>
        <v>0</v>
      </c>
      <c r="BI22" s="22">
        <f t="shared" si="45"/>
        <v>0</v>
      </c>
      <c r="BJ22" s="22">
        <f t="shared" si="46"/>
        <v>0</v>
      </c>
      <c r="BK22" s="22">
        <f t="shared" si="47"/>
        <v>0</v>
      </c>
      <c r="BL22" s="22">
        <f t="shared" si="48"/>
        <v>0</v>
      </c>
      <c r="BM22" s="22">
        <f t="shared" si="49"/>
        <v>0</v>
      </c>
      <c r="BN22" s="22">
        <f t="shared" si="50"/>
        <v>0</v>
      </c>
      <c r="BO22" s="126"/>
      <c r="BP22" s="127"/>
      <c r="BQ22" s="23">
        <v>0</v>
      </c>
      <c r="BR22" s="23">
        <v>0</v>
      </c>
      <c r="BS22" s="23">
        <v>0</v>
      </c>
      <c r="BT22" s="23">
        <v>0</v>
      </c>
      <c r="BU22" s="23">
        <v>55492143.259999998</v>
      </c>
      <c r="BV22" s="23">
        <v>81734729.723333329</v>
      </c>
      <c r="BW22" s="23">
        <v>0</v>
      </c>
      <c r="BX22" s="23">
        <v>0</v>
      </c>
      <c r="BY22" s="23">
        <v>0</v>
      </c>
      <c r="BZ22" s="23">
        <v>0</v>
      </c>
      <c r="CA22" s="23">
        <v>44384477.460000001</v>
      </c>
      <c r="CB22" s="23">
        <v>0</v>
      </c>
      <c r="CC22" s="23">
        <v>0</v>
      </c>
      <c r="CD22" s="23">
        <v>0</v>
      </c>
      <c r="CE22" s="23">
        <v>0</v>
      </c>
      <c r="CF22" s="23">
        <v>0</v>
      </c>
      <c r="CG22" s="23">
        <v>0</v>
      </c>
      <c r="CH22" s="23">
        <v>0</v>
      </c>
      <c r="CI22" s="23">
        <v>0</v>
      </c>
      <c r="CJ22" s="23">
        <v>0</v>
      </c>
      <c r="CK22" s="23">
        <v>0</v>
      </c>
      <c r="CL22" s="23">
        <v>0</v>
      </c>
      <c r="CM22" s="23">
        <v>0</v>
      </c>
      <c r="CN22" s="23">
        <v>0</v>
      </c>
      <c r="CO22" s="23">
        <v>0</v>
      </c>
      <c r="CP22" s="23">
        <v>0</v>
      </c>
      <c r="CQ22" s="23">
        <v>0</v>
      </c>
      <c r="CR22" s="23">
        <v>0</v>
      </c>
      <c r="CS22" s="23">
        <v>0</v>
      </c>
      <c r="CT22" s="23">
        <v>0</v>
      </c>
      <c r="CU22" s="23">
        <v>0</v>
      </c>
      <c r="CV22" s="23">
        <v>0</v>
      </c>
      <c r="CW22" s="23">
        <v>0</v>
      </c>
      <c r="CX22" s="23">
        <v>0</v>
      </c>
      <c r="CY22" s="23">
        <v>0</v>
      </c>
      <c r="CZ22" s="23">
        <v>0</v>
      </c>
      <c r="DA22" s="23">
        <v>0</v>
      </c>
      <c r="DB22" s="23">
        <v>0</v>
      </c>
      <c r="DC22" s="23">
        <v>0</v>
      </c>
      <c r="DD22" s="23">
        <v>0</v>
      </c>
      <c r="DE22" s="23">
        <v>0</v>
      </c>
      <c r="DF22" s="23">
        <v>0</v>
      </c>
      <c r="DG22" s="23">
        <v>0</v>
      </c>
      <c r="DH22" s="23">
        <v>0</v>
      </c>
      <c r="DI22" s="23">
        <v>0</v>
      </c>
      <c r="DJ22" s="23">
        <v>0</v>
      </c>
      <c r="DK22" s="23">
        <v>0</v>
      </c>
      <c r="DL22" s="23">
        <v>0</v>
      </c>
      <c r="DM22" s="23">
        <v>0</v>
      </c>
      <c r="DN22" s="23">
        <v>0</v>
      </c>
      <c r="DO22" s="23">
        <v>0</v>
      </c>
      <c r="DP22" s="23">
        <v>0</v>
      </c>
      <c r="DQ22" s="23">
        <v>0</v>
      </c>
      <c r="DR22" s="23">
        <v>0</v>
      </c>
      <c r="DS22" s="23">
        <v>0</v>
      </c>
      <c r="DT22" s="23">
        <v>0</v>
      </c>
      <c r="DU22" s="23">
        <v>0</v>
      </c>
      <c r="DV22" s="23">
        <v>0</v>
      </c>
      <c r="DW22" s="23">
        <v>0</v>
      </c>
      <c r="DX22" s="23">
        <v>0</v>
      </c>
      <c r="DY22" s="23">
        <v>0</v>
      </c>
      <c r="DZ22" s="23">
        <v>0</v>
      </c>
      <c r="EA22" s="23">
        <v>0</v>
      </c>
      <c r="EB22" s="23">
        <v>0</v>
      </c>
      <c r="EC22" s="23">
        <v>0</v>
      </c>
      <c r="ED22" s="23">
        <v>0</v>
      </c>
      <c r="EE22" s="23">
        <v>0</v>
      </c>
      <c r="EF22" s="23">
        <v>0</v>
      </c>
      <c r="EG22" s="23">
        <v>0</v>
      </c>
      <c r="EH22" s="23">
        <v>0</v>
      </c>
      <c r="EI22" s="23">
        <v>0</v>
      </c>
      <c r="EJ22" s="23">
        <v>0</v>
      </c>
      <c r="EK22" s="23">
        <v>0</v>
      </c>
      <c r="EL22" s="23">
        <v>0</v>
      </c>
      <c r="EM22" s="23">
        <v>0</v>
      </c>
      <c r="EN22" s="23">
        <v>0</v>
      </c>
      <c r="EO22" s="23">
        <v>0</v>
      </c>
      <c r="EP22" s="23">
        <v>0</v>
      </c>
      <c r="EQ22" s="23">
        <v>0</v>
      </c>
      <c r="ER22" s="23">
        <v>0</v>
      </c>
      <c r="ES22" s="23">
        <v>0</v>
      </c>
      <c r="ET22" s="23">
        <v>0</v>
      </c>
      <c r="EU22" s="23">
        <v>0</v>
      </c>
      <c r="EV22" s="23">
        <v>0</v>
      </c>
      <c r="EW22" s="23">
        <v>0</v>
      </c>
      <c r="EX22" s="23">
        <v>0</v>
      </c>
      <c r="EY22" s="23">
        <v>0</v>
      </c>
      <c r="EZ22" s="23">
        <v>0</v>
      </c>
      <c r="FA22" s="23">
        <v>0</v>
      </c>
      <c r="FB22" s="23">
        <v>0</v>
      </c>
      <c r="FC22" s="23">
        <v>0</v>
      </c>
      <c r="FD22" s="23">
        <v>0</v>
      </c>
      <c r="FE22" s="23">
        <v>0</v>
      </c>
      <c r="FF22" s="23">
        <v>0</v>
      </c>
      <c r="FG22" s="23">
        <v>0</v>
      </c>
      <c r="FH22" s="23">
        <v>0</v>
      </c>
      <c r="FI22" s="23">
        <v>0</v>
      </c>
      <c r="FJ22" s="23">
        <v>0</v>
      </c>
      <c r="FK22" s="23">
        <v>0</v>
      </c>
      <c r="FL22" s="23">
        <v>0</v>
      </c>
      <c r="FM22" s="23">
        <v>0</v>
      </c>
      <c r="FN22" s="23">
        <v>0</v>
      </c>
      <c r="FO22" s="23">
        <v>0</v>
      </c>
      <c r="FP22" s="23">
        <v>0</v>
      </c>
      <c r="FQ22" s="23">
        <v>0</v>
      </c>
      <c r="FR22" s="23">
        <v>0</v>
      </c>
      <c r="FS22" s="23">
        <v>0</v>
      </c>
      <c r="FT22" s="23">
        <v>0</v>
      </c>
      <c r="FU22" s="23">
        <v>0</v>
      </c>
      <c r="FV22" s="23">
        <v>0</v>
      </c>
      <c r="FW22" s="23">
        <v>0</v>
      </c>
      <c r="FX22" s="23">
        <v>0</v>
      </c>
      <c r="FY22" s="23">
        <v>0</v>
      </c>
      <c r="FZ22" s="23">
        <v>0</v>
      </c>
      <c r="GA22" s="23">
        <v>0</v>
      </c>
      <c r="GB22" s="23">
        <v>0</v>
      </c>
      <c r="GC22" s="23">
        <v>0</v>
      </c>
      <c r="GD22" s="23">
        <v>0</v>
      </c>
      <c r="GE22" s="23">
        <v>0</v>
      </c>
      <c r="GF22" s="23">
        <v>0</v>
      </c>
      <c r="GG22" s="23">
        <v>0</v>
      </c>
      <c r="GH22" s="23">
        <v>0</v>
      </c>
      <c r="GI22" s="23">
        <v>0</v>
      </c>
      <c r="GJ22" s="23">
        <v>0</v>
      </c>
      <c r="GK22" s="23">
        <v>0</v>
      </c>
      <c r="GL22" s="23">
        <v>0</v>
      </c>
      <c r="GM22" s="23">
        <v>0</v>
      </c>
      <c r="GN22" s="23">
        <v>0</v>
      </c>
      <c r="GO22" s="23">
        <v>0</v>
      </c>
      <c r="GP22" s="23">
        <v>0</v>
      </c>
      <c r="GQ22" s="23">
        <v>0</v>
      </c>
      <c r="GR22" s="23">
        <v>0</v>
      </c>
      <c r="GS22" s="23">
        <v>0</v>
      </c>
      <c r="GT22" s="23">
        <v>0</v>
      </c>
      <c r="GU22" s="23">
        <v>0</v>
      </c>
      <c r="GV22" s="23">
        <v>0</v>
      </c>
      <c r="GW22" s="23">
        <v>0</v>
      </c>
      <c r="GX22" s="23">
        <v>0</v>
      </c>
      <c r="GY22" s="23">
        <v>0</v>
      </c>
      <c r="GZ22" s="23">
        <v>0</v>
      </c>
      <c r="HA22" s="23">
        <v>0</v>
      </c>
      <c r="HB22" s="23">
        <v>0</v>
      </c>
      <c r="HC22" s="23">
        <v>0</v>
      </c>
      <c r="HD22" s="23">
        <v>0</v>
      </c>
      <c r="HE22" s="23">
        <v>0</v>
      </c>
      <c r="HF22" s="23">
        <v>0</v>
      </c>
      <c r="HG22" s="23">
        <v>0</v>
      </c>
      <c r="HH22" s="23">
        <v>0</v>
      </c>
      <c r="HI22" s="23">
        <v>0</v>
      </c>
      <c r="HJ22" s="23">
        <v>0</v>
      </c>
      <c r="HK22" s="23">
        <v>0</v>
      </c>
      <c r="HL22" s="23">
        <v>0</v>
      </c>
      <c r="HM22" s="23">
        <v>0</v>
      </c>
      <c r="HN22" s="23">
        <v>0</v>
      </c>
      <c r="HO22" s="23">
        <v>0</v>
      </c>
      <c r="HP22" s="23">
        <v>0</v>
      </c>
      <c r="HQ22" s="23">
        <v>0</v>
      </c>
      <c r="HR22" s="23">
        <v>0</v>
      </c>
      <c r="HS22" s="23">
        <v>0</v>
      </c>
      <c r="HT22" s="23">
        <v>0</v>
      </c>
      <c r="HU22" s="23">
        <v>0</v>
      </c>
      <c r="HV22" s="23">
        <v>0</v>
      </c>
      <c r="HW22" s="23">
        <v>0</v>
      </c>
      <c r="HX22" s="23">
        <v>0</v>
      </c>
      <c r="HY22" s="23">
        <v>0</v>
      </c>
      <c r="HZ22" s="23">
        <v>0</v>
      </c>
      <c r="IA22" s="23">
        <v>0</v>
      </c>
      <c r="IB22" s="23">
        <v>0</v>
      </c>
      <c r="IC22" s="23">
        <v>0</v>
      </c>
      <c r="ID22" s="23">
        <v>0</v>
      </c>
      <c r="IE22" s="23">
        <v>0</v>
      </c>
      <c r="IF22" s="23">
        <v>0</v>
      </c>
      <c r="IG22" s="23">
        <v>0</v>
      </c>
      <c r="IH22" s="23">
        <v>0</v>
      </c>
      <c r="II22" s="23">
        <v>0</v>
      </c>
      <c r="IJ22" s="23">
        <v>0</v>
      </c>
      <c r="IK22" s="23">
        <v>0</v>
      </c>
      <c r="IL22" s="23">
        <v>0</v>
      </c>
      <c r="IM22" s="23">
        <v>0</v>
      </c>
      <c r="IN22" s="23">
        <v>0</v>
      </c>
      <c r="IO22" s="23">
        <v>0</v>
      </c>
      <c r="IP22" s="23">
        <v>0</v>
      </c>
      <c r="IQ22" s="23">
        <v>0</v>
      </c>
      <c r="IR22" s="23">
        <v>0</v>
      </c>
      <c r="IS22" s="23">
        <v>0</v>
      </c>
      <c r="IT22" s="23">
        <v>0</v>
      </c>
      <c r="IU22" s="23">
        <v>0</v>
      </c>
      <c r="IV22" s="23">
        <v>0</v>
      </c>
      <c r="IW22" s="23">
        <v>0</v>
      </c>
      <c r="IX22" s="23">
        <v>0</v>
      </c>
      <c r="IY22" s="23">
        <v>0</v>
      </c>
      <c r="IZ22" s="23">
        <v>0</v>
      </c>
      <c r="JA22" s="23">
        <v>0</v>
      </c>
      <c r="JB22" s="23">
        <v>0</v>
      </c>
      <c r="JC22" s="23">
        <v>0</v>
      </c>
      <c r="JD22" s="23">
        <v>0</v>
      </c>
      <c r="JE22" s="23">
        <v>0</v>
      </c>
      <c r="JF22" s="23">
        <v>0</v>
      </c>
      <c r="JG22" s="23">
        <v>0</v>
      </c>
      <c r="JH22" s="23">
        <v>0</v>
      </c>
      <c r="JI22" s="23">
        <v>0</v>
      </c>
      <c r="JJ22" s="23">
        <v>0</v>
      </c>
      <c r="JK22" s="23">
        <v>0</v>
      </c>
      <c r="JL22" s="23">
        <v>0</v>
      </c>
      <c r="JM22" s="23">
        <v>0</v>
      </c>
      <c r="JN22" s="23">
        <v>0</v>
      </c>
      <c r="JO22" s="23">
        <v>0</v>
      </c>
      <c r="JP22" s="23">
        <v>0</v>
      </c>
      <c r="JQ22" s="23">
        <v>0</v>
      </c>
      <c r="JR22" s="23">
        <v>0</v>
      </c>
      <c r="JS22" s="23">
        <v>0</v>
      </c>
      <c r="JT22" s="23">
        <v>0</v>
      </c>
      <c r="JU22" s="23">
        <v>0</v>
      </c>
      <c r="JV22" s="23">
        <v>0</v>
      </c>
      <c r="JW22" s="23">
        <v>0</v>
      </c>
      <c r="JX22" s="23">
        <v>0</v>
      </c>
      <c r="JY22" s="23">
        <v>0</v>
      </c>
      <c r="JZ22" s="23">
        <v>0</v>
      </c>
      <c r="KA22" s="23">
        <v>0</v>
      </c>
      <c r="KB22" s="23">
        <v>0</v>
      </c>
      <c r="KC22" s="23">
        <v>0</v>
      </c>
      <c r="KD22" s="23">
        <v>0</v>
      </c>
      <c r="KE22" s="23">
        <v>0</v>
      </c>
      <c r="KF22" s="23">
        <v>0</v>
      </c>
      <c r="KG22" s="23">
        <v>0</v>
      </c>
      <c r="KH22" s="23">
        <v>0</v>
      </c>
      <c r="KI22" s="23">
        <v>0</v>
      </c>
      <c r="KJ22" s="23">
        <v>0</v>
      </c>
      <c r="KK22" s="23">
        <v>0</v>
      </c>
      <c r="KL22" s="23">
        <v>0</v>
      </c>
      <c r="KM22" s="23">
        <v>0</v>
      </c>
      <c r="KN22" s="23">
        <v>0</v>
      </c>
      <c r="KO22" s="23">
        <v>0</v>
      </c>
      <c r="KP22" s="23">
        <v>0</v>
      </c>
      <c r="KQ22" s="23">
        <v>0</v>
      </c>
      <c r="KR22" s="23">
        <v>0</v>
      </c>
      <c r="KS22" s="23">
        <v>0</v>
      </c>
      <c r="KT22" s="23">
        <v>0</v>
      </c>
      <c r="KU22" s="23">
        <v>0</v>
      </c>
      <c r="KV22" s="23">
        <v>0</v>
      </c>
      <c r="KW22" s="23">
        <v>0</v>
      </c>
      <c r="KX22" s="23">
        <v>0</v>
      </c>
      <c r="KY22" s="23">
        <v>0</v>
      </c>
      <c r="KZ22" s="23">
        <v>0</v>
      </c>
      <c r="LA22" s="23">
        <v>0</v>
      </c>
      <c r="LB22" s="23">
        <v>0</v>
      </c>
      <c r="LC22" s="23">
        <v>0</v>
      </c>
      <c r="LD22" s="23">
        <v>0</v>
      </c>
      <c r="LE22" s="23">
        <v>0</v>
      </c>
      <c r="LF22" s="23">
        <v>0</v>
      </c>
      <c r="LG22" s="23">
        <v>0</v>
      </c>
      <c r="LH22" s="23">
        <v>0</v>
      </c>
      <c r="LI22" s="23">
        <v>0</v>
      </c>
      <c r="LJ22" s="23">
        <v>0</v>
      </c>
      <c r="LK22" s="23">
        <v>0</v>
      </c>
      <c r="LL22" s="23">
        <v>0</v>
      </c>
      <c r="LM22" s="23">
        <v>0</v>
      </c>
      <c r="LN22" s="23">
        <v>0</v>
      </c>
      <c r="LO22" s="23">
        <v>0</v>
      </c>
      <c r="LP22" s="23">
        <v>0</v>
      </c>
      <c r="LQ22" s="23">
        <v>0</v>
      </c>
      <c r="LR22" s="23">
        <v>0</v>
      </c>
      <c r="LS22" s="23">
        <v>0</v>
      </c>
      <c r="LT22" s="23">
        <v>0</v>
      </c>
      <c r="LU22" s="23">
        <v>0</v>
      </c>
      <c r="LV22" s="23">
        <v>0</v>
      </c>
      <c r="LW22" s="23">
        <v>0</v>
      </c>
      <c r="LX22" s="23">
        <v>0</v>
      </c>
      <c r="LY22" s="23">
        <v>0</v>
      </c>
      <c r="LZ22" s="23">
        <v>0</v>
      </c>
      <c r="MA22" s="23">
        <v>0</v>
      </c>
      <c r="MB22" s="23">
        <v>0</v>
      </c>
      <c r="MC22" s="23">
        <v>0</v>
      </c>
      <c r="MD22" s="23">
        <v>0</v>
      </c>
      <c r="ME22" s="23">
        <v>0</v>
      </c>
      <c r="MF22" s="23">
        <v>0</v>
      </c>
      <c r="MG22" s="23">
        <v>0</v>
      </c>
      <c r="MH22" s="23">
        <v>0</v>
      </c>
      <c r="MI22" s="23">
        <v>0</v>
      </c>
      <c r="MJ22" s="23">
        <v>0</v>
      </c>
      <c r="MK22" s="23">
        <v>0</v>
      </c>
      <c r="ML22" s="23">
        <v>0</v>
      </c>
      <c r="MM22" s="23">
        <v>0</v>
      </c>
      <c r="MN22" s="23">
        <v>0</v>
      </c>
      <c r="MO22" s="23">
        <v>0</v>
      </c>
      <c r="MP22" s="23">
        <v>0</v>
      </c>
      <c r="MQ22" s="23">
        <v>0</v>
      </c>
      <c r="MR22" s="23">
        <v>0</v>
      </c>
      <c r="MS22" s="23">
        <v>0</v>
      </c>
      <c r="MT22" s="23">
        <v>0</v>
      </c>
      <c r="MU22" s="23">
        <v>0</v>
      </c>
      <c r="MV22" s="23">
        <v>0</v>
      </c>
      <c r="MW22" s="23">
        <v>0</v>
      </c>
      <c r="MX22" s="23">
        <v>0</v>
      </c>
      <c r="MY22" s="23">
        <v>0</v>
      </c>
      <c r="MZ22" s="23">
        <v>0</v>
      </c>
      <c r="NA22" s="23">
        <v>0</v>
      </c>
      <c r="NB22" s="23">
        <v>0</v>
      </c>
      <c r="NC22" s="23">
        <v>0</v>
      </c>
      <c r="ND22" s="23">
        <v>0</v>
      </c>
      <c r="NE22" s="23">
        <v>0</v>
      </c>
      <c r="NF22" s="23">
        <v>0</v>
      </c>
      <c r="NG22" s="23">
        <v>0</v>
      </c>
      <c r="NH22" s="23">
        <v>0</v>
      </c>
      <c r="NI22" s="23">
        <v>0</v>
      </c>
      <c r="NJ22" s="23">
        <v>0</v>
      </c>
      <c r="NK22" s="23">
        <v>0</v>
      </c>
      <c r="NL22" s="23">
        <v>0</v>
      </c>
      <c r="NM22" s="23">
        <v>0</v>
      </c>
      <c r="NN22" s="23">
        <v>0</v>
      </c>
      <c r="NO22" s="23">
        <v>0</v>
      </c>
      <c r="NP22" s="23">
        <v>0</v>
      </c>
      <c r="NQ22" s="23">
        <v>0</v>
      </c>
      <c r="NR22" s="23">
        <v>0</v>
      </c>
      <c r="NS22" s="23">
        <v>0</v>
      </c>
      <c r="NT22" s="23">
        <v>0</v>
      </c>
      <c r="NU22" s="23">
        <v>0</v>
      </c>
      <c r="NV22" s="23">
        <v>0</v>
      </c>
      <c r="NW22" s="23">
        <v>0</v>
      </c>
      <c r="NX22" s="23">
        <v>0</v>
      </c>
      <c r="NY22" s="23">
        <v>0</v>
      </c>
      <c r="NZ22" s="23">
        <v>0</v>
      </c>
      <c r="OA22" s="23">
        <v>0</v>
      </c>
      <c r="OB22" s="23">
        <v>0</v>
      </c>
      <c r="OC22" s="23">
        <v>0</v>
      </c>
      <c r="OD22" s="23">
        <v>0</v>
      </c>
      <c r="OE22" s="23">
        <v>0</v>
      </c>
      <c r="OF22" s="23">
        <v>0</v>
      </c>
      <c r="OG22" s="23">
        <v>0</v>
      </c>
      <c r="OH22" s="23">
        <v>0</v>
      </c>
      <c r="OI22" s="23">
        <v>0</v>
      </c>
      <c r="OJ22" s="23">
        <v>0</v>
      </c>
      <c r="OK22" s="23">
        <v>0</v>
      </c>
      <c r="OL22" s="23">
        <v>0</v>
      </c>
      <c r="OM22" s="23">
        <v>0</v>
      </c>
      <c r="ON22" s="23">
        <v>0</v>
      </c>
      <c r="OO22" s="23">
        <v>0</v>
      </c>
      <c r="OP22" s="23">
        <v>0</v>
      </c>
      <c r="OQ22" s="23">
        <v>0</v>
      </c>
      <c r="OR22" s="23">
        <v>0</v>
      </c>
      <c r="OS22" s="23">
        <v>0</v>
      </c>
      <c r="OT22" s="23">
        <v>0</v>
      </c>
      <c r="OU22" s="23">
        <v>0</v>
      </c>
      <c r="OV22" s="23">
        <v>0</v>
      </c>
      <c r="OW22" s="23">
        <v>0</v>
      </c>
      <c r="OX22" s="23">
        <v>0</v>
      </c>
      <c r="OY22" s="23">
        <v>0</v>
      </c>
      <c r="OZ22" s="23">
        <v>0</v>
      </c>
      <c r="PA22" s="23">
        <v>0</v>
      </c>
      <c r="PB22" s="23">
        <v>0</v>
      </c>
      <c r="PC22" s="23">
        <v>0</v>
      </c>
      <c r="PD22" s="23">
        <v>0</v>
      </c>
      <c r="PE22" s="23">
        <v>0</v>
      </c>
      <c r="PF22" s="23">
        <v>0</v>
      </c>
      <c r="PG22" s="23">
        <v>0</v>
      </c>
      <c r="PH22" s="23">
        <v>0</v>
      </c>
      <c r="PI22" s="23">
        <v>0</v>
      </c>
      <c r="PJ22" s="23">
        <v>0</v>
      </c>
      <c r="PK22" s="23">
        <v>0</v>
      </c>
      <c r="PL22" s="23">
        <v>0</v>
      </c>
      <c r="PM22" s="23">
        <v>0</v>
      </c>
      <c r="PN22" s="23">
        <v>0</v>
      </c>
      <c r="PO22" s="23">
        <v>0</v>
      </c>
      <c r="PP22" s="23">
        <v>0</v>
      </c>
      <c r="PQ22" s="23">
        <v>0</v>
      </c>
      <c r="PR22" s="23">
        <v>0</v>
      </c>
      <c r="PS22" s="23">
        <v>0</v>
      </c>
      <c r="PT22" s="23">
        <v>0</v>
      </c>
      <c r="PU22" s="23">
        <v>0</v>
      </c>
      <c r="PV22" s="23">
        <v>0</v>
      </c>
      <c r="PW22" s="23">
        <v>0</v>
      </c>
      <c r="PX22" s="23">
        <v>0</v>
      </c>
      <c r="PY22" s="23">
        <v>0</v>
      </c>
      <c r="PZ22" s="23">
        <v>0</v>
      </c>
      <c r="QA22" s="23">
        <v>0</v>
      </c>
      <c r="QB22" s="23">
        <v>0</v>
      </c>
      <c r="QC22" s="23">
        <v>0</v>
      </c>
      <c r="QD22" s="23">
        <v>0</v>
      </c>
      <c r="QE22" s="23">
        <v>0</v>
      </c>
      <c r="QF22" s="23">
        <v>0</v>
      </c>
      <c r="QG22" s="23">
        <v>0</v>
      </c>
      <c r="QH22" s="23">
        <v>0</v>
      </c>
      <c r="QI22" s="23">
        <v>0</v>
      </c>
      <c r="QJ22" s="23">
        <v>0</v>
      </c>
      <c r="QK22" s="23">
        <v>0</v>
      </c>
      <c r="QL22" s="23">
        <v>0</v>
      </c>
      <c r="QM22" s="23">
        <v>0</v>
      </c>
      <c r="QN22" s="23">
        <v>0</v>
      </c>
      <c r="QO22" s="23">
        <v>0</v>
      </c>
      <c r="QP22" s="23">
        <v>0</v>
      </c>
      <c r="QQ22" s="23">
        <v>0</v>
      </c>
      <c r="QR22" s="23">
        <v>0</v>
      </c>
      <c r="QS22" s="23">
        <v>0</v>
      </c>
      <c r="QT22" s="23">
        <v>0</v>
      </c>
      <c r="QU22" s="23">
        <v>0</v>
      </c>
      <c r="QV22" s="23">
        <v>0</v>
      </c>
      <c r="QW22" s="23">
        <v>0</v>
      </c>
      <c r="QX22" s="23">
        <v>0</v>
      </c>
      <c r="QY22" s="23">
        <v>0</v>
      </c>
      <c r="QZ22" s="23">
        <v>0</v>
      </c>
      <c r="RA22" s="23">
        <v>0</v>
      </c>
      <c r="RB22" s="23">
        <v>0</v>
      </c>
      <c r="RC22" s="23">
        <v>0</v>
      </c>
      <c r="RD22" s="23">
        <v>0</v>
      </c>
      <c r="RE22" s="23">
        <v>0</v>
      </c>
      <c r="RF22" s="23">
        <v>0</v>
      </c>
      <c r="RG22" s="23">
        <v>0</v>
      </c>
      <c r="RH22" s="23">
        <v>0</v>
      </c>
      <c r="RI22" s="23">
        <v>0</v>
      </c>
      <c r="RJ22" s="23">
        <v>0</v>
      </c>
      <c r="RK22" s="23">
        <v>0</v>
      </c>
      <c r="RL22" s="23">
        <v>0</v>
      </c>
      <c r="RM22" s="23">
        <v>0</v>
      </c>
      <c r="RN22" s="23">
        <v>0</v>
      </c>
      <c r="RO22" s="23">
        <v>0</v>
      </c>
      <c r="RP22" s="23">
        <v>0</v>
      </c>
      <c r="RQ22" s="23">
        <v>0</v>
      </c>
      <c r="RR22" s="23">
        <v>0</v>
      </c>
      <c r="RS22" s="23">
        <v>0</v>
      </c>
      <c r="RT22" s="23">
        <v>0</v>
      </c>
      <c r="RU22" s="23">
        <v>0</v>
      </c>
      <c r="RV22" s="23">
        <v>0</v>
      </c>
      <c r="RW22" s="23">
        <v>0</v>
      </c>
      <c r="RX22" s="23">
        <v>0</v>
      </c>
      <c r="RY22" s="23">
        <v>0</v>
      </c>
      <c r="RZ22" s="23">
        <v>0</v>
      </c>
      <c r="SA22" s="23">
        <v>0</v>
      </c>
      <c r="SB22" s="23">
        <v>0</v>
      </c>
      <c r="SC22" s="23">
        <v>0</v>
      </c>
      <c r="SD22" s="23">
        <v>0</v>
      </c>
      <c r="SE22" s="23">
        <v>0</v>
      </c>
      <c r="SF22" s="23">
        <v>0</v>
      </c>
      <c r="SG22" s="23">
        <v>0</v>
      </c>
      <c r="SH22" s="23">
        <v>0</v>
      </c>
      <c r="SI22" s="23">
        <v>0</v>
      </c>
      <c r="SJ22" s="23">
        <v>0</v>
      </c>
      <c r="SK22" s="23">
        <v>0</v>
      </c>
      <c r="SL22" s="23">
        <v>0</v>
      </c>
      <c r="SM22" s="23">
        <v>0</v>
      </c>
      <c r="SN22" s="23">
        <v>0</v>
      </c>
      <c r="SO22" s="23">
        <v>0</v>
      </c>
      <c r="SP22" s="23">
        <v>0</v>
      </c>
      <c r="SQ22" s="23">
        <v>0</v>
      </c>
      <c r="SR22" s="23">
        <v>0</v>
      </c>
      <c r="SS22" s="23">
        <v>0</v>
      </c>
      <c r="ST22" s="23">
        <v>0</v>
      </c>
      <c r="SU22" s="23">
        <v>0</v>
      </c>
      <c r="SV22" s="23">
        <v>0</v>
      </c>
      <c r="SW22" s="23">
        <v>0</v>
      </c>
      <c r="SX22" s="23">
        <v>0</v>
      </c>
      <c r="SY22" s="23">
        <v>0</v>
      </c>
      <c r="SZ22" s="23">
        <v>0</v>
      </c>
      <c r="TA22" s="23">
        <v>0</v>
      </c>
      <c r="TB22" s="23">
        <v>0</v>
      </c>
      <c r="TC22" s="23">
        <v>0</v>
      </c>
      <c r="TD22" s="23">
        <v>0</v>
      </c>
      <c r="TE22" s="23">
        <v>0</v>
      </c>
      <c r="TF22" s="23">
        <v>0</v>
      </c>
      <c r="TG22" s="23">
        <v>0</v>
      </c>
      <c r="TH22" s="23">
        <v>0</v>
      </c>
      <c r="TI22" s="23">
        <v>0</v>
      </c>
      <c r="TJ22" s="23">
        <v>0</v>
      </c>
      <c r="TK22" s="23">
        <v>0</v>
      </c>
      <c r="TL22" s="23">
        <v>0</v>
      </c>
      <c r="TM22" s="23">
        <v>0</v>
      </c>
      <c r="TN22" s="23">
        <v>0</v>
      </c>
      <c r="TO22" s="23">
        <v>0</v>
      </c>
      <c r="TP22" s="23">
        <v>0</v>
      </c>
      <c r="TQ22" s="23">
        <v>0</v>
      </c>
      <c r="TR22" s="23">
        <v>0</v>
      </c>
      <c r="TS22" s="23">
        <v>0</v>
      </c>
      <c r="TT22" s="23">
        <v>0</v>
      </c>
      <c r="TU22" s="23">
        <v>0</v>
      </c>
      <c r="TV22" s="23">
        <v>0</v>
      </c>
      <c r="TW22" s="23">
        <v>0</v>
      </c>
      <c r="TX22" s="23">
        <v>0</v>
      </c>
      <c r="TY22" s="23">
        <v>0</v>
      </c>
      <c r="TZ22" s="23">
        <v>0</v>
      </c>
      <c r="UA22" s="23">
        <v>0</v>
      </c>
      <c r="UB22" s="23">
        <v>0</v>
      </c>
      <c r="UC22" s="23">
        <v>0</v>
      </c>
      <c r="UD22" s="23">
        <v>0</v>
      </c>
      <c r="UE22" s="23">
        <v>0</v>
      </c>
      <c r="UF22" s="23">
        <v>0</v>
      </c>
      <c r="UG22" s="23">
        <v>0</v>
      </c>
      <c r="UH22" s="23">
        <v>0</v>
      </c>
      <c r="UI22" s="23">
        <v>0</v>
      </c>
      <c r="UJ22" s="23">
        <v>0</v>
      </c>
      <c r="UK22" s="23">
        <v>0</v>
      </c>
      <c r="UL22" s="23">
        <v>0</v>
      </c>
      <c r="UM22" s="23">
        <v>0</v>
      </c>
      <c r="UN22" s="23">
        <v>0</v>
      </c>
      <c r="UO22" s="23">
        <v>0</v>
      </c>
      <c r="UP22" s="23">
        <v>0</v>
      </c>
      <c r="UQ22" s="23">
        <v>0</v>
      </c>
      <c r="UR22" s="23">
        <v>0</v>
      </c>
      <c r="US22" s="23">
        <v>0</v>
      </c>
      <c r="UT22" s="23">
        <v>0</v>
      </c>
      <c r="UU22" s="23">
        <v>0</v>
      </c>
      <c r="UV22" s="23">
        <v>0</v>
      </c>
      <c r="UW22" s="23">
        <v>0</v>
      </c>
      <c r="UX22" s="23">
        <v>0</v>
      </c>
      <c r="UY22" s="23">
        <v>0</v>
      </c>
      <c r="UZ22" s="23">
        <v>0</v>
      </c>
      <c r="VA22" s="23">
        <v>0</v>
      </c>
      <c r="VB22" s="23">
        <v>0</v>
      </c>
      <c r="VC22" s="23">
        <v>0</v>
      </c>
      <c r="VD22" s="23">
        <v>0</v>
      </c>
      <c r="VE22" s="23">
        <v>0</v>
      </c>
      <c r="VF22" s="23">
        <v>0</v>
      </c>
      <c r="VG22" s="23">
        <v>0</v>
      </c>
      <c r="VH22" s="23">
        <v>0</v>
      </c>
      <c r="VI22" s="23">
        <v>0</v>
      </c>
      <c r="VJ22" s="23">
        <v>0</v>
      </c>
      <c r="VK22" s="23">
        <v>0</v>
      </c>
      <c r="VL22" s="23">
        <v>0</v>
      </c>
      <c r="VM22" s="23">
        <v>0</v>
      </c>
      <c r="VN22" s="23">
        <v>0</v>
      </c>
      <c r="VO22" s="23">
        <v>0</v>
      </c>
      <c r="VP22" s="23">
        <v>0</v>
      </c>
      <c r="VQ22" s="23">
        <v>0</v>
      </c>
      <c r="VR22" s="23">
        <v>0</v>
      </c>
      <c r="VS22" s="23">
        <v>0</v>
      </c>
      <c r="VT22" s="23">
        <v>0</v>
      </c>
      <c r="VU22" s="23">
        <v>0</v>
      </c>
      <c r="VV22" s="23">
        <v>0</v>
      </c>
      <c r="VW22" s="23">
        <v>0</v>
      </c>
      <c r="VX22" s="23">
        <v>0</v>
      </c>
      <c r="VY22" s="23">
        <v>0</v>
      </c>
      <c r="VZ22" s="23">
        <v>0</v>
      </c>
      <c r="WA22" s="23">
        <v>0</v>
      </c>
      <c r="WB22" s="23">
        <v>0</v>
      </c>
      <c r="WC22" s="23">
        <v>0</v>
      </c>
      <c r="WD22" s="23">
        <v>0</v>
      </c>
      <c r="WE22" s="23">
        <v>0</v>
      </c>
      <c r="WF22" s="23">
        <v>0</v>
      </c>
      <c r="WG22" s="23">
        <v>0</v>
      </c>
      <c r="WH22" s="23">
        <v>0</v>
      </c>
      <c r="WI22" s="23">
        <v>0</v>
      </c>
      <c r="WJ22" s="23">
        <v>0</v>
      </c>
      <c r="WK22" s="23">
        <v>0</v>
      </c>
      <c r="WL22" s="23">
        <v>0</v>
      </c>
      <c r="WM22" s="23">
        <v>0</v>
      </c>
      <c r="WN22" s="23">
        <v>0</v>
      </c>
      <c r="WO22" s="23">
        <v>0</v>
      </c>
      <c r="WP22" s="23">
        <v>0</v>
      </c>
      <c r="WQ22" s="23">
        <v>0</v>
      </c>
      <c r="WR22" s="23">
        <v>0</v>
      </c>
      <c r="WS22" s="23">
        <v>0</v>
      </c>
      <c r="WT22" s="23">
        <v>0</v>
      </c>
      <c r="WU22" s="23">
        <v>0</v>
      </c>
      <c r="WV22" s="23">
        <v>0</v>
      </c>
      <c r="WW22" s="23">
        <v>0</v>
      </c>
      <c r="WX22" s="23">
        <v>0</v>
      </c>
      <c r="WY22" s="23">
        <v>0</v>
      </c>
      <c r="WZ22" s="23">
        <v>0</v>
      </c>
      <c r="XA22" s="23">
        <v>0</v>
      </c>
      <c r="XB22" s="23">
        <v>0</v>
      </c>
      <c r="XC22" s="23">
        <v>0</v>
      </c>
      <c r="XD22" s="23">
        <v>0</v>
      </c>
      <c r="XE22" s="23">
        <v>0</v>
      </c>
      <c r="XF22" s="23">
        <v>0</v>
      </c>
      <c r="XG22" s="23">
        <v>0</v>
      </c>
      <c r="XH22" s="23">
        <v>0</v>
      </c>
      <c r="XI22" s="23">
        <v>0</v>
      </c>
      <c r="XJ22" s="23">
        <v>0</v>
      </c>
      <c r="XK22" s="23">
        <v>0</v>
      </c>
      <c r="XL22" s="23">
        <v>0</v>
      </c>
      <c r="XM22" s="23">
        <v>0</v>
      </c>
      <c r="XN22" s="23">
        <v>0</v>
      </c>
      <c r="XO22" s="23">
        <v>0</v>
      </c>
      <c r="XP22" s="23">
        <v>0</v>
      </c>
      <c r="XQ22" s="23">
        <v>0</v>
      </c>
      <c r="XR22" s="23">
        <v>0</v>
      </c>
      <c r="XS22" s="23">
        <v>0</v>
      </c>
      <c r="XT22" s="23">
        <v>0</v>
      </c>
      <c r="XU22" s="23">
        <v>0</v>
      </c>
      <c r="XV22" s="23">
        <v>0</v>
      </c>
      <c r="XW22" s="23">
        <v>0</v>
      </c>
      <c r="XX22" s="23">
        <v>0</v>
      </c>
      <c r="XY22" s="23">
        <v>0</v>
      </c>
      <c r="XZ22" s="23">
        <v>0</v>
      </c>
      <c r="YA22" s="23">
        <v>0</v>
      </c>
      <c r="YB22" s="23">
        <v>0</v>
      </c>
      <c r="YC22" s="23">
        <v>0</v>
      </c>
      <c r="YD22" s="23">
        <v>0</v>
      </c>
      <c r="YE22" s="23">
        <v>0</v>
      </c>
      <c r="YF22" s="23">
        <v>0</v>
      </c>
      <c r="YG22" s="23">
        <v>0</v>
      </c>
      <c r="YH22" s="23">
        <v>0</v>
      </c>
      <c r="YI22" s="23">
        <v>0</v>
      </c>
      <c r="YJ22" s="23">
        <v>0</v>
      </c>
      <c r="YK22" s="23">
        <v>0</v>
      </c>
      <c r="YL22" s="23">
        <v>0</v>
      </c>
      <c r="YM22" s="23">
        <v>0</v>
      </c>
      <c r="YN22" s="23">
        <v>0</v>
      </c>
      <c r="YO22" s="23">
        <v>0</v>
      </c>
      <c r="YP22" s="23">
        <v>0</v>
      </c>
      <c r="YQ22" s="23">
        <v>0</v>
      </c>
      <c r="YR22" s="23">
        <v>0</v>
      </c>
    </row>
    <row r="23" spans="1:668" ht="15.75" hidden="1" x14ac:dyDescent="0.25">
      <c r="A23" s="15" t="s">
        <v>25</v>
      </c>
      <c r="B23" s="15" t="s">
        <v>26</v>
      </c>
      <c r="C23" s="15">
        <v>0</v>
      </c>
      <c r="D23" s="17"/>
      <c r="E23" s="18">
        <f t="shared" si="0"/>
        <v>0</v>
      </c>
      <c r="F23" s="19" t="s">
        <v>10</v>
      </c>
      <c r="G23" s="68" t="s">
        <v>119</v>
      </c>
      <c r="H23" s="20">
        <v>42735</v>
      </c>
      <c r="I23" s="21">
        <v>0.15</v>
      </c>
      <c r="J23" s="19">
        <v>48</v>
      </c>
      <c r="K23" s="19" t="s">
        <v>193</v>
      </c>
      <c r="L23" s="20">
        <v>44196</v>
      </c>
      <c r="M23" s="27" t="s">
        <v>11</v>
      </c>
      <c r="N23" s="16" t="s">
        <v>12</v>
      </c>
      <c r="O23" s="119" t="s">
        <v>162</v>
      </c>
      <c r="P23" s="119" t="s">
        <v>189</v>
      </c>
      <c r="Q23" s="22">
        <f t="shared" si="1"/>
        <v>47327630.696350001</v>
      </c>
      <c r="R23" s="22">
        <f t="shared" si="2"/>
        <v>22294895.899999999</v>
      </c>
      <c r="S23" s="22">
        <f t="shared" si="3"/>
        <v>0</v>
      </c>
      <c r="T23" s="22">
        <f t="shared" si="4"/>
        <v>0</v>
      </c>
      <c r="U23" s="22">
        <f t="shared" si="5"/>
        <v>0</v>
      </c>
      <c r="V23" s="22">
        <f t="shared" si="6"/>
        <v>0</v>
      </c>
      <c r="W23" s="22">
        <f t="shared" si="7"/>
        <v>0</v>
      </c>
      <c r="X23" s="22">
        <f t="shared" si="8"/>
        <v>0</v>
      </c>
      <c r="Y23" s="22">
        <f t="shared" si="9"/>
        <v>0</v>
      </c>
      <c r="Z23" s="22">
        <f t="shared" si="10"/>
        <v>0</v>
      </c>
      <c r="AA23" s="22">
        <f t="shared" si="11"/>
        <v>0</v>
      </c>
      <c r="AB23" s="22">
        <f t="shared" si="12"/>
        <v>0</v>
      </c>
      <c r="AC23" s="22">
        <f t="shared" si="13"/>
        <v>0</v>
      </c>
      <c r="AD23" s="22">
        <f t="shared" si="14"/>
        <v>0</v>
      </c>
      <c r="AE23" s="22">
        <f t="shared" si="15"/>
        <v>0</v>
      </c>
      <c r="AF23" s="22">
        <f t="shared" si="16"/>
        <v>0</v>
      </c>
      <c r="AG23" s="22">
        <f t="shared" si="17"/>
        <v>0</v>
      </c>
      <c r="AH23" s="22">
        <f t="shared" si="18"/>
        <v>0</v>
      </c>
      <c r="AI23" s="22">
        <f t="shared" si="19"/>
        <v>0</v>
      </c>
      <c r="AJ23" s="22">
        <f t="shared" si="20"/>
        <v>0</v>
      </c>
      <c r="AK23" s="22">
        <f t="shared" si="21"/>
        <v>0</v>
      </c>
      <c r="AL23" s="22">
        <f t="shared" si="22"/>
        <v>0</v>
      </c>
      <c r="AM23" s="22">
        <f t="shared" si="23"/>
        <v>0</v>
      </c>
      <c r="AN23" s="22">
        <f t="shared" si="24"/>
        <v>0</v>
      </c>
      <c r="AO23" s="22">
        <f t="shared" si="25"/>
        <v>0</v>
      </c>
      <c r="AP23" s="22">
        <f t="shared" si="26"/>
        <v>0</v>
      </c>
      <c r="AQ23" s="22">
        <f t="shared" si="27"/>
        <v>0</v>
      </c>
      <c r="AR23" s="22">
        <f t="shared" si="28"/>
        <v>0</v>
      </c>
      <c r="AS23" s="22">
        <f t="shared" si="29"/>
        <v>0</v>
      </c>
      <c r="AT23" s="22">
        <f t="shared" si="30"/>
        <v>0</v>
      </c>
      <c r="AU23" s="22">
        <f t="shared" si="31"/>
        <v>0</v>
      </c>
      <c r="AV23" s="22">
        <f t="shared" si="32"/>
        <v>0</v>
      </c>
      <c r="AW23" s="22">
        <f t="shared" si="33"/>
        <v>0</v>
      </c>
      <c r="AX23" s="22">
        <f t="shared" si="34"/>
        <v>0</v>
      </c>
      <c r="AY23" s="22">
        <f t="shared" si="35"/>
        <v>0</v>
      </c>
      <c r="AZ23" s="22">
        <f t="shared" si="36"/>
        <v>0</v>
      </c>
      <c r="BA23" s="22">
        <f t="shared" si="37"/>
        <v>0</v>
      </c>
      <c r="BB23" s="22">
        <f t="shared" si="38"/>
        <v>0</v>
      </c>
      <c r="BC23" s="22">
        <f t="shared" si="39"/>
        <v>0</v>
      </c>
      <c r="BD23" s="22">
        <f t="shared" si="40"/>
        <v>0</v>
      </c>
      <c r="BE23" s="22">
        <f t="shared" si="41"/>
        <v>0</v>
      </c>
      <c r="BF23" s="22">
        <f t="shared" si="42"/>
        <v>0</v>
      </c>
      <c r="BG23" s="22">
        <f t="shared" si="43"/>
        <v>0</v>
      </c>
      <c r="BH23" s="22">
        <f t="shared" si="44"/>
        <v>0</v>
      </c>
      <c r="BI23" s="22">
        <f t="shared" si="45"/>
        <v>0</v>
      </c>
      <c r="BJ23" s="22">
        <f t="shared" si="46"/>
        <v>0</v>
      </c>
      <c r="BK23" s="22">
        <f t="shared" si="47"/>
        <v>0</v>
      </c>
      <c r="BL23" s="22">
        <f t="shared" si="48"/>
        <v>0</v>
      </c>
      <c r="BM23" s="22">
        <f t="shared" si="49"/>
        <v>0</v>
      </c>
      <c r="BN23" s="22">
        <f t="shared" si="50"/>
        <v>0</v>
      </c>
      <c r="BO23" s="126"/>
      <c r="BP23" s="127"/>
      <c r="BQ23" s="23">
        <v>4345319.93</v>
      </c>
      <c r="BR23" s="23">
        <v>9465526.1392700002</v>
      </c>
      <c r="BS23" s="23">
        <v>3581373.26</v>
      </c>
      <c r="BT23" s="23">
        <v>9465526.1392700002</v>
      </c>
      <c r="BU23" s="23">
        <v>3479342.98</v>
      </c>
      <c r="BV23" s="23">
        <v>9465526.1392700002</v>
      </c>
      <c r="BW23" s="23">
        <v>3984223.84</v>
      </c>
      <c r="BX23" s="23">
        <v>9465526.1392700002</v>
      </c>
      <c r="BY23" s="23">
        <v>3617422.87</v>
      </c>
      <c r="BZ23" s="23">
        <v>9465526.1392700002</v>
      </c>
      <c r="CA23" s="23">
        <v>3287213.02</v>
      </c>
      <c r="CB23" s="23">
        <v>0</v>
      </c>
      <c r="CC23" s="23">
        <v>0</v>
      </c>
      <c r="CD23" s="23">
        <v>0</v>
      </c>
      <c r="CE23" s="23">
        <v>0</v>
      </c>
      <c r="CF23" s="23">
        <v>0</v>
      </c>
      <c r="CG23" s="23">
        <v>0</v>
      </c>
      <c r="CH23" s="23">
        <v>0</v>
      </c>
      <c r="CI23" s="23">
        <v>0</v>
      </c>
      <c r="CJ23" s="23">
        <v>0</v>
      </c>
      <c r="CK23" s="23">
        <v>0</v>
      </c>
      <c r="CL23" s="23">
        <v>0</v>
      </c>
      <c r="CM23" s="23">
        <v>0</v>
      </c>
      <c r="CN23" s="23">
        <v>0</v>
      </c>
      <c r="CO23" s="23">
        <v>0</v>
      </c>
      <c r="CP23" s="23">
        <v>0</v>
      </c>
      <c r="CQ23" s="23">
        <v>0</v>
      </c>
      <c r="CR23" s="23">
        <v>0</v>
      </c>
      <c r="CS23" s="23">
        <v>0</v>
      </c>
      <c r="CT23" s="23">
        <v>0</v>
      </c>
      <c r="CU23" s="23">
        <v>0</v>
      </c>
      <c r="CV23" s="23">
        <v>0</v>
      </c>
      <c r="CW23" s="23">
        <v>0</v>
      </c>
      <c r="CX23" s="23">
        <v>0</v>
      </c>
      <c r="CY23" s="23">
        <v>0</v>
      </c>
      <c r="CZ23" s="23">
        <v>0</v>
      </c>
      <c r="DA23" s="23">
        <v>0</v>
      </c>
      <c r="DB23" s="23">
        <v>0</v>
      </c>
      <c r="DC23" s="23">
        <v>0</v>
      </c>
      <c r="DD23" s="23">
        <v>0</v>
      </c>
      <c r="DE23" s="23">
        <v>0</v>
      </c>
      <c r="DF23" s="23">
        <v>0</v>
      </c>
      <c r="DG23" s="23">
        <v>0</v>
      </c>
      <c r="DH23" s="23">
        <v>0</v>
      </c>
      <c r="DI23" s="23">
        <v>0</v>
      </c>
      <c r="DJ23" s="23">
        <v>0</v>
      </c>
      <c r="DK23" s="23">
        <v>0</v>
      </c>
      <c r="DL23" s="23">
        <v>0</v>
      </c>
      <c r="DM23" s="23">
        <v>0</v>
      </c>
      <c r="DN23" s="23">
        <v>0</v>
      </c>
      <c r="DO23" s="23">
        <v>0</v>
      </c>
      <c r="DP23" s="23">
        <v>0</v>
      </c>
      <c r="DQ23" s="23">
        <v>0</v>
      </c>
      <c r="DR23" s="23">
        <v>0</v>
      </c>
      <c r="DS23" s="23">
        <v>0</v>
      </c>
      <c r="DT23" s="23">
        <v>0</v>
      </c>
      <c r="DU23" s="23">
        <v>0</v>
      </c>
      <c r="DV23" s="23">
        <v>0</v>
      </c>
      <c r="DW23" s="23">
        <v>0</v>
      </c>
      <c r="DX23" s="23">
        <v>0</v>
      </c>
      <c r="DY23" s="23">
        <v>0</v>
      </c>
      <c r="DZ23" s="23">
        <v>0</v>
      </c>
      <c r="EA23" s="23">
        <v>0</v>
      </c>
      <c r="EB23" s="23">
        <v>0</v>
      </c>
      <c r="EC23" s="23">
        <v>0</v>
      </c>
      <c r="ED23" s="23">
        <v>0</v>
      </c>
      <c r="EE23" s="23">
        <v>0</v>
      </c>
      <c r="EF23" s="23">
        <v>0</v>
      </c>
      <c r="EG23" s="23">
        <v>0</v>
      </c>
      <c r="EH23" s="23">
        <v>0</v>
      </c>
      <c r="EI23" s="23">
        <v>0</v>
      </c>
      <c r="EJ23" s="23">
        <v>0</v>
      </c>
      <c r="EK23" s="23">
        <v>0</v>
      </c>
      <c r="EL23" s="23">
        <v>0</v>
      </c>
      <c r="EM23" s="23">
        <v>0</v>
      </c>
      <c r="EN23" s="23">
        <v>0</v>
      </c>
      <c r="EO23" s="23">
        <v>0</v>
      </c>
      <c r="EP23" s="23">
        <v>0</v>
      </c>
      <c r="EQ23" s="23">
        <v>0</v>
      </c>
      <c r="ER23" s="23">
        <v>0</v>
      </c>
      <c r="ES23" s="23">
        <v>0</v>
      </c>
      <c r="ET23" s="23">
        <v>0</v>
      </c>
      <c r="EU23" s="23">
        <v>0</v>
      </c>
      <c r="EV23" s="23">
        <v>0</v>
      </c>
      <c r="EW23" s="23">
        <v>0</v>
      </c>
      <c r="EX23" s="23">
        <v>0</v>
      </c>
      <c r="EY23" s="23">
        <v>0</v>
      </c>
      <c r="EZ23" s="23">
        <v>0</v>
      </c>
      <c r="FA23" s="23">
        <v>0</v>
      </c>
      <c r="FB23" s="23">
        <v>0</v>
      </c>
      <c r="FC23" s="23">
        <v>0</v>
      </c>
      <c r="FD23" s="23">
        <v>0</v>
      </c>
      <c r="FE23" s="23">
        <v>0</v>
      </c>
      <c r="FF23" s="23">
        <v>0</v>
      </c>
      <c r="FG23" s="23">
        <v>0</v>
      </c>
      <c r="FH23" s="23">
        <v>0</v>
      </c>
      <c r="FI23" s="23">
        <v>0</v>
      </c>
      <c r="FJ23" s="23">
        <v>0</v>
      </c>
      <c r="FK23" s="23">
        <v>0</v>
      </c>
      <c r="FL23" s="23">
        <v>0</v>
      </c>
      <c r="FM23" s="23">
        <v>0</v>
      </c>
      <c r="FN23" s="23">
        <v>0</v>
      </c>
      <c r="FO23" s="23">
        <v>0</v>
      </c>
      <c r="FP23" s="23">
        <v>0</v>
      </c>
      <c r="FQ23" s="23">
        <v>0</v>
      </c>
      <c r="FR23" s="23">
        <v>0</v>
      </c>
      <c r="FS23" s="23">
        <v>0</v>
      </c>
      <c r="FT23" s="23">
        <v>0</v>
      </c>
      <c r="FU23" s="23">
        <v>0</v>
      </c>
      <c r="FV23" s="23">
        <v>0</v>
      </c>
      <c r="FW23" s="23">
        <v>0</v>
      </c>
      <c r="FX23" s="23">
        <v>0</v>
      </c>
      <c r="FY23" s="23">
        <v>0</v>
      </c>
      <c r="FZ23" s="23">
        <v>0</v>
      </c>
      <c r="GA23" s="23">
        <v>0</v>
      </c>
      <c r="GB23" s="23">
        <v>0</v>
      </c>
      <c r="GC23" s="23">
        <v>0</v>
      </c>
      <c r="GD23" s="23">
        <v>0</v>
      </c>
      <c r="GE23" s="23">
        <v>0</v>
      </c>
      <c r="GF23" s="23">
        <v>0</v>
      </c>
      <c r="GG23" s="23">
        <v>0</v>
      </c>
      <c r="GH23" s="23">
        <v>0</v>
      </c>
      <c r="GI23" s="23">
        <v>0</v>
      </c>
      <c r="GJ23" s="23">
        <v>0</v>
      </c>
      <c r="GK23" s="23">
        <v>0</v>
      </c>
      <c r="GL23" s="23">
        <v>0</v>
      </c>
      <c r="GM23" s="23">
        <v>0</v>
      </c>
      <c r="GN23" s="23">
        <v>0</v>
      </c>
      <c r="GO23" s="23">
        <v>0</v>
      </c>
      <c r="GP23" s="23">
        <v>0</v>
      </c>
      <c r="GQ23" s="23">
        <v>0</v>
      </c>
      <c r="GR23" s="23">
        <v>0</v>
      </c>
      <c r="GS23" s="23">
        <v>0</v>
      </c>
      <c r="GT23" s="23">
        <v>0</v>
      </c>
      <c r="GU23" s="23">
        <v>0</v>
      </c>
      <c r="GV23" s="23">
        <v>0</v>
      </c>
      <c r="GW23" s="23">
        <v>0</v>
      </c>
      <c r="GX23" s="23">
        <v>0</v>
      </c>
      <c r="GY23" s="23">
        <v>0</v>
      </c>
      <c r="GZ23" s="23">
        <v>0</v>
      </c>
      <c r="HA23" s="23">
        <v>0</v>
      </c>
      <c r="HB23" s="23">
        <v>0</v>
      </c>
      <c r="HC23" s="23">
        <v>0</v>
      </c>
      <c r="HD23" s="23">
        <v>0</v>
      </c>
      <c r="HE23" s="23">
        <v>0</v>
      </c>
      <c r="HF23" s="23">
        <v>0</v>
      </c>
      <c r="HG23" s="23">
        <v>0</v>
      </c>
      <c r="HH23" s="23">
        <v>0</v>
      </c>
      <c r="HI23" s="23">
        <v>0</v>
      </c>
      <c r="HJ23" s="23">
        <v>0</v>
      </c>
      <c r="HK23" s="23">
        <v>0</v>
      </c>
      <c r="HL23" s="23">
        <v>0</v>
      </c>
      <c r="HM23" s="23">
        <v>0</v>
      </c>
      <c r="HN23" s="23">
        <v>0</v>
      </c>
      <c r="HO23" s="23">
        <v>0</v>
      </c>
      <c r="HP23" s="23">
        <v>0</v>
      </c>
      <c r="HQ23" s="23">
        <v>0</v>
      </c>
      <c r="HR23" s="23">
        <v>0</v>
      </c>
      <c r="HS23" s="23">
        <v>0</v>
      </c>
      <c r="HT23" s="23">
        <v>0</v>
      </c>
      <c r="HU23" s="23">
        <v>0</v>
      </c>
      <c r="HV23" s="23">
        <v>0</v>
      </c>
      <c r="HW23" s="23">
        <v>0</v>
      </c>
      <c r="HX23" s="23">
        <v>0</v>
      </c>
      <c r="HY23" s="23">
        <v>0</v>
      </c>
      <c r="HZ23" s="23">
        <v>0</v>
      </c>
      <c r="IA23" s="23">
        <v>0</v>
      </c>
      <c r="IB23" s="23">
        <v>0</v>
      </c>
      <c r="IC23" s="23">
        <v>0</v>
      </c>
      <c r="ID23" s="23">
        <v>0</v>
      </c>
      <c r="IE23" s="23">
        <v>0</v>
      </c>
      <c r="IF23" s="23">
        <v>0</v>
      </c>
      <c r="IG23" s="23">
        <v>0</v>
      </c>
      <c r="IH23" s="23">
        <v>0</v>
      </c>
      <c r="II23" s="23">
        <v>0</v>
      </c>
      <c r="IJ23" s="23">
        <v>0</v>
      </c>
      <c r="IK23" s="23">
        <v>0</v>
      </c>
      <c r="IL23" s="23">
        <v>0</v>
      </c>
      <c r="IM23" s="23">
        <v>0</v>
      </c>
      <c r="IN23" s="23">
        <v>0</v>
      </c>
      <c r="IO23" s="23">
        <v>0</v>
      </c>
      <c r="IP23" s="23">
        <v>0</v>
      </c>
      <c r="IQ23" s="23">
        <v>0</v>
      </c>
      <c r="IR23" s="23">
        <v>0</v>
      </c>
      <c r="IS23" s="23">
        <v>0</v>
      </c>
      <c r="IT23" s="23">
        <v>0</v>
      </c>
      <c r="IU23" s="23">
        <v>0</v>
      </c>
      <c r="IV23" s="23">
        <v>0</v>
      </c>
      <c r="IW23" s="23">
        <v>0</v>
      </c>
      <c r="IX23" s="23">
        <v>0</v>
      </c>
      <c r="IY23" s="23">
        <v>0</v>
      </c>
      <c r="IZ23" s="23">
        <v>0</v>
      </c>
      <c r="JA23" s="23">
        <v>0</v>
      </c>
      <c r="JB23" s="23">
        <v>0</v>
      </c>
      <c r="JC23" s="23">
        <v>0</v>
      </c>
      <c r="JD23" s="23">
        <v>0</v>
      </c>
      <c r="JE23" s="23">
        <v>0</v>
      </c>
      <c r="JF23" s="23">
        <v>0</v>
      </c>
      <c r="JG23" s="23">
        <v>0</v>
      </c>
      <c r="JH23" s="23">
        <v>0</v>
      </c>
      <c r="JI23" s="23">
        <v>0</v>
      </c>
      <c r="JJ23" s="23">
        <v>0</v>
      </c>
      <c r="JK23" s="23">
        <v>0</v>
      </c>
      <c r="JL23" s="23">
        <v>0</v>
      </c>
      <c r="JM23" s="23">
        <v>0</v>
      </c>
      <c r="JN23" s="23">
        <v>0</v>
      </c>
      <c r="JO23" s="23">
        <v>0</v>
      </c>
      <c r="JP23" s="23">
        <v>0</v>
      </c>
      <c r="JQ23" s="23">
        <v>0</v>
      </c>
      <c r="JR23" s="23">
        <v>0</v>
      </c>
      <c r="JS23" s="23">
        <v>0</v>
      </c>
      <c r="JT23" s="23">
        <v>0</v>
      </c>
      <c r="JU23" s="23">
        <v>0</v>
      </c>
      <c r="JV23" s="23">
        <v>0</v>
      </c>
      <c r="JW23" s="23">
        <v>0</v>
      </c>
      <c r="JX23" s="23">
        <v>0</v>
      </c>
      <c r="JY23" s="23">
        <v>0</v>
      </c>
      <c r="JZ23" s="23">
        <v>0</v>
      </c>
      <c r="KA23" s="23">
        <v>0</v>
      </c>
      <c r="KB23" s="23">
        <v>0</v>
      </c>
      <c r="KC23" s="23">
        <v>0</v>
      </c>
      <c r="KD23" s="23">
        <v>0</v>
      </c>
      <c r="KE23" s="23">
        <v>0</v>
      </c>
      <c r="KF23" s="23">
        <v>0</v>
      </c>
      <c r="KG23" s="23">
        <v>0</v>
      </c>
      <c r="KH23" s="23">
        <v>0</v>
      </c>
      <c r="KI23" s="23">
        <v>0</v>
      </c>
      <c r="KJ23" s="23">
        <v>0</v>
      </c>
      <c r="KK23" s="23">
        <v>0</v>
      </c>
      <c r="KL23" s="23">
        <v>0</v>
      </c>
      <c r="KM23" s="23">
        <v>0</v>
      </c>
      <c r="KN23" s="23">
        <v>0</v>
      </c>
      <c r="KO23" s="23">
        <v>0</v>
      </c>
      <c r="KP23" s="23">
        <v>0</v>
      </c>
      <c r="KQ23" s="23">
        <v>0</v>
      </c>
      <c r="KR23" s="23">
        <v>0</v>
      </c>
      <c r="KS23" s="23">
        <v>0</v>
      </c>
      <c r="KT23" s="23">
        <v>0</v>
      </c>
      <c r="KU23" s="23">
        <v>0</v>
      </c>
      <c r="KV23" s="23">
        <v>0</v>
      </c>
      <c r="KW23" s="23">
        <v>0</v>
      </c>
      <c r="KX23" s="23">
        <v>0</v>
      </c>
      <c r="KY23" s="23">
        <v>0</v>
      </c>
      <c r="KZ23" s="23">
        <v>0</v>
      </c>
      <c r="LA23" s="23">
        <v>0</v>
      </c>
      <c r="LB23" s="23">
        <v>0</v>
      </c>
      <c r="LC23" s="23">
        <v>0</v>
      </c>
      <c r="LD23" s="23">
        <v>0</v>
      </c>
      <c r="LE23" s="23">
        <v>0</v>
      </c>
      <c r="LF23" s="23">
        <v>0</v>
      </c>
      <c r="LG23" s="23">
        <v>0</v>
      </c>
      <c r="LH23" s="23">
        <v>0</v>
      </c>
      <c r="LI23" s="23">
        <v>0</v>
      </c>
      <c r="LJ23" s="23">
        <v>0</v>
      </c>
      <c r="LK23" s="23">
        <v>0</v>
      </c>
      <c r="LL23" s="23">
        <v>0</v>
      </c>
      <c r="LM23" s="23">
        <v>0</v>
      </c>
      <c r="LN23" s="23">
        <v>0</v>
      </c>
      <c r="LO23" s="23">
        <v>0</v>
      </c>
      <c r="LP23" s="23">
        <v>0</v>
      </c>
      <c r="LQ23" s="23">
        <v>0</v>
      </c>
      <c r="LR23" s="23">
        <v>0</v>
      </c>
      <c r="LS23" s="23">
        <v>0</v>
      </c>
      <c r="LT23" s="23">
        <v>0</v>
      </c>
      <c r="LU23" s="23">
        <v>0</v>
      </c>
      <c r="LV23" s="23">
        <v>0</v>
      </c>
      <c r="LW23" s="23">
        <v>0</v>
      </c>
      <c r="LX23" s="23">
        <v>0</v>
      </c>
      <c r="LY23" s="23">
        <v>0</v>
      </c>
      <c r="LZ23" s="23">
        <v>0</v>
      </c>
      <c r="MA23" s="23">
        <v>0</v>
      </c>
      <c r="MB23" s="23">
        <v>0</v>
      </c>
      <c r="MC23" s="23">
        <v>0</v>
      </c>
      <c r="MD23" s="23">
        <v>0</v>
      </c>
      <c r="ME23" s="23">
        <v>0</v>
      </c>
      <c r="MF23" s="23">
        <v>0</v>
      </c>
      <c r="MG23" s="23">
        <v>0</v>
      </c>
      <c r="MH23" s="23">
        <v>0</v>
      </c>
      <c r="MI23" s="23">
        <v>0</v>
      </c>
      <c r="MJ23" s="23">
        <v>0</v>
      </c>
      <c r="MK23" s="23">
        <v>0</v>
      </c>
      <c r="ML23" s="23">
        <v>0</v>
      </c>
      <c r="MM23" s="23">
        <v>0</v>
      </c>
      <c r="MN23" s="23">
        <v>0</v>
      </c>
      <c r="MO23" s="23">
        <v>0</v>
      </c>
      <c r="MP23" s="23">
        <v>0</v>
      </c>
      <c r="MQ23" s="23">
        <v>0</v>
      </c>
      <c r="MR23" s="23">
        <v>0</v>
      </c>
      <c r="MS23" s="23">
        <v>0</v>
      </c>
      <c r="MT23" s="23">
        <v>0</v>
      </c>
      <c r="MU23" s="23">
        <v>0</v>
      </c>
      <c r="MV23" s="23">
        <v>0</v>
      </c>
      <c r="MW23" s="23">
        <v>0</v>
      </c>
      <c r="MX23" s="23">
        <v>0</v>
      </c>
      <c r="MY23" s="23">
        <v>0</v>
      </c>
      <c r="MZ23" s="23">
        <v>0</v>
      </c>
      <c r="NA23" s="23">
        <v>0</v>
      </c>
      <c r="NB23" s="23">
        <v>0</v>
      </c>
      <c r="NC23" s="23">
        <v>0</v>
      </c>
      <c r="ND23" s="23">
        <v>0</v>
      </c>
      <c r="NE23" s="23">
        <v>0</v>
      </c>
      <c r="NF23" s="23">
        <v>0</v>
      </c>
      <c r="NG23" s="23">
        <v>0</v>
      </c>
      <c r="NH23" s="23">
        <v>0</v>
      </c>
      <c r="NI23" s="23">
        <v>0</v>
      </c>
      <c r="NJ23" s="23">
        <v>0</v>
      </c>
      <c r="NK23" s="23">
        <v>0</v>
      </c>
      <c r="NL23" s="23">
        <v>0</v>
      </c>
      <c r="NM23" s="23">
        <v>0</v>
      </c>
      <c r="NN23" s="23">
        <v>0</v>
      </c>
      <c r="NO23" s="23">
        <v>0</v>
      </c>
      <c r="NP23" s="23">
        <v>0</v>
      </c>
      <c r="NQ23" s="23">
        <v>0</v>
      </c>
      <c r="NR23" s="23">
        <v>0</v>
      </c>
      <c r="NS23" s="23">
        <v>0</v>
      </c>
      <c r="NT23" s="23">
        <v>0</v>
      </c>
      <c r="NU23" s="23">
        <v>0</v>
      </c>
      <c r="NV23" s="23">
        <v>0</v>
      </c>
      <c r="NW23" s="23">
        <v>0</v>
      </c>
      <c r="NX23" s="23">
        <v>0</v>
      </c>
      <c r="NY23" s="23">
        <v>0</v>
      </c>
      <c r="NZ23" s="23">
        <v>0</v>
      </c>
      <c r="OA23" s="23">
        <v>0</v>
      </c>
      <c r="OB23" s="23">
        <v>0</v>
      </c>
      <c r="OC23" s="23">
        <v>0</v>
      </c>
      <c r="OD23" s="23">
        <v>0</v>
      </c>
      <c r="OE23" s="23">
        <v>0</v>
      </c>
      <c r="OF23" s="23">
        <v>0</v>
      </c>
      <c r="OG23" s="23">
        <v>0</v>
      </c>
      <c r="OH23" s="23">
        <v>0</v>
      </c>
      <c r="OI23" s="23">
        <v>0</v>
      </c>
      <c r="OJ23" s="23">
        <v>0</v>
      </c>
      <c r="OK23" s="23">
        <v>0</v>
      </c>
      <c r="OL23" s="23">
        <v>0</v>
      </c>
      <c r="OM23" s="23">
        <v>0</v>
      </c>
      <c r="ON23" s="23">
        <v>0</v>
      </c>
      <c r="OO23" s="23">
        <v>0</v>
      </c>
      <c r="OP23" s="23">
        <v>0</v>
      </c>
      <c r="OQ23" s="23">
        <v>0</v>
      </c>
      <c r="OR23" s="23">
        <v>0</v>
      </c>
      <c r="OS23" s="23">
        <v>0</v>
      </c>
      <c r="OT23" s="23">
        <v>0</v>
      </c>
      <c r="OU23" s="23">
        <v>0</v>
      </c>
      <c r="OV23" s="23">
        <v>0</v>
      </c>
      <c r="OW23" s="23">
        <v>0</v>
      </c>
      <c r="OX23" s="23">
        <v>0</v>
      </c>
      <c r="OY23" s="23">
        <v>0</v>
      </c>
      <c r="OZ23" s="23">
        <v>0</v>
      </c>
      <c r="PA23" s="23">
        <v>0</v>
      </c>
      <c r="PB23" s="23">
        <v>0</v>
      </c>
      <c r="PC23" s="23">
        <v>0</v>
      </c>
      <c r="PD23" s="23">
        <v>0</v>
      </c>
      <c r="PE23" s="23">
        <v>0</v>
      </c>
      <c r="PF23" s="23">
        <v>0</v>
      </c>
      <c r="PG23" s="23">
        <v>0</v>
      </c>
      <c r="PH23" s="23">
        <v>0</v>
      </c>
      <c r="PI23" s="23">
        <v>0</v>
      </c>
      <c r="PJ23" s="23">
        <v>0</v>
      </c>
      <c r="PK23" s="23">
        <v>0</v>
      </c>
      <c r="PL23" s="23">
        <v>0</v>
      </c>
      <c r="PM23" s="23">
        <v>0</v>
      </c>
      <c r="PN23" s="23">
        <v>0</v>
      </c>
      <c r="PO23" s="23">
        <v>0</v>
      </c>
      <c r="PP23" s="23">
        <v>0</v>
      </c>
      <c r="PQ23" s="23">
        <v>0</v>
      </c>
      <c r="PR23" s="23">
        <v>0</v>
      </c>
      <c r="PS23" s="23">
        <v>0</v>
      </c>
      <c r="PT23" s="23">
        <v>0</v>
      </c>
      <c r="PU23" s="23">
        <v>0</v>
      </c>
      <c r="PV23" s="23">
        <v>0</v>
      </c>
      <c r="PW23" s="23">
        <v>0</v>
      </c>
      <c r="PX23" s="23">
        <v>0</v>
      </c>
      <c r="PY23" s="23">
        <v>0</v>
      </c>
      <c r="PZ23" s="23">
        <v>0</v>
      </c>
      <c r="QA23" s="23">
        <v>0</v>
      </c>
      <c r="QB23" s="23">
        <v>0</v>
      </c>
      <c r="QC23" s="23">
        <v>0</v>
      </c>
      <c r="QD23" s="23">
        <v>0</v>
      </c>
      <c r="QE23" s="23">
        <v>0</v>
      </c>
      <c r="QF23" s="23">
        <v>0</v>
      </c>
      <c r="QG23" s="23">
        <v>0</v>
      </c>
      <c r="QH23" s="23">
        <v>0</v>
      </c>
      <c r="QI23" s="23">
        <v>0</v>
      </c>
      <c r="QJ23" s="23">
        <v>0</v>
      </c>
      <c r="QK23" s="23">
        <v>0</v>
      </c>
      <c r="QL23" s="23">
        <v>0</v>
      </c>
      <c r="QM23" s="23">
        <v>0</v>
      </c>
      <c r="QN23" s="23">
        <v>0</v>
      </c>
      <c r="QO23" s="23">
        <v>0</v>
      </c>
      <c r="QP23" s="23">
        <v>0</v>
      </c>
      <c r="QQ23" s="23">
        <v>0</v>
      </c>
      <c r="QR23" s="23">
        <v>0</v>
      </c>
      <c r="QS23" s="23">
        <v>0</v>
      </c>
      <c r="QT23" s="23">
        <v>0</v>
      </c>
      <c r="QU23" s="23">
        <v>0</v>
      </c>
      <c r="QV23" s="23">
        <v>0</v>
      </c>
      <c r="QW23" s="23">
        <v>0</v>
      </c>
      <c r="QX23" s="23">
        <v>0</v>
      </c>
      <c r="QY23" s="23">
        <v>0</v>
      </c>
      <c r="QZ23" s="23">
        <v>0</v>
      </c>
      <c r="RA23" s="23">
        <v>0</v>
      </c>
      <c r="RB23" s="23">
        <v>0</v>
      </c>
      <c r="RC23" s="23">
        <v>0</v>
      </c>
      <c r="RD23" s="23">
        <v>0</v>
      </c>
      <c r="RE23" s="23">
        <v>0</v>
      </c>
      <c r="RF23" s="23">
        <v>0</v>
      </c>
      <c r="RG23" s="23">
        <v>0</v>
      </c>
      <c r="RH23" s="23">
        <v>0</v>
      </c>
      <c r="RI23" s="23">
        <v>0</v>
      </c>
      <c r="RJ23" s="23">
        <v>0</v>
      </c>
      <c r="RK23" s="23">
        <v>0</v>
      </c>
      <c r="RL23" s="23">
        <v>0</v>
      </c>
      <c r="RM23" s="23">
        <v>0</v>
      </c>
      <c r="RN23" s="23">
        <v>0</v>
      </c>
      <c r="RO23" s="23">
        <v>0</v>
      </c>
      <c r="RP23" s="23">
        <v>0</v>
      </c>
      <c r="RQ23" s="23">
        <v>0</v>
      </c>
      <c r="RR23" s="23">
        <v>0</v>
      </c>
      <c r="RS23" s="23">
        <v>0</v>
      </c>
      <c r="RT23" s="23">
        <v>0</v>
      </c>
      <c r="RU23" s="23">
        <v>0</v>
      </c>
      <c r="RV23" s="23">
        <v>0</v>
      </c>
      <c r="RW23" s="23">
        <v>0</v>
      </c>
      <c r="RX23" s="23">
        <v>0</v>
      </c>
      <c r="RY23" s="23">
        <v>0</v>
      </c>
      <c r="RZ23" s="23">
        <v>0</v>
      </c>
      <c r="SA23" s="23">
        <v>0</v>
      </c>
      <c r="SB23" s="23">
        <v>0</v>
      </c>
      <c r="SC23" s="23">
        <v>0</v>
      </c>
      <c r="SD23" s="23">
        <v>0</v>
      </c>
      <c r="SE23" s="23">
        <v>0</v>
      </c>
      <c r="SF23" s="23">
        <v>0</v>
      </c>
      <c r="SG23" s="23">
        <v>0</v>
      </c>
      <c r="SH23" s="23">
        <v>0</v>
      </c>
      <c r="SI23" s="23">
        <v>0</v>
      </c>
      <c r="SJ23" s="23">
        <v>0</v>
      </c>
      <c r="SK23" s="23">
        <v>0</v>
      </c>
      <c r="SL23" s="23">
        <v>0</v>
      </c>
      <c r="SM23" s="23">
        <v>0</v>
      </c>
      <c r="SN23" s="23">
        <v>0</v>
      </c>
      <c r="SO23" s="23">
        <v>0</v>
      </c>
      <c r="SP23" s="23">
        <v>0</v>
      </c>
      <c r="SQ23" s="23">
        <v>0</v>
      </c>
      <c r="SR23" s="23">
        <v>0</v>
      </c>
      <c r="SS23" s="23">
        <v>0</v>
      </c>
      <c r="ST23" s="23">
        <v>0</v>
      </c>
      <c r="SU23" s="23">
        <v>0</v>
      </c>
      <c r="SV23" s="23">
        <v>0</v>
      </c>
      <c r="SW23" s="23">
        <v>0</v>
      </c>
      <c r="SX23" s="23">
        <v>0</v>
      </c>
      <c r="SY23" s="23">
        <v>0</v>
      </c>
      <c r="SZ23" s="23">
        <v>0</v>
      </c>
      <c r="TA23" s="23">
        <v>0</v>
      </c>
      <c r="TB23" s="23">
        <v>0</v>
      </c>
      <c r="TC23" s="23">
        <v>0</v>
      </c>
      <c r="TD23" s="23">
        <v>0</v>
      </c>
      <c r="TE23" s="23">
        <v>0</v>
      </c>
      <c r="TF23" s="23">
        <v>0</v>
      </c>
      <c r="TG23" s="23">
        <v>0</v>
      </c>
      <c r="TH23" s="23">
        <v>0</v>
      </c>
      <c r="TI23" s="23">
        <v>0</v>
      </c>
      <c r="TJ23" s="23">
        <v>0</v>
      </c>
      <c r="TK23" s="23">
        <v>0</v>
      </c>
      <c r="TL23" s="23">
        <v>0</v>
      </c>
      <c r="TM23" s="23">
        <v>0</v>
      </c>
      <c r="TN23" s="23">
        <v>0</v>
      </c>
      <c r="TO23" s="23">
        <v>0</v>
      </c>
      <c r="TP23" s="23">
        <v>0</v>
      </c>
      <c r="TQ23" s="23">
        <v>0</v>
      </c>
      <c r="TR23" s="23">
        <v>0</v>
      </c>
      <c r="TS23" s="23">
        <v>0</v>
      </c>
      <c r="TT23" s="23">
        <v>0</v>
      </c>
      <c r="TU23" s="23">
        <v>0</v>
      </c>
      <c r="TV23" s="23">
        <v>0</v>
      </c>
      <c r="TW23" s="23">
        <v>0</v>
      </c>
      <c r="TX23" s="23">
        <v>0</v>
      </c>
      <c r="TY23" s="23">
        <v>0</v>
      </c>
      <c r="TZ23" s="23">
        <v>0</v>
      </c>
      <c r="UA23" s="23">
        <v>0</v>
      </c>
      <c r="UB23" s="23">
        <v>0</v>
      </c>
      <c r="UC23" s="23">
        <v>0</v>
      </c>
      <c r="UD23" s="23">
        <v>0</v>
      </c>
      <c r="UE23" s="23">
        <v>0</v>
      </c>
      <c r="UF23" s="23">
        <v>0</v>
      </c>
      <c r="UG23" s="23">
        <v>0</v>
      </c>
      <c r="UH23" s="23">
        <v>0</v>
      </c>
      <c r="UI23" s="23">
        <v>0</v>
      </c>
      <c r="UJ23" s="23">
        <v>0</v>
      </c>
      <c r="UK23" s="23">
        <v>0</v>
      </c>
      <c r="UL23" s="23">
        <v>0</v>
      </c>
      <c r="UM23" s="23">
        <v>0</v>
      </c>
      <c r="UN23" s="23">
        <v>0</v>
      </c>
      <c r="UO23" s="23">
        <v>0</v>
      </c>
      <c r="UP23" s="23">
        <v>0</v>
      </c>
      <c r="UQ23" s="23">
        <v>0</v>
      </c>
      <c r="UR23" s="23">
        <v>0</v>
      </c>
      <c r="US23" s="23">
        <v>0</v>
      </c>
      <c r="UT23" s="23">
        <v>0</v>
      </c>
      <c r="UU23" s="23">
        <v>0</v>
      </c>
      <c r="UV23" s="23">
        <v>0</v>
      </c>
      <c r="UW23" s="23">
        <v>0</v>
      </c>
      <c r="UX23" s="23">
        <v>0</v>
      </c>
      <c r="UY23" s="23">
        <v>0</v>
      </c>
      <c r="UZ23" s="23">
        <v>0</v>
      </c>
      <c r="VA23" s="23">
        <v>0</v>
      </c>
      <c r="VB23" s="23">
        <v>0</v>
      </c>
      <c r="VC23" s="23">
        <v>0</v>
      </c>
      <c r="VD23" s="23">
        <v>0</v>
      </c>
      <c r="VE23" s="23">
        <v>0</v>
      </c>
      <c r="VF23" s="23">
        <v>0</v>
      </c>
      <c r="VG23" s="23">
        <v>0</v>
      </c>
      <c r="VH23" s="23">
        <v>0</v>
      </c>
      <c r="VI23" s="23">
        <v>0</v>
      </c>
      <c r="VJ23" s="23">
        <v>0</v>
      </c>
      <c r="VK23" s="23">
        <v>0</v>
      </c>
      <c r="VL23" s="23">
        <v>0</v>
      </c>
      <c r="VM23" s="23">
        <v>0</v>
      </c>
      <c r="VN23" s="23">
        <v>0</v>
      </c>
      <c r="VO23" s="23">
        <v>0</v>
      </c>
      <c r="VP23" s="23">
        <v>0</v>
      </c>
      <c r="VQ23" s="23">
        <v>0</v>
      </c>
      <c r="VR23" s="23">
        <v>0</v>
      </c>
      <c r="VS23" s="23">
        <v>0</v>
      </c>
      <c r="VT23" s="23">
        <v>0</v>
      </c>
      <c r="VU23" s="23">
        <v>0</v>
      </c>
      <c r="VV23" s="23">
        <v>0</v>
      </c>
      <c r="VW23" s="23">
        <v>0</v>
      </c>
      <c r="VX23" s="23">
        <v>0</v>
      </c>
      <c r="VY23" s="23">
        <v>0</v>
      </c>
      <c r="VZ23" s="23">
        <v>0</v>
      </c>
      <c r="WA23" s="23">
        <v>0</v>
      </c>
      <c r="WB23" s="23">
        <v>0</v>
      </c>
      <c r="WC23" s="23">
        <v>0</v>
      </c>
      <c r="WD23" s="23">
        <v>0</v>
      </c>
      <c r="WE23" s="23">
        <v>0</v>
      </c>
      <c r="WF23" s="23">
        <v>0</v>
      </c>
      <c r="WG23" s="23">
        <v>0</v>
      </c>
      <c r="WH23" s="23">
        <v>0</v>
      </c>
      <c r="WI23" s="23">
        <v>0</v>
      </c>
      <c r="WJ23" s="23">
        <v>0</v>
      </c>
      <c r="WK23" s="23">
        <v>0</v>
      </c>
      <c r="WL23" s="23">
        <v>0</v>
      </c>
      <c r="WM23" s="23">
        <v>0</v>
      </c>
      <c r="WN23" s="23">
        <v>0</v>
      </c>
      <c r="WO23" s="23">
        <v>0</v>
      </c>
      <c r="WP23" s="23">
        <v>0</v>
      </c>
      <c r="WQ23" s="23">
        <v>0</v>
      </c>
      <c r="WR23" s="23">
        <v>0</v>
      </c>
      <c r="WS23" s="23">
        <v>0</v>
      </c>
      <c r="WT23" s="23">
        <v>0</v>
      </c>
      <c r="WU23" s="23">
        <v>0</v>
      </c>
      <c r="WV23" s="23">
        <v>0</v>
      </c>
      <c r="WW23" s="23">
        <v>0</v>
      </c>
      <c r="WX23" s="23">
        <v>0</v>
      </c>
      <c r="WY23" s="23">
        <v>0</v>
      </c>
      <c r="WZ23" s="23">
        <v>0</v>
      </c>
      <c r="XA23" s="23">
        <v>0</v>
      </c>
      <c r="XB23" s="23">
        <v>0</v>
      </c>
      <c r="XC23" s="23">
        <v>0</v>
      </c>
      <c r="XD23" s="23">
        <v>0</v>
      </c>
      <c r="XE23" s="23">
        <v>0</v>
      </c>
      <c r="XF23" s="23">
        <v>0</v>
      </c>
      <c r="XG23" s="23">
        <v>0</v>
      </c>
      <c r="XH23" s="23">
        <v>0</v>
      </c>
      <c r="XI23" s="23">
        <v>0</v>
      </c>
      <c r="XJ23" s="23">
        <v>0</v>
      </c>
      <c r="XK23" s="23">
        <v>0</v>
      </c>
      <c r="XL23" s="23">
        <v>0</v>
      </c>
      <c r="XM23" s="23">
        <v>0</v>
      </c>
      <c r="XN23" s="23">
        <v>0</v>
      </c>
      <c r="XO23" s="23">
        <v>0</v>
      </c>
      <c r="XP23" s="23">
        <v>0</v>
      </c>
      <c r="XQ23" s="23">
        <v>0</v>
      </c>
      <c r="XR23" s="23">
        <v>0</v>
      </c>
      <c r="XS23" s="23">
        <v>0</v>
      </c>
      <c r="XT23" s="23">
        <v>0</v>
      </c>
      <c r="XU23" s="23">
        <v>0</v>
      </c>
      <c r="XV23" s="23">
        <v>0</v>
      </c>
      <c r="XW23" s="23">
        <v>0</v>
      </c>
      <c r="XX23" s="23">
        <v>0</v>
      </c>
      <c r="XY23" s="23">
        <v>0</v>
      </c>
      <c r="XZ23" s="23">
        <v>0</v>
      </c>
      <c r="YA23" s="23">
        <v>0</v>
      </c>
      <c r="YB23" s="23">
        <v>0</v>
      </c>
      <c r="YC23" s="23">
        <v>0</v>
      </c>
      <c r="YD23" s="23">
        <v>0</v>
      </c>
      <c r="YE23" s="23">
        <v>0</v>
      </c>
      <c r="YF23" s="23">
        <v>0</v>
      </c>
      <c r="YG23" s="23">
        <v>0</v>
      </c>
      <c r="YH23" s="23">
        <v>0</v>
      </c>
      <c r="YI23" s="23">
        <v>0</v>
      </c>
      <c r="YJ23" s="23">
        <v>0</v>
      </c>
      <c r="YK23" s="23">
        <v>0</v>
      </c>
      <c r="YL23" s="23">
        <v>0</v>
      </c>
      <c r="YM23" s="23">
        <v>0</v>
      </c>
      <c r="YN23" s="23">
        <v>0</v>
      </c>
      <c r="YO23" s="23">
        <v>0</v>
      </c>
      <c r="YP23" s="23">
        <v>0</v>
      </c>
      <c r="YQ23" s="23">
        <v>0</v>
      </c>
      <c r="YR23" s="23">
        <v>0</v>
      </c>
    </row>
    <row r="24" spans="1:668" ht="15.75" x14ac:dyDescent="0.25">
      <c r="A24" s="7" t="s">
        <v>164</v>
      </c>
      <c r="B24" s="7"/>
      <c r="C24" s="7">
        <f>+SUM(C25:C27)</f>
        <v>6827.6823559762006</v>
      </c>
      <c r="D24" s="8">
        <f>+C24/$C$63</f>
        <v>0.14206086409285618</v>
      </c>
      <c r="E24" s="9">
        <f>+SUM(E25:E27)</f>
        <v>180.58686468252208</v>
      </c>
      <c r="F24" s="29"/>
      <c r="G24" s="117" t="s">
        <v>119</v>
      </c>
      <c r="H24" s="30"/>
      <c r="I24" s="29"/>
      <c r="J24" s="29"/>
      <c r="K24" s="31"/>
      <c r="L24" s="30"/>
      <c r="M24" s="31"/>
      <c r="N24" s="31"/>
      <c r="O24" s="119"/>
      <c r="P24" s="119"/>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26"/>
      <c r="BP24" s="54"/>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row>
    <row r="25" spans="1:668" ht="15.75" x14ac:dyDescent="0.25">
      <c r="A25" s="16" t="s">
        <v>165</v>
      </c>
      <c r="B25" s="15" t="s">
        <v>166</v>
      </c>
      <c r="C25" s="15">
        <v>6810.3205756562002</v>
      </c>
      <c r="D25" s="17"/>
      <c r="E25" s="18">
        <f>+C25/$C$60</f>
        <v>180.12765915569332</v>
      </c>
      <c r="F25" s="27" t="s">
        <v>118</v>
      </c>
      <c r="G25" s="68" t="s">
        <v>119</v>
      </c>
      <c r="H25" s="20">
        <v>43416</v>
      </c>
      <c r="I25" s="26" t="s">
        <v>167</v>
      </c>
      <c r="J25" s="27">
        <v>60</v>
      </c>
      <c r="K25" s="27" t="s">
        <v>193</v>
      </c>
      <c r="L25" s="25">
        <v>45242</v>
      </c>
      <c r="M25" s="27" t="s">
        <v>11</v>
      </c>
      <c r="N25" s="16" t="s">
        <v>47</v>
      </c>
      <c r="O25" s="119" t="s">
        <v>162</v>
      </c>
      <c r="P25" s="119" t="s">
        <v>188</v>
      </c>
      <c r="Q25" s="22">
        <f>+SUMPRODUCT(1*($BQ$4:$YR$4=$Q$4)*($BQ$1:$YR$1=Q$3)*($BQ25:$YR25))</f>
        <v>0</v>
      </c>
      <c r="R25" s="22">
        <f>+SUMPRODUCT(1*($BQ$4:$YR$4=$R$4)*($BQ$1:$YR$1=Q$3)*($BQ25:$YR25))</f>
        <v>27428947.6472</v>
      </c>
      <c r="S25" s="22">
        <f>+SUMPRODUCT(1*($BQ$4:$YR$4=$Q$4)*($BQ$1:$YR$1=S$3)*($BQ25:$YR25))</f>
        <v>184962868.48455602</v>
      </c>
      <c r="T25" s="22">
        <f>+SUMPRODUCT(1*($BQ$4:$YR$4=$R$4)*($BQ$1:$YR$1=S$3)*($BQ25:$YR25))</f>
        <v>399587156.78885221</v>
      </c>
      <c r="U25" s="22">
        <f>+SUMPRODUCT(1*($BQ$4:$YR$4=$Q$4)*($BQ$1:$YR$1=U$3)*($BQ25:$YR25))</f>
        <v>2434541582.5574188</v>
      </c>
      <c r="V25" s="22">
        <f>+SUMPRODUCT(1*($BQ$4:$YR$4=$R$4)*($BQ$1:$YR$1=U$3)*($BQ25:$YR25))</f>
        <v>420574576.62286818</v>
      </c>
      <c r="W25" s="22">
        <f>+SUMPRODUCT(1*($BQ$4:$YR$4=$Q$4)*($BQ$1:$YR$1=W$3)*($BQ25:$YR25))</f>
        <v>2804640716.5307779</v>
      </c>
      <c r="X25" s="22">
        <f>+SUMPRODUCT(1*($BQ$4:$YR$4=$R$4)*($BQ$1:$YR$1=W$3)*($BQ25:$YR25))</f>
        <v>343140604.64575028</v>
      </c>
      <c r="Y25" s="22">
        <f>+SUMPRODUCT(1*($BQ$4:$YR$4=$Q$4)*($BQ$1:$YR$1=Y$3)*($BQ25:$YR25))</f>
        <v>3107127824.9260874</v>
      </c>
      <c r="Z25" s="22">
        <f>+SUMPRODUCT(1*($BQ$4:$YR$4=$R$4)*($BQ$1:$YR$1=Y$3)*($BQ25:$YR25))</f>
        <v>225378389.00414628</v>
      </c>
      <c r="AA25" s="22">
        <f>+SUMPRODUCT(1*($BQ$4:$YR$4=$Q$4)*($BQ$1:$YR$1=AA$3)*($BQ25:$YR25))</f>
        <v>3060105878.1317205</v>
      </c>
      <c r="AB25" s="22">
        <f>+SUMPRODUCT(1*($BQ$4:$YR$4=$R$4)*($BQ$1:$YR$1=AA$3)*($BQ25:$YR25))</f>
        <v>75844167.718102351</v>
      </c>
      <c r="AC25" s="22">
        <f>+SUMPRODUCT(1*($BQ$4:$YR$4=$Q$4)*($BQ$1:$YR$1=AC$3)*($BQ25:$YR25))</f>
        <v>0</v>
      </c>
      <c r="AD25" s="22">
        <f>+SUMPRODUCT(1*($BQ$4:$YR$4=$R$4)*($BQ$1:$YR$1=AC$3)*($BQ25:$YR25))</f>
        <v>0</v>
      </c>
      <c r="AE25" s="22">
        <f>+SUMPRODUCT(1*($BQ$4:$YR$4=$Q$4)*($BQ$1:$YR$1=AE$3)*($BQ25:$YR25))</f>
        <v>0</v>
      </c>
      <c r="AF25" s="22">
        <f>+SUMPRODUCT(1*($BQ$4:$YR$4=$R$4)*($BQ$1:$YR$1=AE$3)*($BQ25:$YR25))</f>
        <v>0</v>
      </c>
      <c r="AG25" s="22">
        <f>+SUMPRODUCT(1*($BQ$4:$YR$4=$Q$4)*($BQ$1:$YR$1=AG$3)*($BQ25:$YR25))</f>
        <v>0</v>
      </c>
      <c r="AH25" s="22">
        <f>+SUMPRODUCT(1*($BQ$4:$YR$4=$R$4)*($BQ$1:$YR$1=AG$3)*($BQ25:$YR25))</f>
        <v>0</v>
      </c>
      <c r="AI25" s="22">
        <f>+SUMPRODUCT(1*($BQ$4:$YR$4=$Q$4)*($BQ$1:$YR$1=AI$3)*($BQ25:$YR25))</f>
        <v>0</v>
      </c>
      <c r="AJ25" s="22">
        <f>+SUMPRODUCT(1*($BQ$4:$YR$4=$R$4)*($BQ$1:$YR$1=AI$3)*($BQ25:$YR25))</f>
        <v>0</v>
      </c>
      <c r="AK25" s="22">
        <f>+SUMPRODUCT(1*($BQ$4:$YR$4=$Q$4)*($BQ$1:$YR$1=AK$3)*($BQ25:$YR25))</f>
        <v>0</v>
      </c>
      <c r="AL25" s="22">
        <f>+SUMPRODUCT(1*($BQ$4:$YR$4=$R$4)*($BQ$1:$YR$1=AK$3)*($BQ25:$YR25))</f>
        <v>0</v>
      </c>
      <c r="AM25" s="22">
        <f>+SUMPRODUCT(1*($BQ$4:$YR$4=$Q$4)*($BQ$1:$YR$1=AM$3)*($BQ25:$YR25))</f>
        <v>0</v>
      </c>
      <c r="AN25" s="22">
        <f>+SUMPRODUCT(1*($BQ$4:$YR$4=$R$4)*($BQ$1:$YR$1=AM$3)*($BQ25:$YR25))</f>
        <v>0</v>
      </c>
      <c r="AO25" s="22">
        <f>+SUMPRODUCT(1*($BQ$4:$YR$4=$Q$4)*($BQ$1:$YR$1=AO$3)*($BQ25:$YR25))</f>
        <v>0</v>
      </c>
      <c r="AP25" s="22">
        <f>+SUMPRODUCT(1*($BQ$4:$YR$4=$R$4)*($BQ$1:$YR$1=AO$3)*($BQ25:$YR25))</f>
        <v>0</v>
      </c>
      <c r="AQ25" s="22">
        <f>+SUMPRODUCT(1*($BQ$4:$YR$4=$Q$4)*($BQ$1:$YR$1=AQ$3)*($BQ25:$YR25))</f>
        <v>0</v>
      </c>
      <c r="AR25" s="22">
        <f>+SUMPRODUCT(1*($BQ$4:$YR$4=$R$4)*($BQ$1:$YR$1=AQ$3)*($BQ25:$YR25))</f>
        <v>0</v>
      </c>
      <c r="AS25" s="22">
        <f>+SUMPRODUCT(1*($BQ$4:$YR$4=$Q$4)*($BQ$1:$YR$1=AS$3)*($BQ25:$YR25))</f>
        <v>0</v>
      </c>
      <c r="AT25" s="22">
        <f>+SUMPRODUCT(1*($BQ$4:$YR$4=$R$4)*($BQ$1:$YR$1=AS$3)*($BQ25:$YR25))</f>
        <v>0</v>
      </c>
      <c r="AU25" s="22">
        <f>+SUMPRODUCT(1*($BQ$4:$YR$4=$Q$4)*($BQ$1:$YR$1=AU$3)*($BQ25:$YR25))</f>
        <v>0</v>
      </c>
      <c r="AV25" s="22">
        <f>+SUMPRODUCT(1*($BQ$4:$YR$4=$R$4)*($BQ$1:$YR$1=AU$3)*($BQ25:$YR25))</f>
        <v>0</v>
      </c>
      <c r="AW25" s="22">
        <f>+SUMPRODUCT(1*($BQ$4:$YR$4=$Q$4)*($BQ$1:$YR$1=AW$3)*($BQ25:$YR25))</f>
        <v>0</v>
      </c>
      <c r="AX25" s="22">
        <f>+SUMPRODUCT(1*($BQ$4:$YR$4=$R$4)*($BQ$1:$YR$1=AW$3)*($BQ25:$YR25))</f>
        <v>0</v>
      </c>
      <c r="AY25" s="22">
        <f>+SUMPRODUCT(1*($BQ$4:$YR$4=$Q$4)*($BQ$1:$YR$1=AY$3)*($BQ25:$YR25))</f>
        <v>0</v>
      </c>
      <c r="AZ25" s="22">
        <f>+SUMPRODUCT(1*($BQ$4:$YR$4=$R$4)*($BQ$1:$YR$1=AY$3)*($BQ25:$YR25))</f>
        <v>0</v>
      </c>
      <c r="BA25" s="22">
        <f>+SUMPRODUCT(1*($BQ$4:$YR$4=$Q$4)*($BQ$1:$YR$1=BA$3)*($BQ25:$YR25))</f>
        <v>0</v>
      </c>
      <c r="BB25" s="22">
        <f>+SUMPRODUCT(1*($BQ$4:$YR$4=$R$4)*($BQ$1:$YR$1=BA$3)*($BQ25:$YR25))</f>
        <v>0</v>
      </c>
      <c r="BC25" s="22">
        <f>+SUMPRODUCT(1*($BQ$4:$YR$4=$Q$4)*($BQ$1:$YR$1=BC$3)*($BQ25:$YR25))</f>
        <v>0</v>
      </c>
      <c r="BD25" s="22">
        <f>+SUMPRODUCT(1*($BQ$4:$YR$4=$R$4)*($BQ$1:$YR$1=BC$3)*($BQ25:$YR25))</f>
        <v>0</v>
      </c>
      <c r="BE25" s="22">
        <f>+SUMPRODUCT(1*($BQ$4:$YR$4=$Q$4)*($BQ$1:$YR$1=BE$3)*($BQ25:$YR25))</f>
        <v>0</v>
      </c>
      <c r="BF25" s="22">
        <f>+SUMPRODUCT(1*($BQ$4:$YR$4=$R$4)*($BQ$1:$YR$1=BE$3)*($BQ25:$YR25))</f>
        <v>0</v>
      </c>
      <c r="BG25" s="22">
        <f>+SUMPRODUCT(1*($BQ$4:$YR$4=$Q$4)*($BQ$1:$YR$1=BG$3)*($BQ25:$YR25))</f>
        <v>0</v>
      </c>
      <c r="BH25" s="22">
        <f>+SUMPRODUCT(1*($BQ$4:$YR$4=$R$4)*($BQ$1:$YR$1=BG$3)*($BQ25:$YR25))</f>
        <v>0</v>
      </c>
      <c r="BI25" s="22">
        <f>+SUMPRODUCT(1*($BQ$4:$YR$4=$Q$4)*($BQ$1:$YR$1=BI$3)*($BQ25:$YR25))</f>
        <v>0</v>
      </c>
      <c r="BJ25" s="22">
        <f>+SUMPRODUCT(1*($BQ$4:$YR$4=$R$4)*($BQ$1:$YR$1=BI$3)*($BQ25:$YR25))</f>
        <v>0</v>
      </c>
      <c r="BK25" s="22">
        <f>+SUMPRODUCT(1*($BQ$4:$YR$4=$Q$4)*($BQ$1:$YR$1=BK$3)*($BQ25:$YR25))</f>
        <v>0</v>
      </c>
      <c r="BL25" s="22">
        <f>+SUMPRODUCT(1*($BQ$4:$YR$4=$R$4)*($BQ$1:$YR$1=BK$3)*($BQ25:$YR25))</f>
        <v>0</v>
      </c>
      <c r="BM25" s="22">
        <f>+SUMPRODUCT(1*($BQ$4:$YR$4=$Q$4)*($BQ$1:$YR$1=BM$3)*($BQ25:$YR25))</f>
        <v>0</v>
      </c>
      <c r="BN25" s="22">
        <f>+SUMPRODUCT(1*($BQ$4:$YR$4=$R$4)*($BQ$1:$YR$1=BM$3)*($BQ25:$YR25))</f>
        <v>0</v>
      </c>
      <c r="BO25" s="126"/>
      <c r="BP25" s="127"/>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27428947.6472</v>
      </c>
      <c r="CN25" s="23">
        <v>0</v>
      </c>
      <c r="CO25" s="23">
        <v>29339542.674600001</v>
      </c>
      <c r="CP25" s="23">
        <v>0</v>
      </c>
      <c r="CQ25" s="23">
        <v>29851685.134931397</v>
      </c>
      <c r="CR25" s="23">
        <v>0</v>
      </c>
      <c r="CS25" s="23">
        <v>27346679.963998914</v>
      </c>
      <c r="CT25" s="23">
        <v>0</v>
      </c>
      <c r="CU25" s="23">
        <v>31766210.216580957</v>
      </c>
      <c r="CV25" s="23">
        <v>0</v>
      </c>
      <c r="CW25" s="23">
        <v>32722814.770520646</v>
      </c>
      <c r="CX25" s="23">
        <v>0</v>
      </c>
      <c r="CY25" s="23">
        <v>34367775.830251448</v>
      </c>
      <c r="CZ25" s="23">
        <v>0</v>
      </c>
      <c r="DA25" s="23">
        <v>33780365.772540443</v>
      </c>
      <c r="DB25" s="23">
        <v>0</v>
      </c>
      <c r="DC25" s="23">
        <v>35428370.581942886</v>
      </c>
      <c r="DD25" s="23">
        <v>0</v>
      </c>
      <c r="DE25" s="23">
        <v>36009037.337878145</v>
      </c>
      <c r="DF25" s="23">
        <v>0</v>
      </c>
      <c r="DG25" s="23">
        <v>35368566.740336545</v>
      </c>
      <c r="DH25" s="23">
        <v>0</v>
      </c>
      <c r="DI25" s="23">
        <v>37120281.667527124</v>
      </c>
      <c r="DJ25" s="23">
        <v>0</v>
      </c>
      <c r="DK25" s="23">
        <v>36485826.09774369</v>
      </c>
      <c r="DL25" s="23">
        <v>184962868.48455602</v>
      </c>
      <c r="DM25" s="23">
        <v>37468614.630662106</v>
      </c>
      <c r="DN25" s="23">
        <v>187728816.59319973</v>
      </c>
      <c r="DO25" s="23">
        <v>37272450.121221237</v>
      </c>
      <c r="DP25" s="23">
        <v>190805669.44124728</v>
      </c>
      <c r="DQ25" s="23">
        <v>34619860.622972116</v>
      </c>
      <c r="DR25" s="23">
        <v>193658991.21784791</v>
      </c>
      <c r="DS25" s="23">
        <v>36726163.560089201</v>
      </c>
      <c r="DT25" s="23">
        <v>196554981.77459893</v>
      </c>
      <c r="DU25" s="23">
        <v>35278025.363262989</v>
      </c>
      <c r="DV25" s="23">
        <v>199635336.92953953</v>
      </c>
      <c r="DW25" s="23">
        <v>36077543.674711496</v>
      </c>
      <c r="DX25" s="23">
        <v>202278087.21203971</v>
      </c>
      <c r="DY25" s="23">
        <v>34448611.362942502</v>
      </c>
      <c r="DZ25" s="23">
        <v>204451107.45388621</v>
      </c>
      <c r="EA25" s="23">
        <v>35158069.107277505</v>
      </c>
      <c r="EB25" s="23">
        <v>206978955.44611377</v>
      </c>
      <c r="EC25" s="23">
        <v>34684410.982827023</v>
      </c>
      <c r="ED25" s="23">
        <v>209426137.47672823</v>
      </c>
      <c r="EE25" s="23">
        <v>33073909.746737726</v>
      </c>
      <c r="EF25" s="23">
        <v>211789070.12629917</v>
      </c>
      <c r="EG25" s="23">
        <v>33688434.179183148</v>
      </c>
      <c r="EH25" s="23">
        <v>214407645.2094166</v>
      </c>
      <c r="EI25" s="23">
        <v>32078483.270981181</v>
      </c>
      <c r="EJ25" s="23">
        <v>216826783.67650154</v>
      </c>
      <c r="EK25" s="23">
        <v>32608025.3230251</v>
      </c>
      <c r="EL25" s="23">
        <v>219390399.90321109</v>
      </c>
      <c r="EM25" s="23">
        <v>32068016.348842241</v>
      </c>
      <c r="EN25" s="23">
        <v>222102958.36677635</v>
      </c>
      <c r="EO25" s="23">
        <v>28414765.927801881</v>
      </c>
      <c r="EP25" s="23">
        <v>224488951.98060295</v>
      </c>
      <c r="EQ25" s="23">
        <v>30850090.476761922</v>
      </c>
      <c r="ER25" s="23">
        <v>227021836.75083312</v>
      </c>
      <c r="ES25" s="23">
        <v>29263913.97002124</v>
      </c>
      <c r="ET25" s="23">
        <v>229705992.53013101</v>
      </c>
      <c r="EU25" s="23">
        <v>29609911.099335801</v>
      </c>
      <c r="EV25" s="23">
        <v>232421883.98891523</v>
      </c>
      <c r="EW25" s="23">
        <v>28012125.836229488</v>
      </c>
      <c r="EX25" s="23">
        <v>235044275.18024033</v>
      </c>
      <c r="EY25" s="23">
        <v>28293277.895372488</v>
      </c>
      <c r="EZ25" s="23">
        <v>237950379.26790333</v>
      </c>
      <c r="FA25" s="23">
        <v>27590632.667629141</v>
      </c>
      <c r="FB25" s="23">
        <v>240635147.87856644</v>
      </c>
      <c r="FC25" s="23">
        <v>26015698.794640332</v>
      </c>
      <c r="FD25" s="23">
        <v>243480258.42883196</v>
      </c>
      <c r="FE25" s="23">
        <v>26051297.137722552</v>
      </c>
      <c r="FF25" s="23">
        <v>245386411.42325696</v>
      </c>
      <c r="FG25" s="23">
        <v>24362849.168368131</v>
      </c>
      <c r="FH25" s="23">
        <v>247012220.83150896</v>
      </c>
      <c r="FI25" s="23">
        <v>24309903.371796586</v>
      </c>
      <c r="FJ25" s="23">
        <v>248895222.7085683</v>
      </c>
      <c r="FK25" s="23">
        <v>23422475.976165816</v>
      </c>
      <c r="FL25" s="23">
        <v>250709785.20757341</v>
      </c>
      <c r="FM25" s="23">
        <v>20327954.358186033</v>
      </c>
      <c r="FN25" s="23">
        <v>252370864.66656712</v>
      </c>
      <c r="FO25" s="23">
        <v>21590503.66648877</v>
      </c>
      <c r="FP25" s="23">
        <v>254210766.21984708</v>
      </c>
      <c r="FQ25" s="23">
        <v>19994044.821033135</v>
      </c>
      <c r="FR25" s="23">
        <v>256064081.51536006</v>
      </c>
      <c r="FS25" s="23">
        <v>19709305.687641606</v>
      </c>
      <c r="FT25" s="23">
        <v>257845758.06876934</v>
      </c>
      <c r="FU25" s="23">
        <v>18145211.490957409</v>
      </c>
      <c r="FV25" s="23">
        <v>259725574.15373692</v>
      </c>
      <c r="FW25" s="23">
        <v>17781633.260386914</v>
      </c>
      <c r="FX25" s="23">
        <v>261705491.34975851</v>
      </c>
      <c r="FY25" s="23">
        <v>16786271.903412987</v>
      </c>
      <c r="FZ25" s="23">
        <v>263526420.45108724</v>
      </c>
      <c r="GA25" s="23">
        <v>15272330.835638337</v>
      </c>
      <c r="GB25" s="23">
        <v>265447651.21977705</v>
      </c>
      <c r="GC25" s="23">
        <v>14761000.563653868</v>
      </c>
      <c r="GD25" s="23">
        <v>267382888.6586909</v>
      </c>
      <c r="GE25" s="23">
        <v>13277753.068784842</v>
      </c>
      <c r="GF25" s="23">
        <v>269243320.70635182</v>
      </c>
      <c r="GG25" s="23">
        <v>12672858.346784506</v>
      </c>
      <c r="GH25" s="23">
        <v>271295792.75234646</v>
      </c>
      <c r="GI25" s="23">
        <v>11600941.175357342</v>
      </c>
      <c r="GJ25" s="23">
        <v>273183450.5219366</v>
      </c>
      <c r="GK25" s="23">
        <v>9490218.3653997388</v>
      </c>
      <c r="GL25" s="23">
        <v>274915051.90764588</v>
      </c>
      <c r="GM25" s="23">
        <v>9379977.2959851623</v>
      </c>
      <c r="GN25" s="23">
        <v>276104164.12758243</v>
      </c>
      <c r="GO25" s="23">
        <v>7975580.8668390606</v>
      </c>
      <c r="GP25" s="23">
        <v>277246388.30242634</v>
      </c>
      <c r="GQ25" s="23">
        <v>7091978.4753698902</v>
      </c>
      <c r="GR25" s="23">
        <v>278341100.92613667</v>
      </c>
      <c r="GS25" s="23">
        <v>5742998.0819423851</v>
      </c>
      <c r="GT25" s="23">
        <v>279492579.15659034</v>
      </c>
      <c r="GU25" s="23">
        <v>4767185.2770214258</v>
      </c>
      <c r="GV25" s="23">
        <v>280648820.97427845</v>
      </c>
      <c r="GW25" s="23">
        <v>3590180.0990548446</v>
      </c>
      <c r="GX25" s="23">
        <v>281809846.0858379</v>
      </c>
      <c r="GY25" s="23">
        <v>2325827.411271078</v>
      </c>
      <c r="GZ25" s="23">
        <v>282975674.27943069</v>
      </c>
      <c r="HA25" s="23">
        <v>1206422.3230769259</v>
      </c>
      <c r="HB25" s="23">
        <v>284093009.09750867</v>
      </c>
      <c r="HC25" s="23">
        <v>0</v>
      </c>
      <c r="HD25" s="23">
        <v>0</v>
      </c>
      <c r="HE25" s="23">
        <v>0</v>
      </c>
      <c r="HF25" s="23">
        <v>0</v>
      </c>
      <c r="HG25" s="23">
        <v>0</v>
      </c>
      <c r="HH25" s="23">
        <v>0</v>
      </c>
      <c r="HI25" s="23">
        <v>0</v>
      </c>
      <c r="HJ25" s="23">
        <v>0</v>
      </c>
      <c r="HK25" s="23">
        <v>0</v>
      </c>
      <c r="HL25" s="23">
        <v>0</v>
      </c>
      <c r="HM25" s="23">
        <v>0</v>
      </c>
      <c r="HN25" s="23">
        <v>0</v>
      </c>
      <c r="HO25" s="23">
        <v>0</v>
      </c>
      <c r="HP25" s="23">
        <v>0</v>
      </c>
      <c r="HQ25" s="23">
        <v>0</v>
      </c>
      <c r="HR25" s="23">
        <v>0</v>
      </c>
      <c r="HS25" s="23">
        <v>0</v>
      </c>
      <c r="HT25" s="23">
        <v>0</v>
      </c>
      <c r="HU25" s="23">
        <v>0</v>
      </c>
      <c r="HV25" s="23">
        <v>0</v>
      </c>
      <c r="HW25" s="23">
        <v>0</v>
      </c>
      <c r="HX25" s="23">
        <v>0</v>
      </c>
      <c r="HY25" s="23">
        <v>0</v>
      </c>
      <c r="HZ25" s="23">
        <v>0</v>
      </c>
      <c r="IA25" s="23">
        <v>0</v>
      </c>
      <c r="IB25" s="23">
        <v>0</v>
      </c>
      <c r="IC25" s="23">
        <v>0</v>
      </c>
      <c r="ID25" s="23">
        <v>0</v>
      </c>
      <c r="IE25" s="23">
        <v>0</v>
      </c>
      <c r="IF25" s="23">
        <v>0</v>
      </c>
      <c r="IG25" s="23">
        <v>0</v>
      </c>
      <c r="IH25" s="23">
        <v>0</v>
      </c>
      <c r="II25" s="23">
        <v>0</v>
      </c>
      <c r="IJ25" s="23">
        <v>0</v>
      </c>
      <c r="IK25" s="23">
        <v>0</v>
      </c>
      <c r="IL25" s="23">
        <v>0</v>
      </c>
      <c r="IM25" s="23">
        <v>0</v>
      </c>
      <c r="IN25" s="23">
        <v>0</v>
      </c>
      <c r="IO25" s="23">
        <v>0</v>
      </c>
      <c r="IP25" s="23">
        <v>0</v>
      </c>
      <c r="IQ25" s="23">
        <v>0</v>
      </c>
      <c r="IR25" s="23">
        <v>0</v>
      </c>
      <c r="IS25" s="23">
        <v>0</v>
      </c>
      <c r="IT25" s="23">
        <v>0</v>
      </c>
      <c r="IU25" s="23">
        <v>0</v>
      </c>
      <c r="IV25" s="23">
        <v>0</v>
      </c>
      <c r="IW25" s="23">
        <v>0</v>
      </c>
      <c r="IX25" s="23">
        <v>0</v>
      </c>
      <c r="IY25" s="23">
        <v>0</v>
      </c>
      <c r="IZ25" s="23">
        <v>0</v>
      </c>
      <c r="JA25" s="23">
        <v>0</v>
      </c>
      <c r="JB25" s="23">
        <v>0</v>
      </c>
      <c r="JC25" s="23">
        <v>0</v>
      </c>
      <c r="JD25" s="23">
        <v>0</v>
      </c>
      <c r="JE25" s="23">
        <v>0</v>
      </c>
      <c r="JF25" s="23">
        <v>0</v>
      </c>
      <c r="JG25" s="23">
        <v>0</v>
      </c>
      <c r="JH25" s="23">
        <v>0</v>
      </c>
      <c r="JI25" s="23">
        <v>0</v>
      </c>
      <c r="JJ25" s="23">
        <v>0</v>
      </c>
      <c r="JK25" s="23">
        <v>0</v>
      </c>
      <c r="JL25" s="23">
        <v>0</v>
      </c>
      <c r="JM25" s="23">
        <v>0</v>
      </c>
      <c r="JN25" s="23">
        <v>0</v>
      </c>
      <c r="JO25" s="23">
        <v>0</v>
      </c>
      <c r="JP25" s="23">
        <v>0</v>
      </c>
      <c r="JQ25" s="23">
        <v>0</v>
      </c>
      <c r="JR25" s="23">
        <v>0</v>
      </c>
      <c r="JS25" s="23">
        <v>0</v>
      </c>
      <c r="JT25" s="23">
        <v>0</v>
      </c>
      <c r="JU25" s="23">
        <v>0</v>
      </c>
      <c r="JV25" s="23">
        <v>0</v>
      </c>
      <c r="JW25" s="23">
        <v>0</v>
      </c>
      <c r="JX25" s="23">
        <v>0</v>
      </c>
      <c r="JY25" s="23">
        <v>0</v>
      </c>
      <c r="JZ25" s="23">
        <v>0</v>
      </c>
      <c r="KA25" s="23">
        <v>0</v>
      </c>
      <c r="KB25" s="23">
        <v>0</v>
      </c>
      <c r="KC25" s="23">
        <v>0</v>
      </c>
      <c r="KD25" s="23">
        <v>0</v>
      </c>
      <c r="KE25" s="23">
        <v>0</v>
      </c>
      <c r="KF25" s="23">
        <v>0</v>
      </c>
      <c r="KG25" s="23">
        <v>0</v>
      </c>
      <c r="KH25" s="23">
        <v>0</v>
      </c>
      <c r="KI25" s="23">
        <v>0</v>
      </c>
      <c r="KJ25" s="23">
        <v>0</v>
      </c>
      <c r="KK25" s="23">
        <v>0</v>
      </c>
      <c r="KL25" s="23">
        <v>0</v>
      </c>
      <c r="KM25" s="23">
        <v>0</v>
      </c>
      <c r="KN25" s="23">
        <v>0</v>
      </c>
      <c r="KO25" s="23">
        <v>0</v>
      </c>
      <c r="KP25" s="23">
        <v>0</v>
      </c>
      <c r="KQ25" s="23">
        <v>0</v>
      </c>
      <c r="KR25" s="23">
        <v>0</v>
      </c>
      <c r="KS25" s="23">
        <v>0</v>
      </c>
      <c r="KT25" s="23">
        <v>0</v>
      </c>
      <c r="KU25" s="23">
        <v>0</v>
      </c>
      <c r="KV25" s="23">
        <v>0</v>
      </c>
      <c r="KW25" s="23">
        <v>0</v>
      </c>
      <c r="KX25" s="23">
        <v>0</v>
      </c>
      <c r="KY25" s="23">
        <v>0</v>
      </c>
      <c r="KZ25" s="23">
        <v>0</v>
      </c>
      <c r="LA25" s="23">
        <v>0</v>
      </c>
      <c r="LB25" s="23">
        <v>0</v>
      </c>
      <c r="LC25" s="23">
        <v>0</v>
      </c>
      <c r="LD25" s="23">
        <v>0</v>
      </c>
      <c r="LE25" s="23">
        <v>0</v>
      </c>
      <c r="LF25" s="23">
        <v>0</v>
      </c>
      <c r="LG25" s="23">
        <v>0</v>
      </c>
      <c r="LH25" s="23">
        <v>0</v>
      </c>
      <c r="LI25" s="23">
        <v>0</v>
      </c>
      <c r="LJ25" s="23">
        <v>0</v>
      </c>
      <c r="LK25" s="23">
        <v>0</v>
      </c>
      <c r="LL25" s="23">
        <v>0</v>
      </c>
      <c r="LM25" s="23">
        <v>0</v>
      </c>
      <c r="LN25" s="23">
        <v>0</v>
      </c>
      <c r="LO25" s="23">
        <v>0</v>
      </c>
      <c r="LP25" s="23">
        <v>0</v>
      </c>
      <c r="LQ25" s="23">
        <v>0</v>
      </c>
      <c r="LR25" s="23">
        <v>0</v>
      </c>
      <c r="LS25" s="23">
        <v>0</v>
      </c>
      <c r="LT25" s="23">
        <v>0</v>
      </c>
      <c r="LU25" s="23">
        <v>0</v>
      </c>
      <c r="LV25" s="23">
        <v>0</v>
      </c>
      <c r="LW25" s="23">
        <v>0</v>
      </c>
      <c r="LX25" s="23">
        <v>0</v>
      </c>
      <c r="LY25" s="23">
        <v>0</v>
      </c>
      <c r="LZ25" s="23">
        <v>0</v>
      </c>
      <c r="MA25" s="23">
        <v>0</v>
      </c>
      <c r="MB25" s="23">
        <v>0</v>
      </c>
      <c r="MC25" s="23">
        <v>0</v>
      </c>
      <c r="MD25" s="23">
        <v>0</v>
      </c>
      <c r="ME25" s="23">
        <v>0</v>
      </c>
      <c r="MF25" s="23">
        <v>0</v>
      </c>
      <c r="MG25" s="23">
        <v>0</v>
      </c>
      <c r="MH25" s="23">
        <v>0</v>
      </c>
      <c r="MI25" s="23">
        <v>0</v>
      </c>
      <c r="MJ25" s="23">
        <v>0</v>
      </c>
      <c r="MK25" s="23">
        <v>0</v>
      </c>
      <c r="ML25" s="23">
        <v>0</v>
      </c>
      <c r="MM25" s="23">
        <v>0</v>
      </c>
      <c r="MN25" s="23">
        <v>0</v>
      </c>
      <c r="MO25" s="23">
        <v>0</v>
      </c>
      <c r="MP25" s="23">
        <v>0</v>
      </c>
      <c r="MQ25" s="23">
        <v>0</v>
      </c>
      <c r="MR25" s="23">
        <v>0</v>
      </c>
      <c r="MS25" s="23">
        <v>0</v>
      </c>
      <c r="MT25" s="23">
        <v>0</v>
      </c>
      <c r="MU25" s="23">
        <v>0</v>
      </c>
      <c r="MV25" s="23">
        <v>0</v>
      </c>
      <c r="MW25" s="23">
        <v>0</v>
      </c>
      <c r="MX25" s="23">
        <v>0</v>
      </c>
      <c r="MY25" s="23">
        <v>0</v>
      </c>
      <c r="MZ25" s="23">
        <v>0</v>
      </c>
      <c r="NA25" s="23">
        <v>0</v>
      </c>
      <c r="NB25" s="23">
        <v>0</v>
      </c>
      <c r="NC25" s="23">
        <v>0</v>
      </c>
      <c r="ND25" s="23">
        <v>0</v>
      </c>
      <c r="NE25" s="23">
        <v>0</v>
      </c>
      <c r="NF25" s="23">
        <v>0</v>
      </c>
      <c r="NG25" s="23">
        <v>0</v>
      </c>
      <c r="NH25" s="23">
        <v>0</v>
      </c>
      <c r="NI25" s="23">
        <v>0</v>
      </c>
      <c r="NJ25" s="23">
        <v>0</v>
      </c>
      <c r="NK25" s="23">
        <v>0</v>
      </c>
      <c r="NL25" s="23">
        <v>0</v>
      </c>
      <c r="NM25" s="23">
        <v>0</v>
      </c>
      <c r="NN25" s="23">
        <v>0</v>
      </c>
      <c r="NO25" s="23">
        <v>0</v>
      </c>
      <c r="NP25" s="23">
        <v>0</v>
      </c>
      <c r="NQ25" s="23">
        <v>0</v>
      </c>
      <c r="NR25" s="23">
        <v>0</v>
      </c>
      <c r="NS25" s="23">
        <v>0</v>
      </c>
      <c r="NT25" s="23">
        <v>0</v>
      </c>
      <c r="NU25" s="23">
        <v>0</v>
      </c>
      <c r="NV25" s="23">
        <v>0</v>
      </c>
      <c r="NW25" s="23">
        <v>0</v>
      </c>
      <c r="NX25" s="23">
        <v>0</v>
      </c>
      <c r="NY25" s="23">
        <v>0</v>
      </c>
      <c r="NZ25" s="23">
        <v>0</v>
      </c>
      <c r="OA25" s="23">
        <v>0</v>
      </c>
      <c r="OB25" s="23">
        <v>0</v>
      </c>
      <c r="OC25" s="23">
        <v>0</v>
      </c>
      <c r="OD25" s="23">
        <v>0</v>
      </c>
      <c r="OE25" s="23">
        <v>0</v>
      </c>
      <c r="OF25" s="23">
        <v>0</v>
      </c>
      <c r="OG25" s="23">
        <v>0</v>
      </c>
      <c r="OH25" s="23">
        <v>0</v>
      </c>
      <c r="OI25" s="23">
        <v>0</v>
      </c>
      <c r="OJ25" s="23">
        <v>0</v>
      </c>
      <c r="OK25" s="23">
        <v>0</v>
      </c>
      <c r="OL25" s="23">
        <v>0</v>
      </c>
      <c r="OM25" s="23">
        <v>0</v>
      </c>
      <c r="ON25" s="23">
        <v>0</v>
      </c>
      <c r="OO25" s="23">
        <v>0</v>
      </c>
      <c r="OP25" s="23">
        <v>0</v>
      </c>
      <c r="OQ25" s="23">
        <v>0</v>
      </c>
      <c r="OR25" s="23">
        <v>0</v>
      </c>
      <c r="OS25" s="23">
        <v>0</v>
      </c>
      <c r="OT25" s="23">
        <v>0</v>
      </c>
      <c r="OU25" s="23">
        <v>0</v>
      </c>
      <c r="OV25" s="23">
        <v>0</v>
      </c>
      <c r="OW25" s="23">
        <v>0</v>
      </c>
      <c r="OX25" s="23">
        <v>0</v>
      </c>
      <c r="OY25" s="23">
        <v>0</v>
      </c>
      <c r="OZ25" s="23">
        <v>0</v>
      </c>
      <c r="PA25" s="23">
        <v>0</v>
      </c>
      <c r="PB25" s="23">
        <v>0</v>
      </c>
      <c r="PC25" s="23">
        <v>0</v>
      </c>
      <c r="PD25" s="23">
        <v>0</v>
      </c>
      <c r="PE25" s="23">
        <v>0</v>
      </c>
      <c r="PF25" s="23">
        <v>0</v>
      </c>
      <c r="PG25" s="23">
        <v>0</v>
      </c>
      <c r="PH25" s="23">
        <v>0</v>
      </c>
      <c r="PI25" s="23">
        <v>0</v>
      </c>
      <c r="PJ25" s="23">
        <v>0</v>
      </c>
      <c r="PK25" s="23">
        <v>0</v>
      </c>
      <c r="PL25" s="23">
        <v>0</v>
      </c>
      <c r="PM25" s="23">
        <v>0</v>
      </c>
      <c r="PN25" s="23">
        <v>0</v>
      </c>
      <c r="PO25" s="23">
        <v>0</v>
      </c>
      <c r="PP25" s="23">
        <v>0</v>
      </c>
      <c r="PQ25" s="23">
        <v>0</v>
      </c>
      <c r="PR25" s="23">
        <v>0</v>
      </c>
      <c r="PS25" s="23">
        <v>0</v>
      </c>
      <c r="PT25" s="23">
        <v>0</v>
      </c>
      <c r="PU25" s="23">
        <v>0</v>
      </c>
      <c r="PV25" s="23">
        <v>0</v>
      </c>
      <c r="PW25" s="23">
        <v>0</v>
      </c>
      <c r="PX25" s="23">
        <v>0</v>
      </c>
      <c r="PY25" s="23">
        <v>0</v>
      </c>
      <c r="PZ25" s="23">
        <v>0</v>
      </c>
      <c r="QA25" s="23">
        <v>0</v>
      </c>
      <c r="QB25" s="23">
        <v>0</v>
      </c>
      <c r="QC25" s="23">
        <v>0</v>
      </c>
      <c r="QD25" s="23">
        <v>0</v>
      </c>
      <c r="QE25" s="23">
        <v>0</v>
      </c>
      <c r="QF25" s="23">
        <v>0</v>
      </c>
      <c r="QG25" s="23">
        <v>0</v>
      </c>
      <c r="QH25" s="23">
        <v>0</v>
      </c>
      <c r="QI25" s="23">
        <v>0</v>
      </c>
      <c r="QJ25" s="23">
        <v>0</v>
      </c>
      <c r="QK25" s="23">
        <v>0</v>
      </c>
      <c r="QL25" s="23">
        <v>0</v>
      </c>
      <c r="QM25" s="23">
        <v>0</v>
      </c>
      <c r="QN25" s="23">
        <v>0</v>
      </c>
      <c r="QO25" s="23">
        <v>0</v>
      </c>
      <c r="QP25" s="23">
        <v>0</v>
      </c>
      <c r="QQ25" s="23">
        <v>0</v>
      </c>
      <c r="QR25" s="23">
        <v>0</v>
      </c>
      <c r="QS25" s="23">
        <v>0</v>
      </c>
      <c r="QT25" s="23">
        <v>0</v>
      </c>
      <c r="QU25" s="23">
        <v>0</v>
      </c>
      <c r="QV25" s="23">
        <v>0</v>
      </c>
      <c r="QW25" s="23">
        <v>0</v>
      </c>
      <c r="QX25" s="23">
        <v>0</v>
      </c>
      <c r="QY25" s="23">
        <v>0</v>
      </c>
      <c r="QZ25" s="23">
        <v>0</v>
      </c>
      <c r="RA25" s="23">
        <v>0</v>
      </c>
      <c r="RB25" s="23">
        <v>0</v>
      </c>
      <c r="RC25" s="23">
        <v>0</v>
      </c>
      <c r="RD25" s="23">
        <v>0</v>
      </c>
      <c r="RE25" s="23">
        <v>0</v>
      </c>
      <c r="RF25" s="23">
        <v>0</v>
      </c>
      <c r="RG25" s="23">
        <v>0</v>
      </c>
      <c r="RH25" s="23">
        <v>0</v>
      </c>
      <c r="RI25" s="23">
        <v>0</v>
      </c>
      <c r="RJ25" s="23">
        <v>0</v>
      </c>
      <c r="RK25" s="23">
        <v>0</v>
      </c>
      <c r="RL25" s="23">
        <v>0</v>
      </c>
      <c r="RM25" s="23">
        <v>0</v>
      </c>
      <c r="RN25" s="23">
        <v>0</v>
      </c>
      <c r="RO25" s="23">
        <v>0</v>
      </c>
      <c r="RP25" s="23">
        <v>0</v>
      </c>
      <c r="RQ25" s="23">
        <v>0</v>
      </c>
      <c r="RR25" s="23">
        <v>0</v>
      </c>
      <c r="RS25" s="23">
        <v>0</v>
      </c>
      <c r="RT25" s="23">
        <v>0</v>
      </c>
      <c r="RU25" s="23">
        <v>0</v>
      </c>
      <c r="RV25" s="23">
        <v>0</v>
      </c>
      <c r="RW25" s="23">
        <v>0</v>
      </c>
      <c r="RX25" s="23">
        <v>0</v>
      </c>
      <c r="RY25" s="23">
        <v>0</v>
      </c>
      <c r="RZ25" s="23">
        <v>0</v>
      </c>
      <c r="SA25" s="23">
        <v>0</v>
      </c>
      <c r="SB25" s="23">
        <v>0</v>
      </c>
      <c r="SC25" s="23">
        <v>0</v>
      </c>
      <c r="SD25" s="23">
        <v>0</v>
      </c>
      <c r="SE25" s="23">
        <v>0</v>
      </c>
      <c r="SF25" s="23">
        <v>0</v>
      </c>
      <c r="SG25" s="23">
        <v>0</v>
      </c>
      <c r="SH25" s="23">
        <v>0</v>
      </c>
      <c r="SI25" s="23">
        <v>0</v>
      </c>
      <c r="SJ25" s="23">
        <v>0</v>
      </c>
      <c r="SK25" s="23">
        <v>0</v>
      </c>
      <c r="SL25" s="23">
        <v>0</v>
      </c>
      <c r="SM25" s="23">
        <v>0</v>
      </c>
      <c r="SN25" s="23">
        <v>0</v>
      </c>
      <c r="SO25" s="23">
        <v>0</v>
      </c>
      <c r="SP25" s="23">
        <v>0</v>
      </c>
      <c r="SQ25" s="23">
        <v>0</v>
      </c>
      <c r="SR25" s="23">
        <v>0</v>
      </c>
      <c r="SS25" s="23">
        <v>0</v>
      </c>
      <c r="ST25" s="23">
        <v>0</v>
      </c>
      <c r="SU25" s="23">
        <v>0</v>
      </c>
      <c r="SV25" s="23">
        <v>0</v>
      </c>
      <c r="SW25" s="23">
        <v>0</v>
      </c>
      <c r="SX25" s="23">
        <v>0</v>
      </c>
      <c r="SY25" s="23">
        <v>0</v>
      </c>
      <c r="SZ25" s="23">
        <v>0</v>
      </c>
      <c r="TA25" s="23">
        <v>0</v>
      </c>
      <c r="TB25" s="23">
        <v>0</v>
      </c>
      <c r="TC25" s="23">
        <v>0</v>
      </c>
      <c r="TD25" s="23">
        <v>0</v>
      </c>
      <c r="TE25" s="23">
        <v>0</v>
      </c>
      <c r="TF25" s="23">
        <v>0</v>
      </c>
      <c r="TG25" s="23">
        <v>0</v>
      </c>
      <c r="TH25" s="23">
        <v>0</v>
      </c>
      <c r="TI25" s="23">
        <v>0</v>
      </c>
      <c r="TJ25" s="23">
        <v>0</v>
      </c>
      <c r="TK25" s="23">
        <v>0</v>
      </c>
      <c r="TL25" s="23">
        <v>0</v>
      </c>
      <c r="TM25" s="23">
        <v>0</v>
      </c>
      <c r="TN25" s="23">
        <v>0</v>
      </c>
      <c r="TO25" s="23">
        <v>0</v>
      </c>
      <c r="TP25" s="23">
        <v>0</v>
      </c>
      <c r="TQ25" s="23">
        <v>0</v>
      </c>
      <c r="TR25" s="23">
        <v>0</v>
      </c>
      <c r="TS25" s="23">
        <v>0</v>
      </c>
      <c r="TT25" s="23">
        <v>0</v>
      </c>
      <c r="TU25" s="23">
        <v>0</v>
      </c>
      <c r="TV25" s="23">
        <v>0</v>
      </c>
      <c r="TW25" s="23">
        <v>0</v>
      </c>
      <c r="TX25" s="23">
        <v>0</v>
      </c>
      <c r="TY25" s="23">
        <v>0</v>
      </c>
      <c r="TZ25" s="23">
        <v>0</v>
      </c>
      <c r="UA25" s="23">
        <v>0</v>
      </c>
      <c r="UB25" s="23">
        <v>0</v>
      </c>
      <c r="UC25" s="23">
        <v>0</v>
      </c>
      <c r="UD25" s="23">
        <v>0</v>
      </c>
      <c r="UE25" s="23">
        <v>0</v>
      </c>
      <c r="UF25" s="23">
        <v>0</v>
      </c>
      <c r="UG25" s="23">
        <v>0</v>
      </c>
      <c r="UH25" s="23">
        <v>0</v>
      </c>
      <c r="UI25" s="23">
        <v>0</v>
      </c>
      <c r="UJ25" s="23">
        <v>0</v>
      </c>
      <c r="UK25" s="23">
        <v>0</v>
      </c>
      <c r="UL25" s="23">
        <v>0</v>
      </c>
      <c r="UM25" s="23">
        <v>0</v>
      </c>
      <c r="UN25" s="23">
        <v>0</v>
      </c>
      <c r="UO25" s="23">
        <v>0</v>
      </c>
      <c r="UP25" s="23">
        <v>0</v>
      </c>
      <c r="UQ25" s="23">
        <v>0</v>
      </c>
      <c r="UR25" s="23">
        <v>0</v>
      </c>
      <c r="US25" s="23">
        <v>0</v>
      </c>
      <c r="UT25" s="23">
        <v>0</v>
      </c>
      <c r="UU25" s="23">
        <v>0</v>
      </c>
      <c r="UV25" s="23">
        <v>0</v>
      </c>
      <c r="UW25" s="23">
        <v>0</v>
      </c>
      <c r="UX25" s="23">
        <v>0</v>
      </c>
      <c r="UY25" s="23">
        <v>0</v>
      </c>
      <c r="UZ25" s="23">
        <v>0</v>
      </c>
      <c r="VA25" s="23">
        <v>0</v>
      </c>
      <c r="VB25" s="23">
        <v>0</v>
      </c>
      <c r="VC25" s="23">
        <v>0</v>
      </c>
      <c r="VD25" s="23">
        <v>0</v>
      </c>
      <c r="VE25" s="23">
        <v>0</v>
      </c>
      <c r="VF25" s="23">
        <v>0</v>
      </c>
      <c r="VG25" s="23">
        <v>0</v>
      </c>
      <c r="VH25" s="23">
        <v>0</v>
      </c>
      <c r="VI25" s="23">
        <v>0</v>
      </c>
      <c r="VJ25" s="23">
        <v>0</v>
      </c>
      <c r="VK25" s="23">
        <v>0</v>
      </c>
      <c r="VL25" s="23">
        <v>0</v>
      </c>
      <c r="VM25" s="23">
        <v>0</v>
      </c>
      <c r="VN25" s="23">
        <v>0</v>
      </c>
      <c r="VO25" s="23">
        <v>0</v>
      </c>
      <c r="VP25" s="23">
        <v>0</v>
      </c>
      <c r="VQ25" s="23">
        <v>0</v>
      </c>
      <c r="VR25" s="23">
        <v>0</v>
      </c>
      <c r="VS25" s="23">
        <v>0</v>
      </c>
      <c r="VT25" s="23">
        <v>0</v>
      </c>
      <c r="VU25" s="23">
        <v>0</v>
      </c>
      <c r="VV25" s="23">
        <v>0</v>
      </c>
      <c r="VW25" s="23">
        <v>0</v>
      </c>
      <c r="VX25" s="23">
        <v>0</v>
      </c>
      <c r="VY25" s="23">
        <v>0</v>
      </c>
      <c r="VZ25" s="23">
        <v>0</v>
      </c>
      <c r="WA25" s="23">
        <v>0</v>
      </c>
      <c r="WB25" s="23">
        <v>0</v>
      </c>
      <c r="WC25" s="23">
        <v>0</v>
      </c>
      <c r="WD25" s="23">
        <v>0</v>
      </c>
      <c r="WE25" s="23">
        <v>0</v>
      </c>
      <c r="WF25" s="23">
        <v>0</v>
      </c>
      <c r="WG25" s="23">
        <v>0</v>
      </c>
      <c r="WH25" s="23">
        <v>0</v>
      </c>
      <c r="WI25" s="23">
        <v>0</v>
      </c>
      <c r="WJ25" s="23">
        <v>0</v>
      </c>
      <c r="WK25" s="23">
        <v>0</v>
      </c>
      <c r="WL25" s="23">
        <v>0</v>
      </c>
      <c r="WM25" s="23">
        <v>0</v>
      </c>
      <c r="WN25" s="23">
        <v>0</v>
      </c>
      <c r="WO25" s="23">
        <v>0</v>
      </c>
      <c r="WP25" s="23">
        <v>0</v>
      </c>
      <c r="WQ25" s="23">
        <v>0</v>
      </c>
      <c r="WR25" s="23">
        <v>0</v>
      </c>
      <c r="WS25" s="23">
        <v>0</v>
      </c>
      <c r="WT25" s="23">
        <v>0</v>
      </c>
      <c r="WU25" s="23">
        <v>0</v>
      </c>
      <c r="WV25" s="23">
        <v>0</v>
      </c>
      <c r="WW25" s="23">
        <v>0</v>
      </c>
      <c r="WX25" s="23">
        <v>0</v>
      </c>
      <c r="WY25" s="23">
        <v>0</v>
      </c>
      <c r="WZ25" s="23">
        <v>0</v>
      </c>
      <c r="XA25" s="23">
        <v>0</v>
      </c>
      <c r="XB25" s="23">
        <v>0</v>
      </c>
      <c r="XC25" s="23">
        <v>0</v>
      </c>
      <c r="XD25" s="23">
        <v>0</v>
      </c>
      <c r="XE25" s="23">
        <v>0</v>
      </c>
      <c r="XF25" s="23">
        <v>0</v>
      </c>
      <c r="XG25" s="23">
        <v>0</v>
      </c>
      <c r="XH25" s="23">
        <v>0</v>
      </c>
      <c r="XI25" s="23">
        <v>0</v>
      </c>
      <c r="XJ25" s="23">
        <v>0</v>
      </c>
      <c r="XK25" s="23">
        <v>0</v>
      </c>
      <c r="XL25" s="23">
        <v>0</v>
      </c>
      <c r="XM25" s="23">
        <v>0</v>
      </c>
      <c r="XN25" s="23">
        <v>0</v>
      </c>
      <c r="XO25" s="23">
        <v>0</v>
      </c>
      <c r="XP25" s="23">
        <v>0</v>
      </c>
      <c r="XQ25" s="23">
        <v>0</v>
      </c>
      <c r="XR25" s="23">
        <v>0</v>
      </c>
      <c r="XS25" s="23">
        <v>0</v>
      </c>
      <c r="XT25" s="23">
        <v>0</v>
      </c>
      <c r="XU25" s="23">
        <v>0</v>
      </c>
      <c r="XV25" s="23">
        <v>0</v>
      </c>
      <c r="XW25" s="23">
        <v>0</v>
      </c>
      <c r="XX25" s="23">
        <v>0</v>
      </c>
      <c r="XY25" s="23">
        <v>0</v>
      </c>
      <c r="XZ25" s="23">
        <v>0</v>
      </c>
      <c r="YA25" s="23">
        <v>0</v>
      </c>
      <c r="YB25" s="23">
        <v>0</v>
      </c>
      <c r="YC25" s="23">
        <v>0</v>
      </c>
      <c r="YD25" s="23">
        <v>0</v>
      </c>
      <c r="YE25" s="23">
        <v>0</v>
      </c>
      <c r="YF25" s="23">
        <v>0</v>
      </c>
      <c r="YG25" s="23">
        <v>0</v>
      </c>
      <c r="YH25" s="23">
        <v>0</v>
      </c>
      <c r="YI25" s="23">
        <v>0</v>
      </c>
      <c r="YJ25" s="23">
        <v>0</v>
      </c>
      <c r="YK25" s="23">
        <v>0</v>
      </c>
      <c r="YL25" s="23">
        <v>0</v>
      </c>
      <c r="YM25" s="23">
        <v>0</v>
      </c>
      <c r="YN25" s="23">
        <v>0</v>
      </c>
      <c r="YO25" s="23">
        <v>0</v>
      </c>
      <c r="YP25" s="23">
        <v>0</v>
      </c>
      <c r="YQ25" s="23">
        <v>0</v>
      </c>
      <c r="YR25" s="23">
        <v>0</v>
      </c>
    </row>
    <row r="26" spans="1:668" ht="15.75" x14ac:dyDescent="0.25">
      <c r="A26" s="15" t="s">
        <v>48</v>
      </c>
      <c r="B26" s="15" t="s">
        <v>49</v>
      </c>
      <c r="C26" s="15">
        <v>17.361780320000001</v>
      </c>
      <c r="D26" s="17"/>
      <c r="E26" s="18">
        <f>+C26/$C$60</f>
        <v>0.45920552682876509</v>
      </c>
      <c r="F26" s="19" t="s">
        <v>10</v>
      </c>
      <c r="G26" s="68" t="s">
        <v>119</v>
      </c>
      <c r="H26" s="20">
        <v>42721</v>
      </c>
      <c r="I26" s="28" t="s">
        <v>185</v>
      </c>
      <c r="J26" s="19">
        <v>24</v>
      </c>
      <c r="K26" s="19" t="s">
        <v>193</v>
      </c>
      <c r="L26" s="20">
        <v>43451</v>
      </c>
      <c r="M26" s="19" t="s">
        <v>11</v>
      </c>
      <c r="N26" s="16" t="s">
        <v>47</v>
      </c>
      <c r="O26" s="119" t="s">
        <v>162</v>
      </c>
      <c r="P26" s="119" t="s">
        <v>128</v>
      </c>
      <c r="Q26" s="22">
        <f>+SUMPRODUCT(1*($BQ$4:$YR$4=$Q$4)*($BQ$1:$YR$1=Q$3)*($BQ26:$YR26))</f>
        <v>0</v>
      </c>
      <c r="R26" s="22">
        <f>+SUMPRODUCT(1*($BQ$4:$YR$4=$R$4)*($BQ$1:$YR$1=Q$3)*($BQ26:$YR26))</f>
        <v>5195423.57</v>
      </c>
      <c r="S26" s="22">
        <f>+SUMPRODUCT(1*($BQ$4:$YR$4=$Q$4)*($BQ$1:$YR$1=S$3)*($BQ26:$YR26))</f>
        <v>17361780.32</v>
      </c>
      <c r="T26" s="22">
        <f>+SUMPRODUCT(1*($BQ$4:$YR$4=$R$4)*($BQ$1:$YR$1=S$3)*($BQ26:$YR26))</f>
        <v>1218036.1599999999</v>
      </c>
      <c r="U26" s="22">
        <f>+SUMPRODUCT(1*($BQ$4:$YR$4=$Q$4)*($BQ$1:$YR$1=U$3)*($BQ26:$YR26))</f>
        <v>0</v>
      </c>
      <c r="V26" s="22">
        <f>+SUMPRODUCT(1*($BQ$4:$YR$4=$R$4)*($BQ$1:$YR$1=U$3)*($BQ26:$YR26))</f>
        <v>0</v>
      </c>
      <c r="W26" s="22">
        <f>+SUMPRODUCT(1*($BQ$4:$YR$4=$Q$4)*($BQ$1:$YR$1=W$3)*($BQ26:$YR26))</f>
        <v>0</v>
      </c>
      <c r="X26" s="22">
        <f>+SUMPRODUCT(1*($BQ$4:$YR$4=$R$4)*($BQ$1:$YR$1=W$3)*($BQ26:$YR26))</f>
        <v>0</v>
      </c>
      <c r="Y26" s="22">
        <f>+SUMPRODUCT(1*($BQ$4:$YR$4=$Q$4)*($BQ$1:$YR$1=Y$3)*($BQ26:$YR26))</f>
        <v>0</v>
      </c>
      <c r="Z26" s="22">
        <f>+SUMPRODUCT(1*($BQ$4:$YR$4=$R$4)*($BQ$1:$YR$1=Y$3)*($BQ26:$YR26))</f>
        <v>0</v>
      </c>
      <c r="AA26" s="22">
        <f>+SUMPRODUCT(1*($BQ$4:$YR$4=$Q$4)*($BQ$1:$YR$1=AA$3)*($BQ26:$YR26))</f>
        <v>0</v>
      </c>
      <c r="AB26" s="22">
        <f>+SUMPRODUCT(1*($BQ$4:$YR$4=$R$4)*($BQ$1:$YR$1=AA$3)*($BQ26:$YR26))</f>
        <v>0</v>
      </c>
      <c r="AC26" s="22">
        <f>+SUMPRODUCT(1*($BQ$4:$YR$4=$Q$4)*($BQ$1:$YR$1=AC$3)*($BQ26:$YR26))</f>
        <v>0</v>
      </c>
      <c r="AD26" s="22">
        <f>+SUMPRODUCT(1*($BQ$4:$YR$4=$R$4)*($BQ$1:$YR$1=AC$3)*($BQ26:$YR26))</f>
        <v>0</v>
      </c>
      <c r="AE26" s="22">
        <f>+SUMPRODUCT(1*($BQ$4:$YR$4=$Q$4)*($BQ$1:$YR$1=AE$3)*($BQ26:$YR26))</f>
        <v>0</v>
      </c>
      <c r="AF26" s="22">
        <f>+SUMPRODUCT(1*($BQ$4:$YR$4=$R$4)*($BQ$1:$YR$1=AE$3)*($BQ26:$YR26))</f>
        <v>0</v>
      </c>
      <c r="AG26" s="22">
        <f>+SUMPRODUCT(1*($BQ$4:$YR$4=$Q$4)*($BQ$1:$YR$1=AG$3)*($BQ26:$YR26))</f>
        <v>0</v>
      </c>
      <c r="AH26" s="22">
        <f>+SUMPRODUCT(1*($BQ$4:$YR$4=$R$4)*($BQ$1:$YR$1=AG$3)*($BQ26:$YR26))</f>
        <v>0</v>
      </c>
      <c r="AI26" s="22">
        <f>+SUMPRODUCT(1*($BQ$4:$YR$4=$Q$4)*($BQ$1:$YR$1=AI$3)*($BQ26:$YR26))</f>
        <v>0</v>
      </c>
      <c r="AJ26" s="22">
        <f>+SUMPRODUCT(1*($BQ$4:$YR$4=$R$4)*($BQ$1:$YR$1=AI$3)*($BQ26:$YR26))</f>
        <v>0</v>
      </c>
      <c r="AK26" s="22">
        <f>+SUMPRODUCT(1*($BQ$4:$YR$4=$Q$4)*($BQ$1:$YR$1=AK$3)*($BQ26:$YR26))</f>
        <v>0</v>
      </c>
      <c r="AL26" s="22">
        <f>+SUMPRODUCT(1*($BQ$4:$YR$4=$R$4)*($BQ$1:$YR$1=AK$3)*($BQ26:$YR26))</f>
        <v>0</v>
      </c>
      <c r="AM26" s="22">
        <f>+SUMPRODUCT(1*($BQ$4:$YR$4=$Q$4)*($BQ$1:$YR$1=AM$3)*($BQ26:$YR26))</f>
        <v>0</v>
      </c>
      <c r="AN26" s="22">
        <f>+SUMPRODUCT(1*($BQ$4:$YR$4=$R$4)*($BQ$1:$YR$1=AM$3)*($BQ26:$YR26))</f>
        <v>0</v>
      </c>
      <c r="AO26" s="22">
        <f>+SUMPRODUCT(1*($BQ$4:$YR$4=$Q$4)*($BQ$1:$YR$1=AO$3)*($BQ26:$YR26))</f>
        <v>0</v>
      </c>
      <c r="AP26" s="22">
        <f>+SUMPRODUCT(1*($BQ$4:$YR$4=$R$4)*($BQ$1:$YR$1=AO$3)*($BQ26:$YR26))</f>
        <v>0</v>
      </c>
      <c r="AQ26" s="22">
        <f>+SUMPRODUCT(1*($BQ$4:$YR$4=$Q$4)*($BQ$1:$YR$1=AQ$3)*($BQ26:$YR26))</f>
        <v>0</v>
      </c>
      <c r="AR26" s="22">
        <f>+SUMPRODUCT(1*($BQ$4:$YR$4=$R$4)*($BQ$1:$YR$1=AQ$3)*($BQ26:$YR26))</f>
        <v>0</v>
      </c>
      <c r="AS26" s="22">
        <f>+SUMPRODUCT(1*($BQ$4:$YR$4=$Q$4)*($BQ$1:$YR$1=AS$3)*($BQ26:$YR26))</f>
        <v>0</v>
      </c>
      <c r="AT26" s="22">
        <f>+SUMPRODUCT(1*($BQ$4:$YR$4=$R$4)*($BQ$1:$YR$1=AS$3)*($BQ26:$YR26))</f>
        <v>0</v>
      </c>
      <c r="AU26" s="22">
        <f>+SUMPRODUCT(1*($BQ$4:$YR$4=$Q$4)*($BQ$1:$YR$1=AU$3)*($BQ26:$YR26))</f>
        <v>0</v>
      </c>
      <c r="AV26" s="22">
        <f>+SUMPRODUCT(1*($BQ$4:$YR$4=$R$4)*($BQ$1:$YR$1=AU$3)*($BQ26:$YR26))</f>
        <v>0</v>
      </c>
      <c r="AW26" s="22">
        <f>+SUMPRODUCT(1*($BQ$4:$YR$4=$Q$4)*($BQ$1:$YR$1=AW$3)*($BQ26:$YR26))</f>
        <v>0</v>
      </c>
      <c r="AX26" s="22">
        <f>+SUMPRODUCT(1*($BQ$4:$YR$4=$R$4)*($BQ$1:$YR$1=AW$3)*($BQ26:$YR26))</f>
        <v>0</v>
      </c>
      <c r="AY26" s="22">
        <f>+SUMPRODUCT(1*($BQ$4:$YR$4=$Q$4)*($BQ$1:$YR$1=AY$3)*($BQ26:$YR26))</f>
        <v>0</v>
      </c>
      <c r="AZ26" s="22">
        <f>+SUMPRODUCT(1*($BQ$4:$YR$4=$R$4)*($BQ$1:$YR$1=AY$3)*($BQ26:$YR26))</f>
        <v>0</v>
      </c>
      <c r="BA26" s="22">
        <f>+SUMPRODUCT(1*($BQ$4:$YR$4=$Q$4)*($BQ$1:$YR$1=BA$3)*($BQ26:$YR26))</f>
        <v>0</v>
      </c>
      <c r="BB26" s="22">
        <f>+SUMPRODUCT(1*($BQ$4:$YR$4=$R$4)*($BQ$1:$YR$1=BA$3)*($BQ26:$YR26))</f>
        <v>0</v>
      </c>
      <c r="BC26" s="22">
        <f>+SUMPRODUCT(1*($BQ$4:$YR$4=$Q$4)*($BQ$1:$YR$1=BC$3)*($BQ26:$YR26))</f>
        <v>0</v>
      </c>
      <c r="BD26" s="22">
        <f>+SUMPRODUCT(1*($BQ$4:$YR$4=$R$4)*($BQ$1:$YR$1=BC$3)*($BQ26:$YR26))</f>
        <v>0</v>
      </c>
      <c r="BE26" s="22">
        <f>+SUMPRODUCT(1*($BQ$4:$YR$4=$Q$4)*($BQ$1:$YR$1=BE$3)*($BQ26:$YR26))</f>
        <v>0</v>
      </c>
      <c r="BF26" s="22">
        <f>+SUMPRODUCT(1*($BQ$4:$YR$4=$R$4)*($BQ$1:$YR$1=BE$3)*($BQ26:$YR26))</f>
        <v>0</v>
      </c>
      <c r="BG26" s="22">
        <f>+SUMPRODUCT(1*($BQ$4:$YR$4=$Q$4)*($BQ$1:$YR$1=BG$3)*($BQ26:$YR26))</f>
        <v>0</v>
      </c>
      <c r="BH26" s="22">
        <f>+SUMPRODUCT(1*($BQ$4:$YR$4=$R$4)*($BQ$1:$YR$1=BG$3)*($BQ26:$YR26))</f>
        <v>0</v>
      </c>
      <c r="BI26" s="22">
        <f>+SUMPRODUCT(1*($BQ$4:$YR$4=$Q$4)*($BQ$1:$YR$1=BI$3)*($BQ26:$YR26))</f>
        <v>0</v>
      </c>
      <c r="BJ26" s="22">
        <f>+SUMPRODUCT(1*($BQ$4:$YR$4=$R$4)*($BQ$1:$YR$1=BI$3)*($BQ26:$YR26))</f>
        <v>0</v>
      </c>
      <c r="BK26" s="22">
        <f>+SUMPRODUCT(1*($BQ$4:$YR$4=$Q$4)*($BQ$1:$YR$1=BK$3)*($BQ26:$YR26))</f>
        <v>0</v>
      </c>
      <c r="BL26" s="22">
        <f>+SUMPRODUCT(1*($BQ$4:$YR$4=$R$4)*($BQ$1:$YR$1=BK$3)*($BQ26:$YR26))</f>
        <v>0</v>
      </c>
      <c r="BM26" s="22">
        <f>+SUMPRODUCT(1*($BQ$4:$YR$4=$Q$4)*($BQ$1:$YR$1=BM$3)*($BQ26:$YR26))</f>
        <v>0</v>
      </c>
      <c r="BN26" s="22">
        <f>+SUMPRODUCT(1*($BQ$4:$YR$4=$R$4)*($BQ$1:$YR$1=BM$3)*($BQ26:$YR26))</f>
        <v>0</v>
      </c>
      <c r="BO26" s="126"/>
      <c r="BP26" s="127"/>
      <c r="BQ26" s="23">
        <v>621724.15999999992</v>
      </c>
      <c r="BR26" s="23">
        <v>0</v>
      </c>
      <c r="BS26" s="23">
        <v>307785.12</v>
      </c>
      <c r="BT26" s="23">
        <v>0</v>
      </c>
      <c r="BU26" s="23">
        <v>0</v>
      </c>
      <c r="BV26" s="23">
        <v>0</v>
      </c>
      <c r="BW26" s="23">
        <v>585841.16999999993</v>
      </c>
      <c r="BX26" s="23">
        <v>0</v>
      </c>
      <c r="BY26" s="23">
        <v>393523.78</v>
      </c>
      <c r="BZ26" s="23">
        <v>0</v>
      </c>
      <c r="CA26" s="23">
        <v>413828.74</v>
      </c>
      <c r="CB26" s="23">
        <v>0</v>
      </c>
      <c r="CC26" s="23">
        <v>479232.7</v>
      </c>
      <c r="CD26" s="23">
        <v>0</v>
      </c>
      <c r="CE26" s="23">
        <v>495821.53</v>
      </c>
      <c r="CF26" s="23">
        <v>0</v>
      </c>
      <c r="CG26" s="23">
        <v>433449.93</v>
      </c>
      <c r="CH26" s="23">
        <v>0</v>
      </c>
      <c r="CI26" s="23">
        <v>739124.28</v>
      </c>
      <c r="CJ26" s="23">
        <v>0</v>
      </c>
      <c r="CK26" s="23">
        <v>725092.16</v>
      </c>
      <c r="CL26" s="23">
        <v>0</v>
      </c>
      <c r="CM26" s="23">
        <v>0</v>
      </c>
      <c r="CN26" s="23">
        <v>0</v>
      </c>
      <c r="CO26" s="23">
        <v>1218036.1599999999</v>
      </c>
      <c r="CP26" s="23">
        <v>17361780.32</v>
      </c>
      <c r="CQ26" s="23">
        <v>0</v>
      </c>
      <c r="CR26" s="23">
        <v>0</v>
      </c>
      <c r="CS26" s="23">
        <v>0</v>
      </c>
      <c r="CT26" s="23">
        <v>0</v>
      </c>
      <c r="CU26" s="23">
        <v>0</v>
      </c>
      <c r="CV26" s="23">
        <v>0</v>
      </c>
      <c r="CW26" s="23">
        <v>0</v>
      </c>
      <c r="CX26" s="23">
        <v>0</v>
      </c>
      <c r="CY26" s="23">
        <v>0</v>
      </c>
      <c r="CZ26" s="23">
        <v>0</v>
      </c>
      <c r="DA26" s="23">
        <v>0</v>
      </c>
      <c r="DB26" s="23">
        <v>0</v>
      </c>
      <c r="DC26" s="23">
        <v>0</v>
      </c>
      <c r="DD26" s="23">
        <v>0</v>
      </c>
      <c r="DE26" s="23">
        <v>0</v>
      </c>
      <c r="DF26" s="23">
        <v>0</v>
      </c>
      <c r="DG26" s="23">
        <v>0</v>
      </c>
      <c r="DH26" s="23">
        <v>0</v>
      </c>
      <c r="DI26" s="23">
        <v>0</v>
      </c>
      <c r="DJ26" s="23">
        <v>0</v>
      </c>
      <c r="DK26" s="23">
        <v>0</v>
      </c>
      <c r="DL26" s="23">
        <v>0</v>
      </c>
      <c r="DM26" s="23">
        <v>0</v>
      </c>
      <c r="DN26" s="23">
        <v>0</v>
      </c>
      <c r="DO26" s="23">
        <v>0</v>
      </c>
      <c r="DP26" s="23">
        <v>0</v>
      </c>
      <c r="DQ26" s="23">
        <v>0</v>
      </c>
      <c r="DR26" s="23">
        <v>0</v>
      </c>
      <c r="DS26" s="23">
        <v>0</v>
      </c>
      <c r="DT26" s="23">
        <v>0</v>
      </c>
      <c r="DU26" s="23">
        <v>0</v>
      </c>
      <c r="DV26" s="23">
        <v>0</v>
      </c>
      <c r="DW26" s="23">
        <v>0</v>
      </c>
      <c r="DX26" s="23">
        <v>0</v>
      </c>
      <c r="DY26" s="23">
        <v>0</v>
      </c>
      <c r="DZ26" s="23">
        <v>0</v>
      </c>
      <c r="EA26" s="23">
        <v>0</v>
      </c>
      <c r="EB26" s="23">
        <v>0</v>
      </c>
      <c r="EC26" s="23">
        <v>0</v>
      </c>
      <c r="ED26" s="23">
        <v>0</v>
      </c>
      <c r="EE26" s="23">
        <v>0</v>
      </c>
      <c r="EF26" s="23">
        <v>0</v>
      </c>
      <c r="EG26" s="23">
        <v>0</v>
      </c>
      <c r="EH26" s="23">
        <v>0</v>
      </c>
      <c r="EI26" s="23">
        <v>0</v>
      </c>
      <c r="EJ26" s="23">
        <v>0</v>
      </c>
      <c r="EK26" s="23">
        <v>0</v>
      </c>
      <c r="EL26" s="23">
        <v>0</v>
      </c>
      <c r="EM26" s="23">
        <v>0</v>
      </c>
      <c r="EN26" s="23">
        <v>0</v>
      </c>
      <c r="EO26" s="23">
        <v>0</v>
      </c>
      <c r="EP26" s="23">
        <v>0</v>
      </c>
      <c r="EQ26" s="23">
        <v>0</v>
      </c>
      <c r="ER26" s="23">
        <v>0</v>
      </c>
      <c r="ES26" s="23">
        <v>0</v>
      </c>
      <c r="ET26" s="23">
        <v>0</v>
      </c>
      <c r="EU26" s="23">
        <v>0</v>
      </c>
      <c r="EV26" s="23">
        <v>0</v>
      </c>
      <c r="EW26" s="23">
        <v>0</v>
      </c>
      <c r="EX26" s="23">
        <v>0</v>
      </c>
      <c r="EY26" s="23">
        <v>0</v>
      </c>
      <c r="EZ26" s="23">
        <v>0</v>
      </c>
      <c r="FA26" s="23">
        <v>0</v>
      </c>
      <c r="FB26" s="23">
        <v>0</v>
      </c>
      <c r="FC26" s="23">
        <v>0</v>
      </c>
      <c r="FD26" s="23">
        <v>0</v>
      </c>
      <c r="FE26" s="23">
        <v>0</v>
      </c>
      <c r="FF26" s="23">
        <v>0</v>
      </c>
      <c r="FG26" s="23">
        <v>0</v>
      </c>
      <c r="FH26" s="23">
        <v>0</v>
      </c>
      <c r="FI26" s="23">
        <v>0</v>
      </c>
      <c r="FJ26" s="23">
        <v>0</v>
      </c>
      <c r="FK26" s="23">
        <v>0</v>
      </c>
      <c r="FL26" s="23">
        <v>0</v>
      </c>
      <c r="FM26" s="23">
        <v>0</v>
      </c>
      <c r="FN26" s="23">
        <v>0</v>
      </c>
      <c r="FO26" s="23">
        <v>0</v>
      </c>
      <c r="FP26" s="23">
        <v>0</v>
      </c>
      <c r="FQ26" s="23">
        <v>0</v>
      </c>
      <c r="FR26" s="23">
        <v>0</v>
      </c>
      <c r="FS26" s="23">
        <v>0</v>
      </c>
      <c r="FT26" s="23">
        <v>0</v>
      </c>
      <c r="FU26" s="23">
        <v>0</v>
      </c>
      <c r="FV26" s="23">
        <v>0</v>
      </c>
      <c r="FW26" s="23">
        <v>0</v>
      </c>
      <c r="FX26" s="23">
        <v>0</v>
      </c>
      <c r="FY26" s="23">
        <v>0</v>
      </c>
      <c r="FZ26" s="23">
        <v>0</v>
      </c>
      <c r="GA26" s="23">
        <v>0</v>
      </c>
      <c r="GB26" s="23">
        <v>0</v>
      </c>
      <c r="GC26" s="23">
        <v>0</v>
      </c>
      <c r="GD26" s="23">
        <v>0</v>
      </c>
      <c r="GE26" s="23">
        <v>0</v>
      </c>
      <c r="GF26" s="23">
        <v>0</v>
      </c>
      <c r="GG26" s="23">
        <v>0</v>
      </c>
      <c r="GH26" s="23">
        <v>0</v>
      </c>
      <c r="GI26" s="23">
        <v>0</v>
      </c>
      <c r="GJ26" s="23">
        <v>0</v>
      </c>
      <c r="GK26" s="23">
        <v>0</v>
      </c>
      <c r="GL26" s="23">
        <v>0</v>
      </c>
      <c r="GM26" s="23">
        <v>0</v>
      </c>
      <c r="GN26" s="23">
        <v>0</v>
      </c>
      <c r="GO26" s="23">
        <v>0</v>
      </c>
      <c r="GP26" s="23">
        <v>0</v>
      </c>
      <c r="GQ26" s="23">
        <v>0</v>
      </c>
      <c r="GR26" s="23">
        <v>0</v>
      </c>
      <c r="GS26" s="23">
        <v>0</v>
      </c>
      <c r="GT26" s="23">
        <v>0</v>
      </c>
      <c r="GU26" s="23">
        <v>0</v>
      </c>
      <c r="GV26" s="23">
        <v>0</v>
      </c>
      <c r="GW26" s="23">
        <v>0</v>
      </c>
      <c r="GX26" s="23">
        <v>0</v>
      </c>
      <c r="GY26" s="23">
        <v>0</v>
      </c>
      <c r="GZ26" s="23">
        <v>0</v>
      </c>
      <c r="HA26" s="23">
        <v>0</v>
      </c>
      <c r="HB26" s="23">
        <v>0</v>
      </c>
      <c r="HC26" s="23">
        <v>0</v>
      </c>
      <c r="HD26" s="23">
        <v>0</v>
      </c>
      <c r="HE26" s="23">
        <v>0</v>
      </c>
      <c r="HF26" s="23">
        <v>0</v>
      </c>
      <c r="HG26" s="23">
        <v>0</v>
      </c>
      <c r="HH26" s="23">
        <v>0</v>
      </c>
      <c r="HI26" s="23">
        <v>0</v>
      </c>
      <c r="HJ26" s="23">
        <v>0</v>
      </c>
      <c r="HK26" s="23">
        <v>0</v>
      </c>
      <c r="HL26" s="23">
        <v>0</v>
      </c>
      <c r="HM26" s="23">
        <v>0</v>
      </c>
      <c r="HN26" s="23">
        <v>0</v>
      </c>
      <c r="HO26" s="23">
        <v>0</v>
      </c>
      <c r="HP26" s="23">
        <v>0</v>
      </c>
      <c r="HQ26" s="23">
        <v>0</v>
      </c>
      <c r="HR26" s="23">
        <v>0</v>
      </c>
      <c r="HS26" s="23">
        <v>0</v>
      </c>
      <c r="HT26" s="23">
        <v>0</v>
      </c>
      <c r="HU26" s="23">
        <v>0</v>
      </c>
      <c r="HV26" s="23">
        <v>0</v>
      </c>
      <c r="HW26" s="23">
        <v>0</v>
      </c>
      <c r="HX26" s="23">
        <v>0</v>
      </c>
      <c r="HY26" s="23">
        <v>0</v>
      </c>
      <c r="HZ26" s="23">
        <v>0</v>
      </c>
      <c r="IA26" s="23">
        <v>0</v>
      </c>
      <c r="IB26" s="23">
        <v>0</v>
      </c>
      <c r="IC26" s="23">
        <v>0</v>
      </c>
      <c r="ID26" s="23">
        <v>0</v>
      </c>
      <c r="IE26" s="23">
        <v>0</v>
      </c>
      <c r="IF26" s="23">
        <v>0</v>
      </c>
      <c r="IG26" s="23">
        <v>0</v>
      </c>
      <c r="IH26" s="23">
        <v>0</v>
      </c>
      <c r="II26" s="23">
        <v>0</v>
      </c>
      <c r="IJ26" s="23">
        <v>0</v>
      </c>
      <c r="IK26" s="23">
        <v>0</v>
      </c>
      <c r="IL26" s="23">
        <v>0</v>
      </c>
      <c r="IM26" s="23">
        <v>0</v>
      </c>
      <c r="IN26" s="23">
        <v>0</v>
      </c>
      <c r="IO26" s="23">
        <v>0</v>
      </c>
      <c r="IP26" s="23">
        <v>0</v>
      </c>
      <c r="IQ26" s="23">
        <v>0</v>
      </c>
      <c r="IR26" s="23">
        <v>0</v>
      </c>
      <c r="IS26" s="23">
        <v>0</v>
      </c>
      <c r="IT26" s="23">
        <v>0</v>
      </c>
      <c r="IU26" s="23">
        <v>0</v>
      </c>
      <c r="IV26" s="23">
        <v>0</v>
      </c>
      <c r="IW26" s="23">
        <v>0</v>
      </c>
      <c r="IX26" s="23">
        <v>0</v>
      </c>
      <c r="IY26" s="23">
        <v>0</v>
      </c>
      <c r="IZ26" s="23">
        <v>0</v>
      </c>
      <c r="JA26" s="23">
        <v>0</v>
      </c>
      <c r="JB26" s="23">
        <v>0</v>
      </c>
      <c r="JC26" s="23">
        <v>0</v>
      </c>
      <c r="JD26" s="23">
        <v>0</v>
      </c>
      <c r="JE26" s="23">
        <v>0</v>
      </c>
      <c r="JF26" s="23">
        <v>0</v>
      </c>
      <c r="JG26" s="23">
        <v>0</v>
      </c>
      <c r="JH26" s="23">
        <v>0</v>
      </c>
      <c r="JI26" s="23">
        <v>0</v>
      </c>
      <c r="JJ26" s="23">
        <v>0</v>
      </c>
      <c r="JK26" s="23">
        <v>0</v>
      </c>
      <c r="JL26" s="23">
        <v>0</v>
      </c>
      <c r="JM26" s="23">
        <v>0</v>
      </c>
      <c r="JN26" s="23">
        <v>0</v>
      </c>
      <c r="JO26" s="23">
        <v>0</v>
      </c>
      <c r="JP26" s="23">
        <v>0</v>
      </c>
      <c r="JQ26" s="23">
        <v>0</v>
      </c>
      <c r="JR26" s="23">
        <v>0</v>
      </c>
      <c r="JS26" s="23">
        <v>0</v>
      </c>
      <c r="JT26" s="23">
        <v>0</v>
      </c>
      <c r="JU26" s="23">
        <v>0</v>
      </c>
      <c r="JV26" s="23">
        <v>0</v>
      </c>
      <c r="JW26" s="23">
        <v>0</v>
      </c>
      <c r="JX26" s="23">
        <v>0</v>
      </c>
      <c r="JY26" s="23">
        <v>0</v>
      </c>
      <c r="JZ26" s="23">
        <v>0</v>
      </c>
      <c r="KA26" s="23">
        <v>0</v>
      </c>
      <c r="KB26" s="23">
        <v>0</v>
      </c>
      <c r="KC26" s="23">
        <v>0</v>
      </c>
      <c r="KD26" s="23">
        <v>0</v>
      </c>
      <c r="KE26" s="23">
        <v>0</v>
      </c>
      <c r="KF26" s="23">
        <v>0</v>
      </c>
      <c r="KG26" s="23">
        <v>0</v>
      </c>
      <c r="KH26" s="23">
        <v>0</v>
      </c>
      <c r="KI26" s="23">
        <v>0</v>
      </c>
      <c r="KJ26" s="23">
        <v>0</v>
      </c>
      <c r="KK26" s="23">
        <v>0</v>
      </c>
      <c r="KL26" s="23">
        <v>0</v>
      </c>
      <c r="KM26" s="23">
        <v>0</v>
      </c>
      <c r="KN26" s="23">
        <v>0</v>
      </c>
      <c r="KO26" s="23">
        <v>0</v>
      </c>
      <c r="KP26" s="23">
        <v>0</v>
      </c>
      <c r="KQ26" s="23">
        <v>0</v>
      </c>
      <c r="KR26" s="23">
        <v>0</v>
      </c>
      <c r="KS26" s="23">
        <v>0</v>
      </c>
      <c r="KT26" s="23">
        <v>0</v>
      </c>
      <c r="KU26" s="23">
        <v>0</v>
      </c>
      <c r="KV26" s="23">
        <v>0</v>
      </c>
      <c r="KW26" s="23">
        <v>0</v>
      </c>
      <c r="KX26" s="23">
        <v>0</v>
      </c>
      <c r="KY26" s="23">
        <v>0</v>
      </c>
      <c r="KZ26" s="23">
        <v>0</v>
      </c>
      <c r="LA26" s="23">
        <v>0</v>
      </c>
      <c r="LB26" s="23">
        <v>0</v>
      </c>
      <c r="LC26" s="23">
        <v>0</v>
      </c>
      <c r="LD26" s="23">
        <v>0</v>
      </c>
      <c r="LE26" s="23">
        <v>0</v>
      </c>
      <c r="LF26" s="23">
        <v>0</v>
      </c>
      <c r="LG26" s="23">
        <v>0</v>
      </c>
      <c r="LH26" s="23">
        <v>0</v>
      </c>
      <c r="LI26" s="23">
        <v>0</v>
      </c>
      <c r="LJ26" s="23">
        <v>0</v>
      </c>
      <c r="LK26" s="23">
        <v>0</v>
      </c>
      <c r="LL26" s="23">
        <v>0</v>
      </c>
      <c r="LM26" s="23">
        <v>0</v>
      </c>
      <c r="LN26" s="23">
        <v>0</v>
      </c>
      <c r="LO26" s="23">
        <v>0</v>
      </c>
      <c r="LP26" s="23">
        <v>0</v>
      </c>
      <c r="LQ26" s="23">
        <v>0</v>
      </c>
      <c r="LR26" s="23">
        <v>0</v>
      </c>
      <c r="LS26" s="23">
        <v>0</v>
      </c>
      <c r="LT26" s="23">
        <v>0</v>
      </c>
      <c r="LU26" s="23">
        <v>0</v>
      </c>
      <c r="LV26" s="23">
        <v>0</v>
      </c>
      <c r="LW26" s="23">
        <v>0</v>
      </c>
      <c r="LX26" s="23">
        <v>0</v>
      </c>
      <c r="LY26" s="23">
        <v>0</v>
      </c>
      <c r="LZ26" s="23">
        <v>0</v>
      </c>
      <c r="MA26" s="23">
        <v>0</v>
      </c>
      <c r="MB26" s="23">
        <v>0</v>
      </c>
      <c r="MC26" s="23">
        <v>0</v>
      </c>
      <c r="MD26" s="23">
        <v>0</v>
      </c>
      <c r="ME26" s="23">
        <v>0</v>
      </c>
      <c r="MF26" s="23">
        <v>0</v>
      </c>
      <c r="MG26" s="23">
        <v>0</v>
      </c>
      <c r="MH26" s="23">
        <v>0</v>
      </c>
      <c r="MI26" s="23">
        <v>0</v>
      </c>
      <c r="MJ26" s="23">
        <v>0</v>
      </c>
      <c r="MK26" s="23">
        <v>0</v>
      </c>
      <c r="ML26" s="23">
        <v>0</v>
      </c>
      <c r="MM26" s="23">
        <v>0</v>
      </c>
      <c r="MN26" s="23">
        <v>0</v>
      </c>
      <c r="MO26" s="23">
        <v>0</v>
      </c>
      <c r="MP26" s="23">
        <v>0</v>
      </c>
      <c r="MQ26" s="23">
        <v>0</v>
      </c>
      <c r="MR26" s="23">
        <v>0</v>
      </c>
      <c r="MS26" s="23">
        <v>0</v>
      </c>
      <c r="MT26" s="23">
        <v>0</v>
      </c>
      <c r="MU26" s="23">
        <v>0</v>
      </c>
      <c r="MV26" s="23">
        <v>0</v>
      </c>
      <c r="MW26" s="23">
        <v>0</v>
      </c>
      <c r="MX26" s="23">
        <v>0</v>
      </c>
      <c r="MY26" s="23">
        <v>0</v>
      </c>
      <c r="MZ26" s="23">
        <v>0</v>
      </c>
      <c r="NA26" s="23">
        <v>0</v>
      </c>
      <c r="NB26" s="23">
        <v>0</v>
      </c>
      <c r="NC26" s="23">
        <v>0</v>
      </c>
      <c r="ND26" s="23">
        <v>0</v>
      </c>
      <c r="NE26" s="23">
        <v>0</v>
      </c>
      <c r="NF26" s="23">
        <v>0</v>
      </c>
      <c r="NG26" s="23">
        <v>0</v>
      </c>
      <c r="NH26" s="23">
        <v>0</v>
      </c>
      <c r="NI26" s="23">
        <v>0</v>
      </c>
      <c r="NJ26" s="23">
        <v>0</v>
      </c>
      <c r="NK26" s="23">
        <v>0</v>
      </c>
      <c r="NL26" s="23">
        <v>0</v>
      </c>
      <c r="NM26" s="23">
        <v>0</v>
      </c>
      <c r="NN26" s="23">
        <v>0</v>
      </c>
      <c r="NO26" s="23">
        <v>0</v>
      </c>
      <c r="NP26" s="23">
        <v>0</v>
      </c>
      <c r="NQ26" s="23">
        <v>0</v>
      </c>
      <c r="NR26" s="23">
        <v>0</v>
      </c>
      <c r="NS26" s="23">
        <v>0</v>
      </c>
      <c r="NT26" s="23">
        <v>0</v>
      </c>
      <c r="NU26" s="23">
        <v>0</v>
      </c>
      <c r="NV26" s="23">
        <v>0</v>
      </c>
      <c r="NW26" s="23">
        <v>0</v>
      </c>
      <c r="NX26" s="23">
        <v>0</v>
      </c>
      <c r="NY26" s="23">
        <v>0</v>
      </c>
      <c r="NZ26" s="23">
        <v>0</v>
      </c>
      <c r="OA26" s="23">
        <v>0</v>
      </c>
      <c r="OB26" s="23">
        <v>0</v>
      </c>
      <c r="OC26" s="23">
        <v>0</v>
      </c>
      <c r="OD26" s="23">
        <v>0</v>
      </c>
      <c r="OE26" s="23">
        <v>0</v>
      </c>
      <c r="OF26" s="23">
        <v>0</v>
      </c>
      <c r="OG26" s="23">
        <v>0</v>
      </c>
      <c r="OH26" s="23">
        <v>0</v>
      </c>
      <c r="OI26" s="23">
        <v>0</v>
      </c>
      <c r="OJ26" s="23">
        <v>0</v>
      </c>
      <c r="OK26" s="23">
        <v>0</v>
      </c>
      <c r="OL26" s="23">
        <v>0</v>
      </c>
      <c r="OM26" s="23">
        <v>0</v>
      </c>
      <c r="ON26" s="23">
        <v>0</v>
      </c>
      <c r="OO26" s="23">
        <v>0</v>
      </c>
      <c r="OP26" s="23">
        <v>0</v>
      </c>
      <c r="OQ26" s="23">
        <v>0</v>
      </c>
      <c r="OR26" s="23">
        <v>0</v>
      </c>
      <c r="OS26" s="23">
        <v>0</v>
      </c>
      <c r="OT26" s="23">
        <v>0</v>
      </c>
      <c r="OU26" s="23">
        <v>0</v>
      </c>
      <c r="OV26" s="23">
        <v>0</v>
      </c>
      <c r="OW26" s="23">
        <v>0</v>
      </c>
      <c r="OX26" s="23">
        <v>0</v>
      </c>
      <c r="OY26" s="23">
        <v>0</v>
      </c>
      <c r="OZ26" s="23">
        <v>0</v>
      </c>
      <c r="PA26" s="23">
        <v>0</v>
      </c>
      <c r="PB26" s="23">
        <v>0</v>
      </c>
      <c r="PC26" s="23">
        <v>0</v>
      </c>
      <c r="PD26" s="23">
        <v>0</v>
      </c>
      <c r="PE26" s="23">
        <v>0</v>
      </c>
      <c r="PF26" s="23">
        <v>0</v>
      </c>
      <c r="PG26" s="23">
        <v>0</v>
      </c>
      <c r="PH26" s="23">
        <v>0</v>
      </c>
      <c r="PI26" s="23">
        <v>0</v>
      </c>
      <c r="PJ26" s="23">
        <v>0</v>
      </c>
      <c r="PK26" s="23">
        <v>0</v>
      </c>
      <c r="PL26" s="23">
        <v>0</v>
      </c>
      <c r="PM26" s="23">
        <v>0</v>
      </c>
      <c r="PN26" s="23">
        <v>0</v>
      </c>
      <c r="PO26" s="23">
        <v>0</v>
      </c>
      <c r="PP26" s="23">
        <v>0</v>
      </c>
      <c r="PQ26" s="23">
        <v>0</v>
      </c>
      <c r="PR26" s="23">
        <v>0</v>
      </c>
      <c r="PS26" s="23">
        <v>0</v>
      </c>
      <c r="PT26" s="23">
        <v>0</v>
      </c>
      <c r="PU26" s="23">
        <v>0</v>
      </c>
      <c r="PV26" s="23">
        <v>0</v>
      </c>
      <c r="PW26" s="23">
        <v>0</v>
      </c>
      <c r="PX26" s="23">
        <v>0</v>
      </c>
      <c r="PY26" s="23">
        <v>0</v>
      </c>
      <c r="PZ26" s="23">
        <v>0</v>
      </c>
      <c r="QA26" s="23">
        <v>0</v>
      </c>
      <c r="QB26" s="23">
        <v>0</v>
      </c>
      <c r="QC26" s="23">
        <v>0</v>
      </c>
      <c r="QD26" s="23">
        <v>0</v>
      </c>
      <c r="QE26" s="23">
        <v>0</v>
      </c>
      <c r="QF26" s="23">
        <v>0</v>
      </c>
      <c r="QG26" s="23">
        <v>0</v>
      </c>
      <c r="QH26" s="23">
        <v>0</v>
      </c>
      <c r="QI26" s="23">
        <v>0</v>
      </c>
      <c r="QJ26" s="23">
        <v>0</v>
      </c>
      <c r="QK26" s="23">
        <v>0</v>
      </c>
      <c r="QL26" s="23">
        <v>0</v>
      </c>
      <c r="QM26" s="23">
        <v>0</v>
      </c>
      <c r="QN26" s="23">
        <v>0</v>
      </c>
      <c r="QO26" s="23">
        <v>0</v>
      </c>
      <c r="QP26" s="23">
        <v>0</v>
      </c>
      <c r="QQ26" s="23">
        <v>0</v>
      </c>
      <c r="QR26" s="23">
        <v>0</v>
      </c>
      <c r="QS26" s="23">
        <v>0</v>
      </c>
      <c r="QT26" s="23">
        <v>0</v>
      </c>
      <c r="QU26" s="23">
        <v>0</v>
      </c>
      <c r="QV26" s="23">
        <v>0</v>
      </c>
      <c r="QW26" s="23">
        <v>0</v>
      </c>
      <c r="QX26" s="23">
        <v>0</v>
      </c>
      <c r="QY26" s="23">
        <v>0</v>
      </c>
      <c r="QZ26" s="23">
        <v>0</v>
      </c>
      <c r="RA26" s="23">
        <v>0</v>
      </c>
      <c r="RB26" s="23">
        <v>0</v>
      </c>
      <c r="RC26" s="23">
        <v>0</v>
      </c>
      <c r="RD26" s="23">
        <v>0</v>
      </c>
      <c r="RE26" s="23">
        <v>0</v>
      </c>
      <c r="RF26" s="23">
        <v>0</v>
      </c>
      <c r="RG26" s="23">
        <v>0</v>
      </c>
      <c r="RH26" s="23">
        <v>0</v>
      </c>
      <c r="RI26" s="23">
        <v>0</v>
      </c>
      <c r="RJ26" s="23">
        <v>0</v>
      </c>
      <c r="RK26" s="23">
        <v>0</v>
      </c>
      <c r="RL26" s="23">
        <v>0</v>
      </c>
      <c r="RM26" s="23">
        <v>0</v>
      </c>
      <c r="RN26" s="23">
        <v>0</v>
      </c>
      <c r="RO26" s="23">
        <v>0</v>
      </c>
      <c r="RP26" s="23">
        <v>0</v>
      </c>
      <c r="RQ26" s="23">
        <v>0</v>
      </c>
      <c r="RR26" s="23">
        <v>0</v>
      </c>
      <c r="RS26" s="23">
        <v>0</v>
      </c>
      <c r="RT26" s="23">
        <v>0</v>
      </c>
      <c r="RU26" s="23">
        <v>0</v>
      </c>
      <c r="RV26" s="23">
        <v>0</v>
      </c>
      <c r="RW26" s="23">
        <v>0</v>
      </c>
      <c r="RX26" s="23">
        <v>0</v>
      </c>
      <c r="RY26" s="23">
        <v>0</v>
      </c>
      <c r="RZ26" s="23">
        <v>0</v>
      </c>
      <c r="SA26" s="23">
        <v>0</v>
      </c>
      <c r="SB26" s="23">
        <v>0</v>
      </c>
      <c r="SC26" s="23">
        <v>0</v>
      </c>
      <c r="SD26" s="23">
        <v>0</v>
      </c>
      <c r="SE26" s="23">
        <v>0</v>
      </c>
      <c r="SF26" s="23">
        <v>0</v>
      </c>
      <c r="SG26" s="23">
        <v>0</v>
      </c>
      <c r="SH26" s="23">
        <v>0</v>
      </c>
      <c r="SI26" s="23">
        <v>0</v>
      </c>
      <c r="SJ26" s="23">
        <v>0</v>
      </c>
      <c r="SK26" s="23">
        <v>0</v>
      </c>
      <c r="SL26" s="23">
        <v>0</v>
      </c>
      <c r="SM26" s="23">
        <v>0</v>
      </c>
      <c r="SN26" s="23">
        <v>0</v>
      </c>
      <c r="SO26" s="23">
        <v>0</v>
      </c>
      <c r="SP26" s="23">
        <v>0</v>
      </c>
      <c r="SQ26" s="23">
        <v>0</v>
      </c>
      <c r="SR26" s="23">
        <v>0</v>
      </c>
      <c r="SS26" s="23">
        <v>0</v>
      </c>
      <c r="ST26" s="23">
        <v>0</v>
      </c>
      <c r="SU26" s="23">
        <v>0</v>
      </c>
      <c r="SV26" s="23">
        <v>0</v>
      </c>
      <c r="SW26" s="23">
        <v>0</v>
      </c>
      <c r="SX26" s="23">
        <v>0</v>
      </c>
      <c r="SY26" s="23">
        <v>0</v>
      </c>
      <c r="SZ26" s="23">
        <v>0</v>
      </c>
      <c r="TA26" s="23">
        <v>0</v>
      </c>
      <c r="TB26" s="23">
        <v>0</v>
      </c>
      <c r="TC26" s="23">
        <v>0</v>
      </c>
      <c r="TD26" s="23">
        <v>0</v>
      </c>
      <c r="TE26" s="23">
        <v>0</v>
      </c>
      <c r="TF26" s="23">
        <v>0</v>
      </c>
      <c r="TG26" s="23">
        <v>0</v>
      </c>
      <c r="TH26" s="23">
        <v>0</v>
      </c>
      <c r="TI26" s="23">
        <v>0</v>
      </c>
      <c r="TJ26" s="23">
        <v>0</v>
      </c>
      <c r="TK26" s="23">
        <v>0</v>
      </c>
      <c r="TL26" s="23">
        <v>0</v>
      </c>
      <c r="TM26" s="23">
        <v>0</v>
      </c>
      <c r="TN26" s="23">
        <v>0</v>
      </c>
      <c r="TO26" s="23">
        <v>0</v>
      </c>
      <c r="TP26" s="23">
        <v>0</v>
      </c>
      <c r="TQ26" s="23">
        <v>0</v>
      </c>
      <c r="TR26" s="23">
        <v>0</v>
      </c>
      <c r="TS26" s="23">
        <v>0</v>
      </c>
      <c r="TT26" s="23">
        <v>0</v>
      </c>
      <c r="TU26" s="23">
        <v>0</v>
      </c>
      <c r="TV26" s="23">
        <v>0</v>
      </c>
      <c r="TW26" s="23">
        <v>0</v>
      </c>
      <c r="TX26" s="23">
        <v>0</v>
      </c>
      <c r="TY26" s="23">
        <v>0</v>
      </c>
      <c r="TZ26" s="23">
        <v>0</v>
      </c>
      <c r="UA26" s="23">
        <v>0</v>
      </c>
      <c r="UB26" s="23">
        <v>0</v>
      </c>
      <c r="UC26" s="23">
        <v>0</v>
      </c>
      <c r="UD26" s="23">
        <v>0</v>
      </c>
      <c r="UE26" s="23">
        <v>0</v>
      </c>
      <c r="UF26" s="23">
        <v>0</v>
      </c>
      <c r="UG26" s="23">
        <v>0</v>
      </c>
      <c r="UH26" s="23">
        <v>0</v>
      </c>
      <c r="UI26" s="23">
        <v>0</v>
      </c>
      <c r="UJ26" s="23">
        <v>0</v>
      </c>
      <c r="UK26" s="23">
        <v>0</v>
      </c>
      <c r="UL26" s="23">
        <v>0</v>
      </c>
      <c r="UM26" s="23">
        <v>0</v>
      </c>
      <c r="UN26" s="23">
        <v>0</v>
      </c>
      <c r="UO26" s="23">
        <v>0</v>
      </c>
      <c r="UP26" s="23">
        <v>0</v>
      </c>
      <c r="UQ26" s="23">
        <v>0</v>
      </c>
      <c r="UR26" s="23">
        <v>0</v>
      </c>
      <c r="US26" s="23">
        <v>0</v>
      </c>
      <c r="UT26" s="23">
        <v>0</v>
      </c>
      <c r="UU26" s="23">
        <v>0</v>
      </c>
      <c r="UV26" s="23">
        <v>0</v>
      </c>
      <c r="UW26" s="23">
        <v>0</v>
      </c>
      <c r="UX26" s="23">
        <v>0</v>
      </c>
      <c r="UY26" s="23">
        <v>0</v>
      </c>
      <c r="UZ26" s="23">
        <v>0</v>
      </c>
      <c r="VA26" s="23">
        <v>0</v>
      </c>
      <c r="VB26" s="23">
        <v>0</v>
      </c>
      <c r="VC26" s="23">
        <v>0</v>
      </c>
      <c r="VD26" s="23">
        <v>0</v>
      </c>
      <c r="VE26" s="23">
        <v>0</v>
      </c>
      <c r="VF26" s="23">
        <v>0</v>
      </c>
      <c r="VG26" s="23">
        <v>0</v>
      </c>
      <c r="VH26" s="23">
        <v>0</v>
      </c>
      <c r="VI26" s="23">
        <v>0</v>
      </c>
      <c r="VJ26" s="23">
        <v>0</v>
      </c>
      <c r="VK26" s="23">
        <v>0</v>
      </c>
      <c r="VL26" s="23">
        <v>0</v>
      </c>
      <c r="VM26" s="23">
        <v>0</v>
      </c>
      <c r="VN26" s="23">
        <v>0</v>
      </c>
      <c r="VO26" s="23">
        <v>0</v>
      </c>
      <c r="VP26" s="23">
        <v>0</v>
      </c>
      <c r="VQ26" s="23">
        <v>0</v>
      </c>
      <c r="VR26" s="23">
        <v>0</v>
      </c>
      <c r="VS26" s="23">
        <v>0</v>
      </c>
      <c r="VT26" s="23">
        <v>0</v>
      </c>
      <c r="VU26" s="23">
        <v>0</v>
      </c>
      <c r="VV26" s="23">
        <v>0</v>
      </c>
      <c r="VW26" s="23">
        <v>0</v>
      </c>
      <c r="VX26" s="23">
        <v>0</v>
      </c>
      <c r="VY26" s="23">
        <v>0</v>
      </c>
      <c r="VZ26" s="23">
        <v>0</v>
      </c>
      <c r="WA26" s="23">
        <v>0</v>
      </c>
      <c r="WB26" s="23">
        <v>0</v>
      </c>
      <c r="WC26" s="23">
        <v>0</v>
      </c>
      <c r="WD26" s="23">
        <v>0</v>
      </c>
      <c r="WE26" s="23">
        <v>0</v>
      </c>
      <c r="WF26" s="23">
        <v>0</v>
      </c>
      <c r="WG26" s="23">
        <v>0</v>
      </c>
      <c r="WH26" s="23">
        <v>0</v>
      </c>
      <c r="WI26" s="23">
        <v>0</v>
      </c>
      <c r="WJ26" s="23">
        <v>0</v>
      </c>
      <c r="WK26" s="23">
        <v>0</v>
      </c>
      <c r="WL26" s="23">
        <v>0</v>
      </c>
      <c r="WM26" s="23">
        <v>0</v>
      </c>
      <c r="WN26" s="23">
        <v>0</v>
      </c>
      <c r="WO26" s="23">
        <v>0</v>
      </c>
      <c r="WP26" s="23">
        <v>0</v>
      </c>
      <c r="WQ26" s="23">
        <v>0</v>
      </c>
      <c r="WR26" s="23">
        <v>0</v>
      </c>
      <c r="WS26" s="23">
        <v>0</v>
      </c>
      <c r="WT26" s="23">
        <v>0</v>
      </c>
      <c r="WU26" s="23">
        <v>0</v>
      </c>
      <c r="WV26" s="23">
        <v>0</v>
      </c>
      <c r="WW26" s="23">
        <v>0</v>
      </c>
      <c r="WX26" s="23">
        <v>0</v>
      </c>
      <c r="WY26" s="23">
        <v>0</v>
      </c>
      <c r="WZ26" s="23">
        <v>0</v>
      </c>
      <c r="XA26" s="23">
        <v>0</v>
      </c>
      <c r="XB26" s="23">
        <v>0</v>
      </c>
      <c r="XC26" s="23">
        <v>0</v>
      </c>
      <c r="XD26" s="23">
        <v>0</v>
      </c>
      <c r="XE26" s="23">
        <v>0</v>
      </c>
      <c r="XF26" s="23">
        <v>0</v>
      </c>
      <c r="XG26" s="23">
        <v>0</v>
      </c>
      <c r="XH26" s="23">
        <v>0</v>
      </c>
      <c r="XI26" s="23">
        <v>0</v>
      </c>
      <c r="XJ26" s="23">
        <v>0</v>
      </c>
      <c r="XK26" s="23">
        <v>0</v>
      </c>
      <c r="XL26" s="23">
        <v>0</v>
      </c>
      <c r="XM26" s="23">
        <v>0</v>
      </c>
      <c r="XN26" s="23">
        <v>0</v>
      </c>
      <c r="XO26" s="23">
        <v>0</v>
      </c>
      <c r="XP26" s="23">
        <v>0</v>
      </c>
      <c r="XQ26" s="23">
        <v>0</v>
      </c>
      <c r="XR26" s="23">
        <v>0</v>
      </c>
      <c r="XS26" s="23">
        <v>0</v>
      </c>
      <c r="XT26" s="23">
        <v>0</v>
      </c>
      <c r="XU26" s="23">
        <v>0</v>
      </c>
      <c r="XV26" s="23">
        <v>0</v>
      </c>
      <c r="XW26" s="23">
        <v>0</v>
      </c>
      <c r="XX26" s="23">
        <v>0</v>
      </c>
      <c r="XY26" s="23">
        <v>0</v>
      </c>
      <c r="XZ26" s="23">
        <v>0</v>
      </c>
      <c r="YA26" s="23">
        <v>0</v>
      </c>
      <c r="YB26" s="23">
        <v>0</v>
      </c>
      <c r="YC26" s="23">
        <v>0</v>
      </c>
      <c r="YD26" s="23">
        <v>0</v>
      </c>
      <c r="YE26" s="23">
        <v>0</v>
      </c>
      <c r="YF26" s="23">
        <v>0</v>
      </c>
      <c r="YG26" s="23">
        <v>0</v>
      </c>
      <c r="YH26" s="23">
        <v>0</v>
      </c>
      <c r="YI26" s="23">
        <v>0</v>
      </c>
      <c r="YJ26" s="23">
        <v>0</v>
      </c>
      <c r="YK26" s="23">
        <v>0</v>
      </c>
      <c r="YL26" s="23">
        <v>0</v>
      </c>
      <c r="YM26" s="23">
        <v>0</v>
      </c>
      <c r="YN26" s="23">
        <v>0</v>
      </c>
      <c r="YO26" s="23">
        <v>0</v>
      </c>
      <c r="YP26" s="23">
        <v>0</v>
      </c>
      <c r="YQ26" s="23">
        <v>0</v>
      </c>
      <c r="YR26" s="23">
        <v>0</v>
      </c>
    </row>
    <row r="27" spans="1:668" ht="15.75" hidden="1" x14ac:dyDescent="0.25">
      <c r="A27" s="15" t="s">
        <v>45</v>
      </c>
      <c r="B27" s="15" t="s">
        <v>46</v>
      </c>
      <c r="C27" s="15">
        <v>0</v>
      </c>
      <c r="D27" s="17"/>
      <c r="E27" s="18">
        <f>+C27/$C$60</f>
        <v>0</v>
      </c>
      <c r="F27" s="27" t="s">
        <v>10</v>
      </c>
      <c r="G27" s="68" t="s">
        <v>119</v>
      </c>
      <c r="H27" s="20">
        <v>43032</v>
      </c>
      <c r="I27" s="28" t="s">
        <v>190</v>
      </c>
      <c r="J27" s="19">
        <v>60</v>
      </c>
      <c r="K27" s="19" t="s">
        <v>193</v>
      </c>
      <c r="L27" s="25">
        <v>44858</v>
      </c>
      <c r="M27" s="19" t="s">
        <v>11</v>
      </c>
      <c r="N27" s="15" t="s">
        <v>47</v>
      </c>
      <c r="O27" s="119" t="s">
        <v>162</v>
      </c>
      <c r="P27" s="119" t="s">
        <v>128</v>
      </c>
      <c r="Q27" s="22">
        <f>+SUMPRODUCT(1*($BQ$4:$YR$4=$Q$4)*($BQ$1:$YR$1=Q$3)*($BQ27:$YR27))</f>
        <v>0</v>
      </c>
      <c r="R27" s="22">
        <f>+SUMPRODUCT(1*($BQ$4:$YR$4=$R$4)*($BQ$1:$YR$1=Q$3)*($BQ27:$YR27))</f>
        <v>1623631255.3399999</v>
      </c>
      <c r="S27" s="22">
        <f>+SUMPRODUCT(1*($BQ$4:$YR$4=$Q$4)*($BQ$1:$YR$1=S$3)*($BQ27:$YR27))</f>
        <v>0</v>
      </c>
      <c r="T27" s="22">
        <f>+SUMPRODUCT(1*($BQ$4:$YR$4=$R$4)*($BQ$1:$YR$1=S$3)*($BQ27:$YR27))</f>
        <v>0</v>
      </c>
      <c r="U27" s="22">
        <f>+SUMPRODUCT(1*($BQ$4:$YR$4=$Q$4)*($BQ$1:$YR$1=U$3)*($BQ27:$YR27))</f>
        <v>0</v>
      </c>
      <c r="V27" s="22">
        <f>+SUMPRODUCT(1*($BQ$4:$YR$4=$R$4)*($BQ$1:$YR$1=U$3)*($BQ27:$YR27))</f>
        <v>0</v>
      </c>
      <c r="W27" s="22">
        <f>+SUMPRODUCT(1*($BQ$4:$YR$4=$Q$4)*($BQ$1:$YR$1=W$3)*($BQ27:$YR27))</f>
        <v>0</v>
      </c>
      <c r="X27" s="22">
        <f>+SUMPRODUCT(1*($BQ$4:$YR$4=$R$4)*($BQ$1:$YR$1=W$3)*($BQ27:$YR27))</f>
        <v>0</v>
      </c>
      <c r="Y27" s="22">
        <f>+SUMPRODUCT(1*($BQ$4:$YR$4=$Q$4)*($BQ$1:$YR$1=Y$3)*($BQ27:$YR27))</f>
        <v>0</v>
      </c>
      <c r="Z27" s="22">
        <f>+SUMPRODUCT(1*($BQ$4:$YR$4=$R$4)*($BQ$1:$YR$1=Y$3)*($BQ27:$YR27))</f>
        <v>0</v>
      </c>
      <c r="AA27" s="22">
        <f>+SUMPRODUCT(1*($BQ$4:$YR$4=$Q$4)*($BQ$1:$YR$1=AA$3)*($BQ27:$YR27))</f>
        <v>0</v>
      </c>
      <c r="AB27" s="22">
        <f>+SUMPRODUCT(1*($BQ$4:$YR$4=$R$4)*($BQ$1:$YR$1=AA$3)*($BQ27:$YR27))</f>
        <v>0</v>
      </c>
      <c r="AC27" s="22">
        <f>+SUMPRODUCT(1*($BQ$4:$YR$4=$Q$4)*($BQ$1:$YR$1=AC$3)*($BQ27:$YR27))</f>
        <v>0</v>
      </c>
      <c r="AD27" s="22">
        <f>+SUMPRODUCT(1*($BQ$4:$YR$4=$R$4)*($BQ$1:$YR$1=AC$3)*($BQ27:$YR27))</f>
        <v>0</v>
      </c>
      <c r="AE27" s="22">
        <f>+SUMPRODUCT(1*($BQ$4:$YR$4=$Q$4)*($BQ$1:$YR$1=AE$3)*($BQ27:$YR27))</f>
        <v>0</v>
      </c>
      <c r="AF27" s="22">
        <f>+SUMPRODUCT(1*($BQ$4:$YR$4=$R$4)*($BQ$1:$YR$1=AE$3)*($BQ27:$YR27))</f>
        <v>0</v>
      </c>
      <c r="AG27" s="22">
        <f>+SUMPRODUCT(1*($BQ$4:$YR$4=$Q$4)*($BQ$1:$YR$1=AG$3)*($BQ27:$YR27))</f>
        <v>0</v>
      </c>
      <c r="AH27" s="22">
        <f>+SUMPRODUCT(1*($BQ$4:$YR$4=$R$4)*($BQ$1:$YR$1=AG$3)*($BQ27:$YR27))</f>
        <v>0</v>
      </c>
      <c r="AI27" s="22">
        <f>+SUMPRODUCT(1*($BQ$4:$YR$4=$Q$4)*($BQ$1:$YR$1=AI$3)*($BQ27:$YR27))</f>
        <v>0</v>
      </c>
      <c r="AJ27" s="22">
        <f>+SUMPRODUCT(1*($BQ$4:$YR$4=$R$4)*($BQ$1:$YR$1=AI$3)*($BQ27:$YR27))</f>
        <v>0</v>
      </c>
      <c r="AK27" s="22">
        <f>+SUMPRODUCT(1*($BQ$4:$YR$4=$Q$4)*($BQ$1:$YR$1=AK$3)*($BQ27:$YR27))</f>
        <v>0</v>
      </c>
      <c r="AL27" s="22">
        <f>+SUMPRODUCT(1*($BQ$4:$YR$4=$R$4)*($BQ$1:$YR$1=AK$3)*($BQ27:$YR27))</f>
        <v>0</v>
      </c>
      <c r="AM27" s="22">
        <f>+SUMPRODUCT(1*($BQ$4:$YR$4=$Q$4)*($BQ$1:$YR$1=AM$3)*($BQ27:$YR27))</f>
        <v>0</v>
      </c>
      <c r="AN27" s="22">
        <f>+SUMPRODUCT(1*($BQ$4:$YR$4=$R$4)*($BQ$1:$YR$1=AM$3)*($BQ27:$YR27))</f>
        <v>0</v>
      </c>
      <c r="AO27" s="22">
        <f>+SUMPRODUCT(1*($BQ$4:$YR$4=$Q$4)*($BQ$1:$YR$1=AO$3)*($BQ27:$YR27))</f>
        <v>0</v>
      </c>
      <c r="AP27" s="22">
        <f>+SUMPRODUCT(1*($BQ$4:$YR$4=$R$4)*($BQ$1:$YR$1=AO$3)*($BQ27:$YR27))</f>
        <v>0</v>
      </c>
      <c r="AQ27" s="22">
        <f>+SUMPRODUCT(1*($BQ$4:$YR$4=$Q$4)*($BQ$1:$YR$1=AQ$3)*($BQ27:$YR27))</f>
        <v>0</v>
      </c>
      <c r="AR27" s="22">
        <f>+SUMPRODUCT(1*($BQ$4:$YR$4=$R$4)*($BQ$1:$YR$1=AQ$3)*($BQ27:$YR27))</f>
        <v>0</v>
      </c>
      <c r="AS27" s="22">
        <f>+SUMPRODUCT(1*($BQ$4:$YR$4=$Q$4)*($BQ$1:$YR$1=AS$3)*($BQ27:$YR27))</f>
        <v>0</v>
      </c>
      <c r="AT27" s="22">
        <f>+SUMPRODUCT(1*($BQ$4:$YR$4=$R$4)*($BQ$1:$YR$1=AS$3)*($BQ27:$YR27))</f>
        <v>0</v>
      </c>
      <c r="AU27" s="22">
        <f>+SUMPRODUCT(1*($BQ$4:$YR$4=$Q$4)*($BQ$1:$YR$1=AU$3)*($BQ27:$YR27))</f>
        <v>0</v>
      </c>
      <c r="AV27" s="22">
        <f>+SUMPRODUCT(1*($BQ$4:$YR$4=$R$4)*($BQ$1:$YR$1=AU$3)*($BQ27:$YR27))</f>
        <v>0</v>
      </c>
      <c r="AW27" s="22">
        <f>+SUMPRODUCT(1*($BQ$4:$YR$4=$Q$4)*($BQ$1:$YR$1=AW$3)*($BQ27:$YR27))</f>
        <v>0</v>
      </c>
      <c r="AX27" s="22">
        <f>+SUMPRODUCT(1*($BQ$4:$YR$4=$R$4)*($BQ$1:$YR$1=AW$3)*($BQ27:$YR27))</f>
        <v>0</v>
      </c>
      <c r="AY27" s="22">
        <f>+SUMPRODUCT(1*($BQ$4:$YR$4=$Q$4)*($BQ$1:$YR$1=AY$3)*($BQ27:$YR27))</f>
        <v>0</v>
      </c>
      <c r="AZ27" s="22">
        <f>+SUMPRODUCT(1*($BQ$4:$YR$4=$R$4)*($BQ$1:$YR$1=AY$3)*($BQ27:$YR27))</f>
        <v>0</v>
      </c>
      <c r="BA27" s="22">
        <f>+SUMPRODUCT(1*($BQ$4:$YR$4=$Q$4)*($BQ$1:$YR$1=BA$3)*($BQ27:$YR27))</f>
        <v>0</v>
      </c>
      <c r="BB27" s="22">
        <f>+SUMPRODUCT(1*($BQ$4:$YR$4=$R$4)*($BQ$1:$YR$1=BA$3)*($BQ27:$YR27))</f>
        <v>0</v>
      </c>
      <c r="BC27" s="22">
        <f>+SUMPRODUCT(1*($BQ$4:$YR$4=$Q$4)*($BQ$1:$YR$1=BC$3)*($BQ27:$YR27))</f>
        <v>0</v>
      </c>
      <c r="BD27" s="22">
        <f>+SUMPRODUCT(1*($BQ$4:$YR$4=$R$4)*($BQ$1:$YR$1=BC$3)*($BQ27:$YR27))</f>
        <v>0</v>
      </c>
      <c r="BE27" s="22">
        <f>+SUMPRODUCT(1*($BQ$4:$YR$4=$Q$4)*($BQ$1:$YR$1=BE$3)*($BQ27:$YR27))</f>
        <v>0</v>
      </c>
      <c r="BF27" s="22">
        <f>+SUMPRODUCT(1*($BQ$4:$YR$4=$R$4)*($BQ$1:$YR$1=BE$3)*($BQ27:$YR27))</f>
        <v>0</v>
      </c>
      <c r="BG27" s="22">
        <f>+SUMPRODUCT(1*($BQ$4:$YR$4=$Q$4)*($BQ$1:$YR$1=BG$3)*($BQ27:$YR27))</f>
        <v>0</v>
      </c>
      <c r="BH27" s="22">
        <f>+SUMPRODUCT(1*($BQ$4:$YR$4=$R$4)*($BQ$1:$YR$1=BG$3)*($BQ27:$YR27))</f>
        <v>0</v>
      </c>
      <c r="BI27" s="22">
        <f>+SUMPRODUCT(1*($BQ$4:$YR$4=$Q$4)*($BQ$1:$YR$1=BI$3)*($BQ27:$YR27))</f>
        <v>0</v>
      </c>
      <c r="BJ27" s="22">
        <f>+SUMPRODUCT(1*($BQ$4:$YR$4=$R$4)*($BQ$1:$YR$1=BI$3)*($BQ27:$YR27))</f>
        <v>0</v>
      </c>
      <c r="BK27" s="22">
        <f>+SUMPRODUCT(1*($BQ$4:$YR$4=$Q$4)*($BQ$1:$YR$1=BK$3)*($BQ27:$YR27))</f>
        <v>0</v>
      </c>
      <c r="BL27" s="22">
        <f>+SUMPRODUCT(1*($BQ$4:$YR$4=$R$4)*($BQ$1:$YR$1=BK$3)*($BQ27:$YR27))</f>
        <v>0</v>
      </c>
      <c r="BM27" s="22">
        <f>+SUMPRODUCT(1*($BQ$4:$YR$4=$Q$4)*($BQ$1:$YR$1=BM$3)*($BQ27:$YR27))</f>
        <v>0</v>
      </c>
      <c r="BN27" s="22">
        <f>+SUMPRODUCT(1*($BQ$4:$YR$4=$R$4)*($BQ$1:$YR$1=BM$3)*($BQ27:$YR27))</f>
        <v>0</v>
      </c>
      <c r="BO27" s="126"/>
      <c r="BP27" s="127"/>
      <c r="BQ27" s="23">
        <v>120519237.14</v>
      </c>
      <c r="BR27" s="23">
        <v>0</v>
      </c>
      <c r="BS27" s="23">
        <v>118441319.26000001</v>
      </c>
      <c r="BT27" s="23">
        <v>0</v>
      </c>
      <c r="BU27" s="23">
        <v>122684595.31</v>
      </c>
      <c r="BV27" s="23">
        <v>0</v>
      </c>
      <c r="BW27" s="23">
        <v>112358933.29000001</v>
      </c>
      <c r="BX27" s="23">
        <v>0</v>
      </c>
      <c r="BY27" s="23">
        <v>119453951.48</v>
      </c>
      <c r="BZ27" s="23">
        <v>0</v>
      </c>
      <c r="CA27" s="23">
        <v>160521126.96000001</v>
      </c>
      <c r="CB27" s="23">
        <v>0</v>
      </c>
      <c r="CC27" s="23">
        <v>140055854.39000002</v>
      </c>
      <c r="CD27" s="23">
        <v>0</v>
      </c>
      <c r="CE27" s="23">
        <v>177590159.73000002</v>
      </c>
      <c r="CF27" s="23">
        <v>0</v>
      </c>
      <c r="CG27" s="23">
        <v>181220622.97</v>
      </c>
      <c r="CH27" s="23">
        <v>0</v>
      </c>
      <c r="CI27" s="23">
        <v>208166077.22</v>
      </c>
      <c r="CJ27" s="23">
        <v>0</v>
      </c>
      <c r="CK27" s="23">
        <v>162619377.59</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c r="GW27" s="23">
        <v>0</v>
      </c>
      <c r="GX27" s="23">
        <v>0</v>
      </c>
      <c r="GY27" s="23">
        <v>0</v>
      </c>
      <c r="GZ27" s="23">
        <v>0</v>
      </c>
      <c r="HA27" s="23">
        <v>0</v>
      </c>
      <c r="HB27" s="23">
        <v>0</v>
      </c>
      <c r="HC27" s="23">
        <v>0</v>
      </c>
      <c r="HD27" s="23">
        <v>0</v>
      </c>
      <c r="HE27" s="23">
        <v>0</v>
      </c>
      <c r="HF27" s="23">
        <v>0</v>
      </c>
      <c r="HG27" s="23">
        <v>0</v>
      </c>
      <c r="HH27" s="23">
        <v>0</v>
      </c>
      <c r="HI27" s="23">
        <v>0</v>
      </c>
      <c r="HJ27" s="23">
        <v>0</v>
      </c>
      <c r="HK27" s="23">
        <v>0</v>
      </c>
      <c r="HL27" s="23">
        <v>0</v>
      </c>
      <c r="HM27" s="23">
        <v>0</v>
      </c>
      <c r="HN27" s="23">
        <v>0</v>
      </c>
      <c r="HO27" s="23">
        <v>0</v>
      </c>
      <c r="HP27" s="23">
        <v>0</v>
      </c>
      <c r="HQ27" s="23">
        <v>0</v>
      </c>
      <c r="HR27" s="23">
        <v>0</v>
      </c>
      <c r="HS27" s="23">
        <v>0</v>
      </c>
      <c r="HT27" s="23">
        <v>0</v>
      </c>
      <c r="HU27" s="23">
        <v>0</v>
      </c>
      <c r="HV27" s="23">
        <v>0</v>
      </c>
      <c r="HW27" s="23">
        <v>0</v>
      </c>
      <c r="HX27" s="23">
        <v>0</v>
      </c>
      <c r="HY27" s="23">
        <v>0</v>
      </c>
      <c r="HZ27" s="23">
        <v>0</v>
      </c>
      <c r="IA27" s="23">
        <v>0</v>
      </c>
      <c r="IB27" s="23">
        <v>0</v>
      </c>
      <c r="IC27" s="23">
        <v>0</v>
      </c>
      <c r="ID27" s="23">
        <v>0</v>
      </c>
      <c r="IE27" s="23">
        <v>0</v>
      </c>
      <c r="IF27" s="23">
        <v>0</v>
      </c>
      <c r="IG27" s="23">
        <v>0</v>
      </c>
      <c r="IH27" s="23">
        <v>0</v>
      </c>
      <c r="II27" s="23">
        <v>0</v>
      </c>
      <c r="IJ27" s="23">
        <v>0</v>
      </c>
      <c r="IK27" s="23">
        <v>0</v>
      </c>
      <c r="IL27" s="23">
        <v>0</v>
      </c>
      <c r="IM27" s="23">
        <v>0</v>
      </c>
      <c r="IN27" s="23">
        <v>0</v>
      </c>
      <c r="IO27" s="23">
        <v>0</v>
      </c>
      <c r="IP27" s="23">
        <v>0</v>
      </c>
      <c r="IQ27" s="23">
        <v>0</v>
      </c>
      <c r="IR27" s="23">
        <v>0</v>
      </c>
      <c r="IS27" s="23">
        <v>0</v>
      </c>
      <c r="IT27" s="23">
        <v>0</v>
      </c>
      <c r="IU27" s="23">
        <v>0</v>
      </c>
      <c r="IV27" s="23">
        <v>0</v>
      </c>
      <c r="IW27" s="23">
        <v>0</v>
      </c>
      <c r="IX27" s="23">
        <v>0</v>
      </c>
      <c r="IY27" s="23">
        <v>0</v>
      </c>
      <c r="IZ27" s="23">
        <v>0</v>
      </c>
      <c r="JA27" s="23">
        <v>0</v>
      </c>
      <c r="JB27" s="23">
        <v>0</v>
      </c>
      <c r="JC27" s="23">
        <v>0</v>
      </c>
      <c r="JD27" s="23">
        <v>0</v>
      </c>
      <c r="JE27" s="23">
        <v>0</v>
      </c>
      <c r="JF27" s="23">
        <v>0</v>
      </c>
      <c r="JG27" s="23">
        <v>0</v>
      </c>
      <c r="JH27" s="23">
        <v>0</v>
      </c>
      <c r="JI27" s="23">
        <v>0</v>
      </c>
      <c r="JJ27" s="23">
        <v>0</v>
      </c>
      <c r="JK27" s="23">
        <v>0</v>
      </c>
      <c r="JL27" s="23">
        <v>0</v>
      </c>
      <c r="JM27" s="23">
        <v>0</v>
      </c>
      <c r="JN27" s="23">
        <v>0</v>
      </c>
      <c r="JO27" s="23">
        <v>0</v>
      </c>
      <c r="JP27" s="23">
        <v>0</v>
      </c>
      <c r="JQ27" s="23">
        <v>0</v>
      </c>
      <c r="JR27" s="23">
        <v>0</v>
      </c>
      <c r="JS27" s="23">
        <v>0</v>
      </c>
      <c r="JT27" s="23">
        <v>0</v>
      </c>
      <c r="JU27" s="23">
        <v>0</v>
      </c>
      <c r="JV27" s="23">
        <v>0</v>
      </c>
      <c r="JW27" s="23">
        <v>0</v>
      </c>
      <c r="JX27" s="23">
        <v>0</v>
      </c>
      <c r="JY27" s="23">
        <v>0</v>
      </c>
      <c r="JZ27" s="23">
        <v>0</v>
      </c>
      <c r="KA27" s="23">
        <v>0</v>
      </c>
      <c r="KB27" s="23">
        <v>0</v>
      </c>
      <c r="KC27" s="23">
        <v>0</v>
      </c>
      <c r="KD27" s="23">
        <v>0</v>
      </c>
      <c r="KE27" s="23">
        <v>0</v>
      </c>
      <c r="KF27" s="23">
        <v>0</v>
      </c>
      <c r="KG27" s="23">
        <v>0</v>
      </c>
      <c r="KH27" s="23">
        <v>0</v>
      </c>
      <c r="KI27" s="23">
        <v>0</v>
      </c>
      <c r="KJ27" s="23">
        <v>0</v>
      </c>
      <c r="KK27" s="23">
        <v>0</v>
      </c>
      <c r="KL27" s="23">
        <v>0</v>
      </c>
      <c r="KM27" s="23">
        <v>0</v>
      </c>
      <c r="KN27" s="23">
        <v>0</v>
      </c>
      <c r="KO27" s="23">
        <v>0</v>
      </c>
      <c r="KP27" s="23">
        <v>0</v>
      </c>
      <c r="KQ27" s="23">
        <v>0</v>
      </c>
      <c r="KR27" s="23">
        <v>0</v>
      </c>
      <c r="KS27" s="23">
        <v>0</v>
      </c>
      <c r="KT27" s="23">
        <v>0</v>
      </c>
      <c r="KU27" s="23">
        <v>0</v>
      </c>
      <c r="KV27" s="23">
        <v>0</v>
      </c>
      <c r="KW27" s="23">
        <v>0</v>
      </c>
      <c r="KX27" s="23">
        <v>0</v>
      </c>
      <c r="KY27" s="23">
        <v>0</v>
      </c>
      <c r="KZ27" s="23">
        <v>0</v>
      </c>
      <c r="LA27" s="23">
        <v>0</v>
      </c>
      <c r="LB27" s="23">
        <v>0</v>
      </c>
      <c r="LC27" s="23">
        <v>0</v>
      </c>
      <c r="LD27" s="23">
        <v>0</v>
      </c>
      <c r="LE27" s="23">
        <v>0</v>
      </c>
      <c r="LF27" s="23">
        <v>0</v>
      </c>
      <c r="LG27" s="23">
        <v>0</v>
      </c>
      <c r="LH27" s="23">
        <v>0</v>
      </c>
      <c r="LI27" s="23">
        <v>0</v>
      </c>
      <c r="LJ27" s="23">
        <v>0</v>
      </c>
      <c r="LK27" s="23">
        <v>0</v>
      </c>
      <c r="LL27" s="23">
        <v>0</v>
      </c>
      <c r="LM27" s="23">
        <v>0</v>
      </c>
      <c r="LN27" s="23">
        <v>0</v>
      </c>
      <c r="LO27" s="23">
        <v>0</v>
      </c>
      <c r="LP27" s="23">
        <v>0</v>
      </c>
      <c r="LQ27" s="23">
        <v>0</v>
      </c>
      <c r="LR27" s="23">
        <v>0</v>
      </c>
      <c r="LS27" s="23">
        <v>0</v>
      </c>
      <c r="LT27" s="23">
        <v>0</v>
      </c>
      <c r="LU27" s="23">
        <v>0</v>
      </c>
      <c r="LV27" s="23">
        <v>0</v>
      </c>
      <c r="LW27" s="23">
        <v>0</v>
      </c>
      <c r="LX27" s="23">
        <v>0</v>
      </c>
      <c r="LY27" s="23">
        <v>0</v>
      </c>
      <c r="LZ27" s="23">
        <v>0</v>
      </c>
      <c r="MA27" s="23">
        <v>0</v>
      </c>
      <c r="MB27" s="23">
        <v>0</v>
      </c>
      <c r="MC27" s="23">
        <v>0</v>
      </c>
      <c r="MD27" s="23">
        <v>0</v>
      </c>
      <c r="ME27" s="23">
        <v>0</v>
      </c>
      <c r="MF27" s="23">
        <v>0</v>
      </c>
      <c r="MG27" s="23">
        <v>0</v>
      </c>
      <c r="MH27" s="23">
        <v>0</v>
      </c>
      <c r="MI27" s="23">
        <v>0</v>
      </c>
      <c r="MJ27" s="23">
        <v>0</v>
      </c>
      <c r="MK27" s="23">
        <v>0</v>
      </c>
      <c r="ML27" s="23">
        <v>0</v>
      </c>
      <c r="MM27" s="23">
        <v>0</v>
      </c>
      <c r="MN27" s="23">
        <v>0</v>
      </c>
      <c r="MO27" s="23">
        <v>0</v>
      </c>
      <c r="MP27" s="23">
        <v>0</v>
      </c>
      <c r="MQ27" s="23">
        <v>0</v>
      </c>
      <c r="MR27" s="23">
        <v>0</v>
      </c>
      <c r="MS27" s="23">
        <v>0</v>
      </c>
      <c r="MT27" s="23">
        <v>0</v>
      </c>
      <c r="MU27" s="23">
        <v>0</v>
      </c>
      <c r="MV27" s="23">
        <v>0</v>
      </c>
      <c r="MW27" s="23">
        <v>0</v>
      </c>
      <c r="MX27" s="23">
        <v>0</v>
      </c>
      <c r="MY27" s="23">
        <v>0</v>
      </c>
      <c r="MZ27" s="23">
        <v>0</v>
      </c>
      <c r="NA27" s="23">
        <v>0</v>
      </c>
      <c r="NB27" s="23">
        <v>0</v>
      </c>
      <c r="NC27" s="23">
        <v>0</v>
      </c>
      <c r="ND27" s="23">
        <v>0</v>
      </c>
      <c r="NE27" s="23">
        <v>0</v>
      </c>
      <c r="NF27" s="23">
        <v>0</v>
      </c>
      <c r="NG27" s="23">
        <v>0</v>
      </c>
      <c r="NH27" s="23">
        <v>0</v>
      </c>
      <c r="NI27" s="23">
        <v>0</v>
      </c>
      <c r="NJ27" s="23">
        <v>0</v>
      </c>
      <c r="NK27" s="23">
        <v>0</v>
      </c>
      <c r="NL27" s="23">
        <v>0</v>
      </c>
      <c r="NM27" s="23">
        <v>0</v>
      </c>
      <c r="NN27" s="23">
        <v>0</v>
      </c>
      <c r="NO27" s="23">
        <v>0</v>
      </c>
      <c r="NP27" s="23">
        <v>0</v>
      </c>
      <c r="NQ27" s="23">
        <v>0</v>
      </c>
      <c r="NR27" s="23">
        <v>0</v>
      </c>
      <c r="NS27" s="23">
        <v>0</v>
      </c>
      <c r="NT27" s="23">
        <v>0</v>
      </c>
      <c r="NU27" s="23">
        <v>0</v>
      </c>
      <c r="NV27" s="23">
        <v>0</v>
      </c>
      <c r="NW27" s="23">
        <v>0</v>
      </c>
      <c r="NX27" s="23">
        <v>0</v>
      </c>
      <c r="NY27" s="23">
        <v>0</v>
      </c>
      <c r="NZ27" s="23">
        <v>0</v>
      </c>
      <c r="OA27" s="23">
        <v>0</v>
      </c>
      <c r="OB27" s="23">
        <v>0</v>
      </c>
      <c r="OC27" s="23">
        <v>0</v>
      </c>
      <c r="OD27" s="23">
        <v>0</v>
      </c>
      <c r="OE27" s="23">
        <v>0</v>
      </c>
      <c r="OF27" s="23">
        <v>0</v>
      </c>
      <c r="OG27" s="23">
        <v>0</v>
      </c>
      <c r="OH27" s="23">
        <v>0</v>
      </c>
      <c r="OI27" s="23">
        <v>0</v>
      </c>
      <c r="OJ27" s="23">
        <v>0</v>
      </c>
      <c r="OK27" s="23">
        <v>0</v>
      </c>
      <c r="OL27" s="23">
        <v>0</v>
      </c>
      <c r="OM27" s="23">
        <v>0</v>
      </c>
      <c r="ON27" s="23">
        <v>0</v>
      </c>
      <c r="OO27" s="23">
        <v>0</v>
      </c>
      <c r="OP27" s="23">
        <v>0</v>
      </c>
      <c r="OQ27" s="23">
        <v>0</v>
      </c>
      <c r="OR27" s="23">
        <v>0</v>
      </c>
      <c r="OS27" s="23">
        <v>0</v>
      </c>
      <c r="OT27" s="23">
        <v>0</v>
      </c>
      <c r="OU27" s="23">
        <v>0</v>
      </c>
      <c r="OV27" s="23">
        <v>0</v>
      </c>
      <c r="OW27" s="23">
        <v>0</v>
      </c>
      <c r="OX27" s="23">
        <v>0</v>
      </c>
      <c r="OY27" s="23">
        <v>0</v>
      </c>
      <c r="OZ27" s="23">
        <v>0</v>
      </c>
      <c r="PA27" s="23">
        <v>0</v>
      </c>
      <c r="PB27" s="23">
        <v>0</v>
      </c>
      <c r="PC27" s="23">
        <v>0</v>
      </c>
      <c r="PD27" s="23">
        <v>0</v>
      </c>
      <c r="PE27" s="23">
        <v>0</v>
      </c>
      <c r="PF27" s="23">
        <v>0</v>
      </c>
      <c r="PG27" s="23">
        <v>0</v>
      </c>
      <c r="PH27" s="23">
        <v>0</v>
      </c>
      <c r="PI27" s="23">
        <v>0</v>
      </c>
      <c r="PJ27" s="23">
        <v>0</v>
      </c>
      <c r="PK27" s="23">
        <v>0</v>
      </c>
      <c r="PL27" s="23">
        <v>0</v>
      </c>
      <c r="PM27" s="23">
        <v>0</v>
      </c>
      <c r="PN27" s="23">
        <v>0</v>
      </c>
      <c r="PO27" s="23">
        <v>0</v>
      </c>
      <c r="PP27" s="23">
        <v>0</v>
      </c>
      <c r="PQ27" s="23">
        <v>0</v>
      </c>
      <c r="PR27" s="23">
        <v>0</v>
      </c>
      <c r="PS27" s="23">
        <v>0</v>
      </c>
      <c r="PT27" s="23">
        <v>0</v>
      </c>
      <c r="PU27" s="23">
        <v>0</v>
      </c>
      <c r="PV27" s="23">
        <v>0</v>
      </c>
      <c r="PW27" s="23">
        <v>0</v>
      </c>
      <c r="PX27" s="23">
        <v>0</v>
      </c>
      <c r="PY27" s="23">
        <v>0</v>
      </c>
      <c r="PZ27" s="23">
        <v>0</v>
      </c>
      <c r="QA27" s="23">
        <v>0</v>
      </c>
      <c r="QB27" s="23">
        <v>0</v>
      </c>
      <c r="QC27" s="23">
        <v>0</v>
      </c>
      <c r="QD27" s="23">
        <v>0</v>
      </c>
      <c r="QE27" s="23">
        <v>0</v>
      </c>
      <c r="QF27" s="23">
        <v>0</v>
      </c>
      <c r="QG27" s="23">
        <v>0</v>
      </c>
      <c r="QH27" s="23">
        <v>0</v>
      </c>
      <c r="QI27" s="23">
        <v>0</v>
      </c>
      <c r="QJ27" s="23">
        <v>0</v>
      </c>
      <c r="QK27" s="23">
        <v>0</v>
      </c>
      <c r="QL27" s="23">
        <v>0</v>
      </c>
      <c r="QM27" s="23">
        <v>0</v>
      </c>
      <c r="QN27" s="23">
        <v>0</v>
      </c>
      <c r="QO27" s="23">
        <v>0</v>
      </c>
      <c r="QP27" s="23">
        <v>0</v>
      </c>
      <c r="QQ27" s="23">
        <v>0</v>
      </c>
      <c r="QR27" s="23">
        <v>0</v>
      </c>
      <c r="QS27" s="23">
        <v>0</v>
      </c>
      <c r="QT27" s="23">
        <v>0</v>
      </c>
      <c r="QU27" s="23">
        <v>0</v>
      </c>
      <c r="QV27" s="23">
        <v>0</v>
      </c>
      <c r="QW27" s="23">
        <v>0</v>
      </c>
      <c r="QX27" s="23">
        <v>0</v>
      </c>
      <c r="QY27" s="23">
        <v>0</v>
      </c>
      <c r="QZ27" s="23">
        <v>0</v>
      </c>
      <c r="RA27" s="23">
        <v>0</v>
      </c>
      <c r="RB27" s="23">
        <v>0</v>
      </c>
      <c r="RC27" s="23">
        <v>0</v>
      </c>
      <c r="RD27" s="23">
        <v>0</v>
      </c>
      <c r="RE27" s="23">
        <v>0</v>
      </c>
      <c r="RF27" s="23">
        <v>0</v>
      </c>
      <c r="RG27" s="23">
        <v>0</v>
      </c>
      <c r="RH27" s="23">
        <v>0</v>
      </c>
      <c r="RI27" s="23">
        <v>0</v>
      </c>
      <c r="RJ27" s="23">
        <v>0</v>
      </c>
      <c r="RK27" s="23">
        <v>0</v>
      </c>
      <c r="RL27" s="23">
        <v>0</v>
      </c>
      <c r="RM27" s="23">
        <v>0</v>
      </c>
      <c r="RN27" s="23">
        <v>0</v>
      </c>
      <c r="RO27" s="23">
        <v>0</v>
      </c>
      <c r="RP27" s="23">
        <v>0</v>
      </c>
      <c r="RQ27" s="23">
        <v>0</v>
      </c>
      <c r="RR27" s="23">
        <v>0</v>
      </c>
      <c r="RS27" s="23">
        <v>0</v>
      </c>
      <c r="RT27" s="23">
        <v>0</v>
      </c>
      <c r="RU27" s="23">
        <v>0</v>
      </c>
      <c r="RV27" s="23">
        <v>0</v>
      </c>
      <c r="RW27" s="23">
        <v>0</v>
      </c>
      <c r="RX27" s="23">
        <v>0</v>
      </c>
      <c r="RY27" s="23">
        <v>0</v>
      </c>
      <c r="RZ27" s="23">
        <v>0</v>
      </c>
      <c r="SA27" s="23">
        <v>0</v>
      </c>
      <c r="SB27" s="23">
        <v>0</v>
      </c>
      <c r="SC27" s="23">
        <v>0</v>
      </c>
      <c r="SD27" s="23">
        <v>0</v>
      </c>
      <c r="SE27" s="23">
        <v>0</v>
      </c>
      <c r="SF27" s="23">
        <v>0</v>
      </c>
      <c r="SG27" s="23">
        <v>0</v>
      </c>
      <c r="SH27" s="23">
        <v>0</v>
      </c>
      <c r="SI27" s="23">
        <v>0</v>
      </c>
      <c r="SJ27" s="23">
        <v>0</v>
      </c>
      <c r="SK27" s="23">
        <v>0</v>
      </c>
      <c r="SL27" s="23">
        <v>0</v>
      </c>
      <c r="SM27" s="23">
        <v>0</v>
      </c>
      <c r="SN27" s="23">
        <v>0</v>
      </c>
      <c r="SO27" s="23">
        <v>0</v>
      </c>
      <c r="SP27" s="23">
        <v>0</v>
      </c>
      <c r="SQ27" s="23">
        <v>0</v>
      </c>
      <c r="SR27" s="23">
        <v>0</v>
      </c>
      <c r="SS27" s="23">
        <v>0</v>
      </c>
      <c r="ST27" s="23">
        <v>0</v>
      </c>
      <c r="SU27" s="23">
        <v>0</v>
      </c>
      <c r="SV27" s="23">
        <v>0</v>
      </c>
      <c r="SW27" s="23">
        <v>0</v>
      </c>
      <c r="SX27" s="23">
        <v>0</v>
      </c>
      <c r="SY27" s="23">
        <v>0</v>
      </c>
      <c r="SZ27" s="23">
        <v>0</v>
      </c>
      <c r="TA27" s="23">
        <v>0</v>
      </c>
      <c r="TB27" s="23">
        <v>0</v>
      </c>
      <c r="TC27" s="23">
        <v>0</v>
      </c>
      <c r="TD27" s="23">
        <v>0</v>
      </c>
      <c r="TE27" s="23">
        <v>0</v>
      </c>
      <c r="TF27" s="23">
        <v>0</v>
      </c>
      <c r="TG27" s="23">
        <v>0</v>
      </c>
      <c r="TH27" s="23">
        <v>0</v>
      </c>
      <c r="TI27" s="23">
        <v>0</v>
      </c>
      <c r="TJ27" s="23">
        <v>0</v>
      </c>
      <c r="TK27" s="23">
        <v>0</v>
      </c>
      <c r="TL27" s="23">
        <v>0</v>
      </c>
      <c r="TM27" s="23">
        <v>0</v>
      </c>
      <c r="TN27" s="23">
        <v>0</v>
      </c>
      <c r="TO27" s="23">
        <v>0</v>
      </c>
      <c r="TP27" s="23">
        <v>0</v>
      </c>
      <c r="TQ27" s="23">
        <v>0</v>
      </c>
      <c r="TR27" s="23">
        <v>0</v>
      </c>
      <c r="TS27" s="23">
        <v>0</v>
      </c>
      <c r="TT27" s="23">
        <v>0</v>
      </c>
      <c r="TU27" s="23">
        <v>0</v>
      </c>
      <c r="TV27" s="23">
        <v>0</v>
      </c>
      <c r="TW27" s="23">
        <v>0</v>
      </c>
      <c r="TX27" s="23">
        <v>0</v>
      </c>
      <c r="TY27" s="23">
        <v>0</v>
      </c>
      <c r="TZ27" s="23">
        <v>0</v>
      </c>
      <c r="UA27" s="23">
        <v>0</v>
      </c>
      <c r="UB27" s="23">
        <v>0</v>
      </c>
      <c r="UC27" s="23">
        <v>0</v>
      </c>
      <c r="UD27" s="23">
        <v>0</v>
      </c>
      <c r="UE27" s="23">
        <v>0</v>
      </c>
      <c r="UF27" s="23">
        <v>0</v>
      </c>
      <c r="UG27" s="23">
        <v>0</v>
      </c>
      <c r="UH27" s="23">
        <v>0</v>
      </c>
      <c r="UI27" s="23">
        <v>0</v>
      </c>
      <c r="UJ27" s="23">
        <v>0</v>
      </c>
      <c r="UK27" s="23">
        <v>0</v>
      </c>
      <c r="UL27" s="23">
        <v>0</v>
      </c>
      <c r="UM27" s="23">
        <v>0</v>
      </c>
      <c r="UN27" s="23">
        <v>0</v>
      </c>
      <c r="UO27" s="23">
        <v>0</v>
      </c>
      <c r="UP27" s="23">
        <v>0</v>
      </c>
      <c r="UQ27" s="23">
        <v>0</v>
      </c>
      <c r="UR27" s="23">
        <v>0</v>
      </c>
      <c r="US27" s="23">
        <v>0</v>
      </c>
      <c r="UT27" s="23">
        <v>0</v>
      </c>
      <c r="UU27" s="23">
        <v>0</v>
      </c>
      <c r="UV27" s="23">
        <v>0</v>
      </c>
      <c r="UW27" s="23">
        <v>0</v>
      </c>
      <c r="UX27" s="23">
        <v>0</v>
      </c>
      <c r="UY27" s="23">
        <v>0</v>
      </c>
      <c r="UZ27" s="23">
        <v>0</v>
      </c>
      <c r="VA27" s="23">
        <v>0</v>
      </c>
      <c r="VB27" s="23">
        <v>0</v>
      </c>
      <c r="VC27" s="23">
        <v>0</v>
      </c>
      <c r="VD27" s="23">
        <v>0</v>
      </c>
      <c r="VE27" s="23">
        <v>0</v>
      </c>
      <c r="VF27" s="23">
        <v>0</v>
      </c>
      <c r="VG27" s="23">
        <v>0</v>
      </c>
      <c r="VH27" s="23">
        <v>0</v>
      </c>
      <c r="VI27" s="23">
        <v>0</v>
      </c>
      <c r="VJ27" s="23">
        <v>0</v>
      </c>
      <c r="VK27" s="23">
        <v>0</v>
      </c>
      <c r="VL27" s="23">
        <v>0</v>
      </c>
      <c r="VM27" s="23">
        <v>0</v>
      </c>
      <c r="VN27" s="23">
        <v>0</v>
      </c>
      <c r="VO27" s="23">
        <v>0</v>
      </c>
      <c r="VP27" s="23">
        <v>0</v>
      </c>
      <c r="VQ27" s="23">
        <v>0</v>
      </c>
      <c r="VR27" s="23">
        <v>0</v>
      </c>
      <c r="VS27" s="23">
        <v>0</v>
      </c>
      <c r="VT27" s="23">
        <v>0</v>
      </c>
      <c r="VU27" s="23">
        <v>0</v>
      </c>
      <c r="VV27" s="23">
        <v>0</v>
      </c>
      <c r="VW27" s="23">
        <v>0</v>
      </c>
      <c r="VX27" s="23">
        <v>0</v>
      </c>
      <c r="VY27" s="23">
        <v>0</v>
      </c>
      <c r="VZ27" s="23">
        <v>0</v>
      </c>
      <c r="WA27" s="23">
        <v>0</v>
      </c>
      <c r="WB27" s="23">
        <v>0</v>
      </c>
      <c r="WC27" s="23">
        <v>0</v>
      </c>
      <c r="WD27" s="23">
        <v>0</v>
      </c>
      <c r="WE27" s="23">
        <v>0</v>
      </c>
      <c r="WF27" s="23">
        <v>0</v>
      </c>
      <c r="WG27" s="23">
        <v>0</v>
      </c>
      <c r="WH27" s="23">
        <v>0</v>
      </c>
      <c r="WI27" s="23">
        <v>0</v>
      </c>
      <c r="WJ27" s="23">
        <v>0</v>
      </c>
      <c r="WK27" s="23">
        <v>0</v>
      </c>
      <c r="WL27" s="23">
        <v>0</v>
      </c>
      <c r="WM27" s="23">
        <v>0</v>
      </c>
      <c r="WN27" s="23">
        <v>0</v>
      </c>
      <c r="WO27" s="23">
        <v>0</v>
      </c>
      <c r="WP27" s="23">
        <v>0</v>
      </c>
      <c r="WQ27" s="23">
        <v>0</v>
      </c>
      <c r="WR27" s="23">
        <v>0</v>
      </c>
      <c r="WS27" s="23">
        <v>0</v>
      </c>
      <c r="WT27" s="23">
        <v>0</v>
      </c>
      <c r="WU27" s="23">
        <v>0</v>
      </c>
      <c r="WV27" s="23">
        <v>0</v>
      </c>
      <c r="WW27" s="23">
        <v>0</v>
      </c>
      <c r="WX27" s="23">
        <v>0</v>
      </c>
      <c r="WY27" s="23">
        <v>0</v>
      </c>
      <c r="WZ27" s="23">
        <v>0</v>
      </c>
      <c r="XA27" s="23">
        <v>0</v>
      </c>
      <c r="XB27" s="23">
        <v>0</v>
      </c>
      <c r="XC27" s="23">
        <v>0</v>
      </c>
      <c r="XD27" s="23">
        <v>0</v>
      </c>
      <c r="XE27" s="23">
        <v>0</v>
      </c>
      <c r="XF27" s="23">
        <v>0</v>
      </c>
      <c r="XG27" s="23">
        <v>0</v>
      </c>
      <c r="XH27" s="23">
        <v>0</v>
      </c>
      <c r="XI27" s="23">
        <v>0</v>
      </c>
      <c r="XJ27" s="23">
        <v>0</v>
      </c>
      <c r="XK27" s="23">
        <v>0</v>
      </c>
      <c r="XL27" s="23">
        <v>0</v>
      </c>
      <c r="XM27" s="23">
        <v>0</v>
      </c>
      <c r="XN27" s="23">
        <v>0</v>
      </c>
      <c r="XO27" s="23">
        <v>0</v>
      </c>
      <c r="XP27" s="23">
        <v>0</v>
      </c>
      <c r="XQ27" s="23">
        <v>0</v>
      </c>
      <c r="XR27" s="23">
        <v>0</v>
      </c>
      <c r="XS27" s="23">
        <v>0</v>
      </c>
      <c r="XT27" s="23">
        <v>0</v>
      </c>
      <c r="XU27" s="23">
        <v>0</v>
      </c>
      <c r="XV27" s="23">
        <v>0</v>
      </c>
      <c r="XW27" s="23">
        <v>0</v>
      </c>
      <c r="XX27" s="23">
        <v>0</v>
      </c>
      <c r="XY27" s="23">
        <v>0</v>
      </c>
      <c r="XZ27" s="23">
        <v>0</v>
      </c>
      <c r="YA27" s="23">
        <v>0</v>
      </c>
      <c r="YB27" s="23">
        <v>0</v>
      </c>
      <c r="YC27" s="23">
        <v>0</v>
      </c>
      <c r="YD27" s="23">
        <v>0</v>
      </c>
      <c r="YE27" s="23">
        <v>0</v>
      </c>
      <c r="YF27" s="23">
        <v>0</v>
      </c>
      <c r="YG27" s="23">
        <v>0</v>
      </c>
      <c r="YH27" s="23">
        <v>0</v>
      </c>
      <c r="YI27" s="23">
        <v>0</v>
      </c>
      <c r="YJ27" s="23">
        <v>0</v>
      </c>
      <c r="YK27" s="23">
        <v>0</v>
      </c>
      <c r="YL27" s="23">
        <v>0</v>
      </c>
      <c r="YM27" s="23">
        <v>0</v>
      </c>
      <c r="YN27" s="23">
        <v>0</v>
      </c>
      <c r="YO27" s="23">
        <v>0</v>
      </c>
      <c r="YP27" s="23">
        <v>0</v>
      </c>
      <c r="YQ27" s="23">
        <v>0</v>
      </c>
      <c r="YR27" s="23">
        <v>0</v>
      </c>
    </row>
    <row r="28" spans="1:668" ht="15.75" x14ac:dyDescent="0.25">
      <c r="A28" s="7" t="s">
        <v>168</v>
      </c>
      <c r="B28" s="7"/>
      <c r="C28" s="7">
        <f>+SUM(C29:C29)</f>
        <v>148.20853599999958</v>
      </c>
      <c r="D28" s="8">
        <f>+C28/$C$63</f>
        <v>3.0837159071508678E-3</v>
      </c>
      <c r="E28" s="9">
        <f>+SUM(E29:E29)</f>
        <v>3.9199999999999884</v>
      </c>
      <c r="F28" s="29"/>
      <c r="G28" s="117" t="s">
        <v>119</v>
      </c>
      <c r="H28" s="30"/>
      <c r="I28" s="29"/>
      <c r="J28" s="29"/>
      <c r="K28" s="31"/>
      <c r="L28" s="30"/>
      <c r="M28" s="31"/>
      <c r="N28" s="30"/>
      <c r="O28" s="119"/>
      <c r="P28" s="119"/>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26"/>
      <c r="BP28" s="54"/>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32"/>
      <c r="NI28" s="32"/>
      <c r="NJ28" s="32"/>
      <c r="NK28" s="32"/>
      <c r="NL28" s="32"/>
      <c r="NM28" s="32"/>
      <c r="NN28" s="32"/>
      <c r="NO28" s="32"/>
      <c r="NP28" s="32"/>
      <c r="NQ28" s="32"/>
      <c r="NR28" s="32"/>
      <c r="NS28" s="32"/>
      <c r="NT28" s="32"/>
      <c r="NU28" s="32"/>
      <c r="NV28" s="32"/>
      <c r="NW28" s="32"/>
      <c r="NX28" s="32"/>
      <c r="NY28" s="32"/>
      <c r="NZ28" s="32"/>
      <c r="OA28" s="32"/>
      <c r="OB28" s="32"/>
      <c r="OC28" s="32"/>
      <c r="OD28" s="32"/>
      <c r="OE28" s="32"/>
      <c r="OF28" s="32"/>
      <c r="OG28" s="32"/>
      <c r="OH28" s="32"/>
      <c r="OI28" s="32"/>
      <c r="OJ28" s="32"/>
      <c r="OK28" s="32"/>
      <c r="OL28" s="32"/>
      <c r="OM28" s="32"/>
      <c r="ON28" s="32"/>
      <c r="OO28" s="32"/>
      <c r="OP28" s="32"/>
      <c r="OQ28" s="32"/>
      <c r="OR28" s="32"/>
      <c r="OS28" s="32"/>
      <c r="OT28" s="32"/>
      <c r="OU28" s="32"/>
      <c r="OV28" s="32"/>
      <c r="OW28" s="32"/>
      <c r="OX28" s="32"/>
      <c r="OY28" s="32"/>
      <c r="OZ28" s="32"/>
      <c r="PA28" s="32"/>
      <c r="PB28" s="32"/>
      <c r="PC28" s="32"/>
      <c r="PD28" s="32"/>
      <c r="PE28" s="32"/>
      <c r="PF28" s="32"/>
      <c r="PG28" s="32"/>
      <c r="PH28" s="32"/>
      <c r="PI28" s="32"/>
      <c r="PJ28" s="32"/>
      <c r="PK28" s="32"/>
      <c r="PL28" s="32"/>
      <c r="PM28" s="32"/>
      <c r="PN28" s="32"/>
      <c r="PO28" s="32"/>
      <c r="PP28" s="32"/>
      <c r="PQ28" s="32"/>
      <c r="PR28" s="32"/>
      <c r="PS28" s="32"/>
      <c r="PT28" s="32"/>
      <c r="PU28" s="32"/>
      <c r="PV28" s="32"/>
      <c r="PW28" s="32"/>
      <c r="PX28" s="32"/>
      <c r="PY28" s="32"/>
      <c r="PZ28" s="32"/>
      <c r="QA28" s="32"/>
      <c r="QB28" s="32"/>
      <c r="QC28" s="32"/>
      <c r="QD28" s="32"/>
      <c r="QE28" s="32"/>
      <c r="QF28" s="32"/>
      <c r="QG28" s="32"/>
      <c r="QH28" s="32"/>
      <c r="QI28" s="32"/>
      <c r="QJ28" s="32"/>
      <c r="QK28" s="32"/>
      <c r="QL28" s="32"/>
      <c r="QM28" s="32"/>
      <c r="QN28" s="32"/>
      <c r="QO28" s="32"/>
      <c r="QP28" s="32"/>
      <c r="QQ28" s="32"/>
      <c r="QR28" s="32"/>
      <c r="QS28" s="32"/>
      <c r="QT28" s="32"/>
      <c r="QU28" s="32"/>
      <c r="QV28" s="32"/>
      <c r="QW28" s="32"/>
      <c r="QX28" s="32"/>
      <c r="QY28" s="32"/>
      <c r="QZ28" s="32"/>
      <c r="RA28" s="32"/>
      <c r="RB28" s="32"/>
      <c r="RC28" s="32"/>
      <c r="RD28" s="32"/>
      <c r="RE28" s="32"/>
      <c r="RF28" s="32"/>
      <c r="RG28" s="32"/>
      <c r="RH28" s="32"/>
      <c r="RI28" s="32"/>
      <c r="RJ28" s="32"/>
      <c r="RK28" s="32"/>
      <c r="RL28" s="32"/>
      <c r="RM28" s="32"/>
      <c r="RN28" s="32"/>
      <c r="RO28" s="32"/>
      <c r="RP28" s="32"/>
      <c r="RQ28" s="32"/>
      <c r="RR28" s="32"/>
      <c r="RS28" s="32"/>
      <c r="RT28" s="32"/>
      <c r="RU28" s="32"/>
      <c r="RV28" s="32"/>
      <c r="RW28" s="32"/>
      <c r="RX28" s="32"/>
      <c r="RY28" s="32"/>
      <c r="RZ28" s="32"/>
      <c r="SA28" s="32"/>
      <c r="SB28" s="32"/>
      <c r="SC28" s="32"/>
      <c r="SD28" s="32"/>
      <c r="SE28" s="32"/>
      <c r="SF28" s="32"/>
      <c r="SG28" s="32"/>
      <c r="SH28" s="32"/>
      <c r="SI28" s="32"/>
      <c r="SJ28" s="32"/>
      <c r="SK28" s="32"/>
      <c r="SL28" s="32"/>
      <c r="SM28" s="32"/>
      <c r="SN28" s="32"/>
      <c r="SO28" s="32"/>
      <c r="SP28" s="32"/>
      <c r="SQ28" s="32"/>
      <c r="SR28" s="32"/>
      <c r="SS28" s="32"/>
      <c r="ST28" s="32"/>
      <c r="SU28" s="32"/>
      <c r="SV28" s="32"/>
      <c r="SW28" s="32"/>
      <c r="SX28" s="32"/>
      <c r="SY28" s="32"/>
      <c r="SZ28" s="32"/>
      <c r="TA28" s="32"/>
      <c r="TB28" s="32"/>
      <c r="TC28" s="32"/>
      <c r="TD28" s="32"/>
      <c r="TE28" s="32"/>
      <c r="TF28" s="32"/>
      <c r="TG28" s="32"/>
      <c r="TH28" s="32"/>
      <c r="TI28" s="32"/>
      <c r="TJ28" s="32"/>
      <c r="TK28" s="32"/>
      <c r="TL28" s="32"/>
      <c r="TM28" s="32"/>
      <c r="TN28" s="32"/>
      <c r="TO28" s="32"/>
      <c r="TP28" s="32"/>
      <c r="TQ28" s="32"/>
      <c r="TR28" s="32"/>
      <c r="TS28" s="32"/>
      <c r="TT28" s="32"/>
      <c r="TU28" s="32"/>
      <c r="TV28" s="32"/>
      <c r="TW28" s="32"/>
      <c r="TX28" s="32"/>
      <c r="TY28" s="32"/>
      <c r="TZ28" s="32"/>
      <c r="UA28" s="32"/>
      <c r="UB28" s="32"/>
      <c r="UC28" s="32"/>
      <c r="UD28" s="32"/>
      <c r="UE28" s="32"/>
      <c r="UF28" s="32"/>
      <c r="UG28" s="32"/>
      <c r="UH28" s="32"/>
      <c r="UI28" s="32"/>
      <c r="UJ28" s="32"/>
      <c r="UK28" s="32"/>
      <c r="UL28" s="32"/>
      <c r="UM28" s="32"/>
      <c r="UN28" s="32"/>
      <c r="UO28" s="32"/>
      <c r="UP28" s="32"/>
      <c r="UQ28" s="32"/>
      <c r="UR28" s="32"/>
      <c r="US28" s="32"/>
      <c r="UT28" s="32"/>
      <c r="UU28" s="32"/>
      <c r="UV28" s="32"/>
      <c r="UW28" s="32"/>
      <c r="UX28" s="32"/>
      <c r="UY28" s="32"/>
      <c r="UZ28" s="32"/>
      <c r="VA28" s="32"/>
      <c r="VB28" s="32"/>
      <c r="VC28" s="32"/>
      <c r="VD28" s="32"/>
      <c r="VE28" s="32"/>
      <c r="VF28" s="32"/>
      <c r="VG28" s="32"/>
      <c r="VH28" s="32"/>
      <c r="VI28" s="32"/>
      <c r="VJ28" s="32"/>
      <c r="VK28" s="32"/>
      <c r="VL28" s="32"/>
      <c r="VM28" s="32"/>
      <c r="VN28" s="32"/>
      <c r="VO28" s="32"/>
      <c r="VP28" s="32"/>
      <c r="VQ28" s="32"/>
      <c r="VR28" s="32"/>
      <c r="VS28" s="32"/>
      <c r="VT28" s="32"/>
      <c r="VU28" s="32"/>
      <c r="VV28" s="32"/>
      <c r="VW28" s="32"/>
      <c r="VX28" s="32"/>
      <c r="VY28" s="32"/>
      <c r="VZ28" s="32"/>
      <c r="WA28" s="32"/>
      <c r="WB28" s="32"/>
      <c r="WC28" s="32"/>
      <c r="WD28" s="32"/>
      <c r="WE28" s="32"/>
      <c r="WF28" s="32"/>
      <c r="WG28" s="32"/>
      <c r="WH28" s="32"/>
      <c r="WI28" s="32"/>
      <c r="WJ28" s="32"/>
      <c r="WK28" s="32"/>
      <c r="WL28" s="32"/>
      <c r="WM28" s="32"/>
      <c r="WN28" s="32"/>
      <c r="WO28" s="32"/>
      <c r="WP28" s="32"/>
      <c r="WQ28" s="32"/>
      <c r="WR28" s="32"/>
      <c r="WS28" s="32"/>
      <c r="WT28" s="32"/>
      <c r="WU28" s="32"/>
      <c r="WV28" s="32"/>
      <c r="WW28" s="32"/>
      <c r="WX28" s="32"/>
      <c r="WY28" s="32"/>
      <c r="WZ28" s="32"/>
      <c r="XA28" s="32"/>
      <c r="XB28" s="32"/>
      <c r="XC28" s="32"/>
      <c r="XD28" s="32"/>
      <c r="XE28" s="32"/>
      <c r="XF28" s="32"/>
      <c r="XG28" s="32"/>
      <c r="XH28" s="32"/>
      <c r="XI28" s="32"/>
      <c r="XJ28" s="32"/>
      <c r="XK28" s="32"/>
      <c r="XL28" s="32"/>
      <c r="XM28" s="32"/>
      <c r="XN28" s="32"/>
      <c r="XO28" s="32"/>
      <c r="XP28" s="32"/>
      <c r="XQ28" s="32"/>
      <c r="XR28" s="32"/>
      <c r="XS28" s="32"/>
      <c r="XT28" s="32"/>
      <c r="XU28" s="32"/>
      <c r="XV28" s="32"/>
      <c r="XW28" s="32"/>
      <c r="XX28" s="32"/>
      <c r="XY28" s="32"/>
      <c r="XZ28" s="32"/>
      <c r="YA28" s="32"/>
      <c r="YB28" s="32"/>
      <c r="YC28" s="32"/>
      <c r="YD28" s="32"/>
      <c r="YE28" s="32"/>
      <c r="YF28" s="32"/>
      <c r="YG28" s="32"/>
      <c r="YH28" s="32"/>
      <c r="YI28" s="32"/>
      <c r="YJ28" s="32"/>
      <c r="YK28" s="32"/>
      <c r="YL28" s="32"/>
      <c r="YM28" s="32"/>
      <c r="YN28" s="32"/>
      <c r="YO28" s="32"/>
      <c r="YP28" s="32"/>
      <c r="YQ28" s="32"/>
      <c r="YR28" s="32"/>
    </row>
    <row r="29" spans="1:668" ht="15.75" x14ac:dyDescent="0.25">
      <c r="A29" s="15" t="s">
        <v>50</v>
      </c>
      <c r="B29" s="15" t="s">
        <v>51</v>
      </c>
      <c r="C29" s="16">
        <f>+E29*$C$60</f>
        <v>148.20853599999958</v>
      </c>
      <c r="D29" s="16"/>
      <c r="E29" s="18">
        <v>3.9199999999999884</v>
      </c>
      <c r="F29" s="19" t="s">
        <v>52</v>
      </c>
      <c r="G29" s="68" t="s">
        <v>119</v>
      </c>
      <c r="H29" s="20">
        <v>42536</v>
      </c>
      <c r="I29" s="28" t="s">
        <v>53</v>
      </c>
      <c r="J29" s="19">
        <v>60</v>
      </c>
      <c r="K29" s="19" t="s">
        <v>193</v>
      </c>
      <c r="L29" s="20">
        <v>44362</v>
      </c>
      <c r="M29" s="19" t="s">
        <v>54</v>
      </c>
      <c r="N29" s="16" t="s">
        <v>55</v>
      </c>
      <c r="O29" s="119" t="s">
        <v>162</v>
      </c>
      <c r="P29" s="119" t="s">
        <v>187</v>
      </c>
      <c r="Q29" s="22">
        <f>+SUMPRODUCT(1*($BQ$4:$YR$4=$Q$4)*($BQ$1:$YR$1=Q$3)*($BQ29:$YR29))</f>
        <v>44434532.525219783</v>
      </c>
      <c r="R29" s="22">
        <f>+SUMPRODUCT(1*($BQ$4:$YR$4=$R$4)*($BQ$1:$YR$1=Q$3)*($BQ29:$YR29))</f>
        <v>7877344.2824802231</v>
      </c>
      <c r="S29" s="22">
        <f>+SUMPRODUCT(1*($BQ$4:$YR$4=$Q$4)*($BQ$1:$YR$1=S$3)*($BQ29:$YR29))</f>
        <v>65577699.064468876</v>
      </c>
      <c r="T29" s="22">
        <f>+SUMPRODUCT(1*($BQ$4:$YR$4=$R$4)*($BQ$1:$YR$1=S$3)*($BQ29:$YR29))</f>
        <v>9260942.3990111984</v>
      </c>
      <c r="U29" s="22">
        <f>+SUMPRODUCT(1*($BQ$4:$YR$4=$Q$4)*($BQ$1:$YR$1=U$3)*($BQ29:$YR29))</f>
        <v>73402066.372591883</v>
      </c>
      <c r="V29" s="22">
        <f>+SUMPRODUCT(1*($BQ$4:$YR$4=$R$4)*($BQ$1:$YR$1=U$3)*($BQ29:$YR29))</f>
        <v>5307290.8867898872</v>
      </c>
      <c r="W29" s="22">
        <f>+SUMPRODUCT(1*($BQ$4:$YR$4=$Q$4)*($BQ$1:$YR$1=W$3)*($BQ29:$YR29))</f>
        <v>38860278.244063526</v>
      </c>
      <c r="X29" s="22">
        <f>+SUMPRODUCT(1*($BQ$4:$YR$4=$R$4)*($BQ$1:$YR$1=W$3)*($BQ29:$YR29))</f>
        <v>788605.00306439633</v>
      </c>
      <c r="Y29" s="22">
        <f>+SUMPRODUCT(1*($BQ$4:$YR$4=$Q$4)*($BQ$1:$YR$1=Y$3)*($BQ29:$YR29))</f>
        <v>0</v>
      </c>
      <c r="Z29" s="22">
        <f>+SUMPRODUCT(1*($BQ$4:$YR$4=$R$4)*($BQ$1:$YR$1=Y$3)*($BQ29:$YR29))</f>
        <v>0</v>
      </c>
      <c r="AA29" s="22">
        <f>+SUMPRODUCT(1*($BQ$4:$YR$4=$Q$4)*($BQ$1:$YR$1=AA$3)*($BQ29:$YR29))</f>
        <v>0</v>
      </c>
      <c r="AB29" s="22">
        <f>+SUMPRODUCT(1*($BQ$4:$YR$4=$R$4)*($BQ$1:$YR$1=AA$3)*($BQ29:$YR29))</f>
        <v>0</v>
      </c>
      <c r="AC29" s="22">
        <f>+SUMPRODUCT(1*($BQ$4:$YR$4=$Q$4)*($BQ$1:$YR$1=AC$3)*($BQ29:$YR29))</f>
        <v>0</v>
      </c>
      <c r="AD29" s="22">
        <f>+SUMPRODUCT(1*($BQ$4:$YR$4=$R$4)*($BQ$1:$YR$1=AC$3)*($BQ29:$YR29))</f>
        <v>0</v>
      </c>
      <c r="AE29" s="22">
        <f>+SUMPRODUCT(1*($BQ$4:$YR$4=$Q$4)*($BQ$1:$YR$1=AE$3)*($BQ29:$YR29))</f>
        <v>0</v>
      </c>
      <c r="AF29" s="22">
        <f>+SUMPRODUCT(1*($BQ$4:$YR$4=$R$4)*($BQ$1:$YR$1=AE$3)*($BQ29:$YR29))</f>
        <v>0</v>
      </c>
      <c r="AG29" s="22">
        <f>+SUMPRODUCT(1*($BQ$4:$YR$4=$Q$4)*($BQ$1:$YR$1=AG$3)*($BQ29:$YR29))</f>
        <v>0</v>
      </c>
      <c r="AH29" s="22">
        <f>+SUMPRODUCT(1*($BQ$4:$YR$4=$R$4)*($BQ$1:$YR$1=AG$3)*($BQ29:$YR29))</f>
        <v>0</v>
      </c>
      <c r="AI29" s="22">
        <f>+SUMPRODUCT(1*($BQ$4:$YR$4=$Q$4)*($BQ$1:$YR$1=AI$3)*($BQ29:$YR29))</f>
        <v>0</v>
      </c>
      <c r="AJ29" s="22">
        <f>+SUMPRODUCT(1*($BQ$4:$YR$4=$R$4)*($BQ$1:$YR$1=AI$3)*($BQ29:$YR29))</f>
        <v>0</v>
      </c>
      <c r="AK29" s="22">
        <f>+SUMPRODUCT(1*($BQ$4:$YR$4=$Q$4)*($BQ$1:$YR$1=AK$3)*($BQ29:$YR29))</f>
        <v>0</v>
      </c>
      <c r="AL29" s="22">
        <f>+SUMPRODUCT(1*($BQ$4:$YR$4=$R$4)*($BQ$1:$YR$1=AK$3)*($BQ29:$YR29))</f>
        <v>0</v>
      </c>
      <c r="AM29" s="22">
        <f>+SUMPRODUCT(1*($BQ$4:$YR$4=$Q$4)*($BQ$1:$YR$1=AM$3)*($BQ29:$YR29))</f>
        <v>0</v>
      </c>
      <c r="AN29" s="22">
        <f>+SUMPRODUCT(1*($BQ$4:$YR$4=$R$4)*($BQ$1:$YR$1=AM$3)*($BQ29:$YR29))</f>
        <v>0</v>
      </c>
      <c r="AO29" s="22">
        <f>+SUMPRODUCT(1*($BQ$4:$YR$4=$Q$4)*($BQ$1:$YR$1=AO$3)*($BQ29:$YR29))</f>
        <v>0</v>
      </c>
      <c r="AP29" s="22">
        <f>+SUMPRODUCT(1*($BQ$4:$YR$4=$R$4)*($BQ$1:$YR$1=AO$3)*($BQ29:$YR29))</f>
        <v>0</v>
      </c>
      <c r="AQ29" s="22">
        <f>+SUMPRODUCT(1*($BQ$4:$YR$4=$Q$4)*($BQ$1:$YR$1=AQ$3)*($BQ29:$YR29))</f>
        <v>0</v>
      </c>
      <c r="AR29" s="22">
        <f>+SUMPRODUCT(1*($BQ$4:$YR$4=$R$4)*($BQ$1:$YR$1=AQ$3)*($BQ29:$YR29))</f>
        <v>0</v>
      </c>
      <c r="AS29" s="22">
        <f>+SUMPRODUCT(1*($BQ$4:$YR$4=$Q$4)*($BQ$1:$YR$1=AS$3)*($BQ29:$YR29))</f>
        <v>0</v>
      </c>
      <c r="AT29" s="22">
        <f>+SUMPRODUCT(1*($BQ$4:$YR$4=$R$4)*($BQ$1:$YR$1=AS$3)*($BQ29:$YR29))</f>
        <v>0</v>
      </c>
      <c r="AU29" s="22">
        <f>+SUMPRODUCT(1*($BQ$4:$YR$4=$Q$4)*($BQ$1:$YR$1=AU$3)*($BQ29:$YR29))</f>
        <v>0</v>
      </c>
      <c r="AV29" s="22">
        <f>+SUMPRODUCT(1*($BQ$4:$YR$4=$R$4)*($BQ$1:$YR$1=AU$3)*($BQ29:$YR29))</f>
        <v>0</v>
      </c>
      <c r="AW29" s="22">
        <f>+SUMPRODUCT(1*($BQ$4:$YR$4=$Q$4)*($BQ$1:$YR$1=AW$3)*($BQ29:$YR29))</f>
        <v>0</v>
      </c>
      <c r="AX29" s="22">
        <f>+SUMPRODUCT(1*($BQ$4:$YR$4=$R$4)*($BQ$1:$YR$1=AW$3)*($BQ29:$YR29))</f>
        <v>0</v>
      </c>
      <c r="AY29" s="22">
        <f>+SUMPRODUCT(1*($BQ$4:$YR$4=$Q$4)*($BQ$1:$YR$1=AY$3)*($BQ29:$YR29))</f>
        <v>0</v>
      </c>
      <c r="AZ29" s="22">
        <f>+SUMPRODUCT(1*($BQ$4:$YR$4=$R$4)*($BQ$1:$YR$1=AY$3)*($BQ29:$YR29))</f>
        <v>0</v>
      </c>
      <c r="BA29" s="22">
        <f>+SUMPRODUCT(1*($BQ$4:$YR$4=$Q$4)*($BQ$1:$YR$1=BA$3)*($BQ29:$YR29))</f>
        <v>0</v>
      </c>
      <c r="BB29" s="22">
        <f>+SUMPRODUCT(1*($BQ$4:$YR$4=$R$4)*($BQ$1:$YR$1=BA$3)*($BQ29:$YR29))</f>
        <v>0</v>
      </c>
      <c r="BC29" s="22">
        <f>+SUMPRODUCT(1*($BQ$4:$YR$4=$Q$4)*($BQ$1:$YR$1=BC$3)*($BQ29:$YR29))</f>
        <v>0</v>
      </c>
      <c r="BD29" s="22">
        <f>+SUMPRODUCT(1*($BQ$4:$YR$4=$R$4)*($BQ$1:$YR$1=BC$3)*($BQ29:$YR29))</f>
        <v>0</v>
      </c>
      <c r="BE29" s="22">
        <f>+SUMPRODUCT(1*($BQ$4:$YR$4=$Q$4)*($BQ$1:$YR$1=BE$3)*($BQ29:$YR29))</f>
        <v>0</v>
      </c>
      <c r="BF29" s="22">
        <f>+SUMPRODUCT(1*($BQ$4:$YR$4=$R$4)*($BQ$1:$YR$1=BE$3)*($BQ29:$YR29))</f>
        <v>0</v>
      </c>
      <c r="BG29" s="22">
        <f>+SUMPRODUCT(1*($BQ$4:$YR$4=$Q$4)*($BQ$1:$YR$1=BG$3)*($BQ29:$YR29))</f>
        <v>0</v>
      </c>
      <c r="BH29" s="22">
        <f>+SUMPRODUCT(1*($BQ$4:$YR$4=$R$4)*($BQ$1:$YR$1=BG$3)*($BQ29:$YR29))</f>
        <v>0</v>
      </c>
      <c r="BI29" s="22">
        <f>+SUMPRODUCT(1*($BQ$4:$YR$4=$Q$4)*($BQ$1:$YR$1=BI$3)*($BQ29:$YR29))</f>
        <v>0</v>
      </c>
      <c r="BJ29" s="22">
        <f>+SUMPRODUCT(1*($BQ$4:$YR$4=$R$4)*($BQ$1:$YR$1=BI$3)*($BQ29:$YR29))</f>
        <v>0</v>
      </c>
      <c r="BK29" s="22">
        <f>+SUMPRODUCT(1*($BQ$4:$YR$4=$Q$4)*($BQ$1:$YR$1=BK$3)*($BQ29:$YR29))</f>
        <v>0</v>
      </c>
      <c r="BL29" s="22">
        <f>+SUMPRODUCT(1*($BQ$4:$YR$4=$R$4)*($BQ$1:$YR$1=BK$3)*($BQ29:$YR29))</f>
        <v>0</v>
      </c>
      <c r="BM29" s="22">
        <f>+SUMPRODUCT(1*($BQ$4:$YR$4=$Q$4)*($BQ$1:$YR$1=BM$3)*($BQ29:$YR29))</f>
        <v>0</v>
      </c>
      <c r="BN29" s="22">
        <f>+SUMPRODUCT(1*($BQ$4:$YR$4=$R$4)*($BQ$1:$YR$1=BM$3)*($BQ29:$YR29))</f>
        <v>0</v>
      </c>
      <c r="BO29" s="126"/>
      <c r="BP29" s="127"/>
      <c r="BQ29" s="23">
        <v>461350.3063</v>
      </c>
      <c r="BR29" s="23">
        <v>2455226.7292999998</v>
      </c>
      <c r="BS29" s="23">
        <v>485139.58020000003</v>
      </c>
      <c r="BT29" s="23">
        <v>2585893.3992999997</v>
      </c>
      <c r="BU29" s="23">
        <v>452771.80900000001</v>
      </c>
      <c r="BV29" s="23">
        <v>2652533.4010000001</v>
      </c>
      <c r="BW29" s="23">
        <v>526903.23820000014</v>
      </c>
      <c r="BX29" s="23">
        <v>2647306.7342000003</v>
      </c>
      <c r="BY29" s="23">
        <v>595498.93200000003</v>
      </c>
      <c r="BZ29" s="23">
        <v>3292800.0839999998</v>
      </c>
      <c r="CA29" s="23">
        <v>638652.98880000017</v>
      </c>
      <c r="CB29" s="23">
        <v>3386880.0864000004</v>
      </c>
      <c r="CC29" s="23">
        <v>664322.32604223536</v>
      </c>
      <c r="CD29" s="23">
        <v>3619482.6739577642</v>
      </c>
      <c r="CE29" s="23">
        <v>688014.02193798695</v>
      </c>
      <c r="CF29" s="23">
        <v>3972275.5780620123</v>
      </c>
      <c r="CG29" s="23">
        <v>927372.67200000002</v>
      </c>
      <c r="CH29" s="23">
        <v>5017600.1279999996</v>
      </c>
      <c r="CI29" s="23">
        <v>758847.47400000005</v>
      </c>
      <c r="CJ29" s="23">
        <v>4939200.1259999992</v>
      </c>
      <c r="CK29" s="23">
        <v>806182.34399999992</v>
      </c>
      <c r="CL29" s="23">
        <v>4821600.1229999997</v>
      </c>
      <c r="CM29" s="23">
        <v>872288.59000000008</v>
      </c>
      <c r="CN29" s="23">
        <v>5043733.4620000003</v>
      </c>
      <c r="CO29" s="23">
        <v>849996.59065931605</v>
      </c>
      <c r="CP29" s="23">
        <v>5104516.964596048</v>
      </c>
      <c r="CQ29" s="23">
        <v>889145.14111961401</v>
      </c>
      <c r="CR29" s="23">
        <v>5167371.6842325786</v>
      </c>
      <c r="CS29" s="23">
        <v>784953.48665525473</v>
      </c>
      <c r="CT29" s="23">
        <v>5231000.368537656</v>
      </c>
      <c r="CU29" s="23">
        <v>848336.82108417444</v>
      </c>
      <c r="CV29" s="23">
        <v>5295412.5477631278</v>
      </c>
      <c r="CW29" s="23">
        <v>800299.47586650448</v>
      </c>
      <c r="CX29" s="23">
        <v>5360617.8695120709</v>
      </c>
      <c r="CY29" s="23">
        <v>856893.86430809123</v>
      </c>
      <c r="CZ29" s="23">
        <v>5426626.1001837896</v>
      </c>
      <c r="DA29" s="23">
        <v>706573.59776947869</v>
      </c>
      <c r="DB29" s="23">
        <v>5493447.1264366293</v>
      </c>
      <c r="DC29" s="23">
        <v>758914.40281000559</v>
      </c>
      <c r="DD29" s="23">
        <v>5561090.956668783</v>
      </c>
      <c r="DE29" s="23">
        <v>758561.68426497479</v>
      </c>
      <c r="DF29" s="23">
        <v>5629567.722517347</v>
      </c>
      <c r="DG29" s="23">
        <v>664279.04975430516</v>
      </c>
      <c r="DH29" s="23">
        <v>5698887.6803758265</v>
      </c>
      <c r="DI29" s="23">
        <v>684605.05779857794</v>
      </c>
      <c r="DJ29" s="23">
        <v>5769061.212930331</v>
      </c>
      <c r="DK29" s="23">
        <v>658383.22692090343</v>
      </c>
      <c r="DL29" s="23">
        <v>5840098.830714684</v>
      </c>
      <c r="DM29" s="23">
        <v>607897.64463475766</v>
      </c>
      <c r="DN29" s="23">
        <v>5881574.7485244339</v>
      </c>
      <c r="DO29" s="23">
        <v>636023.55937660986</v>
      </c>
      <c r="DP29" s="23">
        <v>5923345.2250065664</v>
      </c>
      <c r="DQ29" s="23">
        <v>511518.72607551923</v>
      </c>
      <c r="DR29" s="23">
        <v>5965412.3520933669</v>
      </c>
      <c r="DS29" s="23">
        <v>517451.30565265776</v>
      </c>
      <c r="DT29" s="23">
        <v>6007778.2365738545</v>
      </c>
      <c r="DU29" s="23">
        <v>486384.45679218316</v>
      </c>
      <c r="DV29" s="23">
        <v>6050445.0001993002</v>
      </c>
      <c r="DW29" s="23">
        <v>470012.11727535556</v>
      </c>
      <c r="DX29" s="23">
        <v>6093414.7797894794</v>
      </c>
      <c r="DY29" s="23">
        <v>422843.58533288108</v>
      </c>
      <c r="DZ29" s="23">
        <v>6136689.7273396971</v>
      </c>
      <c r="EA29" s="23">
        <v>429395.35572975245</v>
      </c>
      <c r="EB29" s="23">
        <v>6180272.010128553</v>
      </c>
      <c r="EC29" s="23">
        <v>345479.66615205305</v>
      </c>
      <c r="ED29" s="23">
        <v>6224163.8108264906</v>
      </c>
      <c r="EE29" s="23">
        <v>323937.5419918446</v>
      </c>
      <c r="EF29" s="23">
        <v>6268367.3276051041</v>
      </c>
      <c r="EG29" s="23">
        <v>309322.32764041808</v>
      </c>
      <c r="EH29" s="23">
        <v>6312884.7742472282</v>
      </c>
      <c r="EI29" s="23">
        <v>247024.60013585462</v>
      </c>
      <c r="EJ29" s="23">
        <v>6357718.3802578058</v>
      </c>
      <c r="EK29" s="23">
        <v>227537.72049140083</v>
      </c>
      <c r="EL29" s="23">
        <v>6391417.5665338384</v>
      </c>
      <c r="EM29" s="23">
        <v>190619.82313153279</v>
      </c>
      <c r="EN29" s="23">
        <v>6425295.3758767862</v>
      </c>
      <c r="EO29" s="23">
        <v>138468.08689011788</v>
      </c>
      <c r="EP29" s="23">
        <v>6459352.7550810259</v>
      </c>
      <c r="EQ29" s="23">
        <v>115587.0702971881</v>
      </c>
      <c r="ER29" s="23">
        <v>6493590.6559594311</v>
      </c>
      <c r="ES29" s="23">
        <v>79965.789461183085</v>
      </c>
      <c r="ET29" s="23">
        <v>6528010.0353699746</v>
      </c>
      <c r="EU29" s="23">
        <v>36426.512792973597</v>
      </c>
      <c r="EV29" s="23">
        <v>6562611.8552424703</v>
      </c>
      <c r="EW29" s="23">
        <v>0</v>
      </c>
      <c r="EX29" s="23">
        <v>0</v>
      </c>
      <c r="EY29" s="23">
        <v>0</v>
      </c>
      <c r="EZ29" s="23">
        <v>0</v>
      </c>
      <c r="FA29" s="23">
        <v>0</v>
      </c>
      <c r="FB29" s="23">
        <v>0</v>
      </c>
      <c r="FC29" s="23">
        <v>0</v>
      </c>
      <c r="FD29" s="23">
        <v>0</v>
      </c>
      <c r="FE29" s="23">
        <v>0</v>
      </c>
      <c r="FF29" s="23">
        <v>0</v>
      </c>
      <c r="FG29" s="23">
        <v>0</v>
      </c>
      <c r="FH29" s="23">
        <v>0</v>
      </c>
      <c r="FI29" s="23">
        <v>0</v>
      </c>
      <c r="FJ29" s="23">
        <v>0</v>
      </c>
      <c r="FK29" s="23">
        <v>0</v>
      </c>
      <c r="FL29" s="23">
        <v>0</v>
      </c>
      <c r="FM29" s="23">
        <v>0</v>
      </c>
      <c r="FN29" s="23">
        <v>0</v>
      </c>
      <c r="FO29" s="23">
        <v>0</v>
      </c>
      <c r="FP29" s="23">
        <v>0</v>
      </c>
      <c r="FQ29" s="23">
        <v>0</v>
      </c>
      <c r="FR29" s="23">
        <v>0</v>
      </c>
      <c r="FS29" s="23">
        <v>0</v>
      </c>
      <c r="FT29" s="23">
        <v>0</v>
      </c>
      <c r="FU29" s="23">
        <v>0</v>
      </c>
      <c r="FV29" s="23">
        <v>0</v>
      </c>
      <c r="FW29" s="23">
        <v>0</v>
      </c>
      <c r="FX29" s="23">
        <v>0</v>
      </c>
      <c r="FY29" s="23">
        <v>0</v>
      </c>
      <c r="FZ29" s="23">
        <v>0</v>
      </c>
      <c r="GA29" s="23">
        <v>0</v>
      </c>
      <c r="GB29" s="23">
        <v>0</v>
      </c>
      <c r="GC29" s="23">
        <v>0</v>
      </c>
      <c r="GD29" s="23">
        <v>0</v>
      </c>
      <c r="GE29" s="23">
        <v>0</v>
      </c>
      <c r="GF29" s="23">
        <v>0</v>
      </c>
      <c r="GG29" s="23">
        <v>0</v>
      </c>
      <c r="GH29" s="23">
        <v>0</v>
      </c>
      <c r="GI29" s="23">
        <v>0</v>
      </c>
      <c r="GJ29" s="23">
        <v>0</v>
      </c>
      <c r="GK29" s="23">
        <v>0</v>
      </c>
      <c r="GL29" s="23">
        <v>0</v>
      </c>
      <c r="GM29" s="23">
        <v>0</v>
      </c>
      <c r="GN29" s="23">
        <v>0</v>
      </c>
      <c r="GO29" s="23">
        <v>0</v>
      </c>
      <c r="GP29" s="23">
        <v>0</v>
      </c>
      <c r="GQ29" s="23">
        <v>0</v>
      </c>
      <c r="GR29" s="23">
        <v>0</v>
      </c>
      <c r="GS29" s="23">
        <v>0</v>
      </c>
      <c r="GT29" s="23">
        <v>0</v>
      </c>
      <c r="GU29" s="23">
        <v>0</v>
      </c>
      <c r="GV29" s="23">
        <v>0</v>
      </c>
      <c r="GW29" s="23">
        <v>0</v>
      </c>
      <c r="GX29" s="23">
        <v>0</v>
      </c>
      <c r="GY29" s="23">
        <v>0</v>
      </c>
      <c r="GZ29" s="23">
        <v>0</v>
      </c>
      <c r="HA29" s="23">
        <v>0</v>
      </c>
      <c r="HB29" s="23">
        <v>0</v>
      </c>
      <c r="HC29" s="23">
        <v>0</v>
      </c>
      <c r="HD29" s="23">
        <v>0</v>
      </c>
      <c r="HE29" s="23">
        <v>0</v>
      </c>
      <c r="HF29" s="23">
        <v>0</v>
      </c>
      <c r="HG29" s="23">
        <v>0</v>
      </c>
      <c r="HH29" s="23">
        <v>0</v>
      </c>
      <c r="HI29" s="23">
        <v>0</v>
      </c>
      <c r="HJ29" s="23">
        <v>0</v>
      </c>
      <c r="HK29" s="23">
        <v>0</v>
      </c>
      <c r="HL29" s="23">
        <v>0</v>
      </c>
      <c r="HM29" s="23">
        <v>0</v>
      </c>
      <c r="HN29" s="23">
        <v>0</v>
      </c>
      <c r="HO29" s="23">
        <v>0</v>
      </c>
      <c r="HP29" s="23">
        <v>0</v>
      </c>
      <c r="HQ29" s="23">
        <v>0</v>
      </c>
      <c r="HR29" s="23">
        <v>0</v>
      </c>
      <c r="HS29" s="23">
        <v>0</v>
      </c>
      <c r="HT29" s="23">
        <v>0</v>
      </c>
      <c r="HU29" s="23">
        <v>0</v>
      </c>
      <c r="HV29" s="23">
        <v>0</v>
      </c>
      <c r="HW29" s="23">
        <v>0</v>
      </c>
      <c r="HX29" s="23">
        <v>0</v>
      </c>
      <c r="HY29" s="23">
        <v>0</v>
      </c>
      <c r="HZ29" s="23">
        <v>0</v>
      </c>
      <c r="IA29" s="23">
        <v>0</v>
      </c>
      <c r="IB29" s="23">
        <v>0</v>
      </c>
      <c r="IC29" s="23">
        <v>0</v>
      </c>
      <c r="ID29" s="23">
        <v>0</v>
      </c>
      <c r="IE29" s="23">
        <v>0</v>
      </c>
      <c r="IF29" s="23">
        <v>0</v>
      </c>
      <c r="IG29" s="23">
        <v>0</v>
      </c>
      <c r="IH29" s="23">
        <v>0</v>
      </c>
      <c r="II29" s="23">
        <v>0</v>
      </c>
      <c r="IJ29" s="23">
        <v>0</v>
      </c>
      <c r="IK29" s="23">
        <v>0</v>
      </c>
      <c r="IL29" s="23">
        <v>0</v>
      </c>
      <c r="IM29" s="23">
        <v>0</v>
      </c>
      <c r="IN29" s="23">
        <v>0</v>
      </c>
      <c r="IO29" s="23">
        <v>0</v>
      </c>
      <c r="IP29" s="23">
        <v>0</v>
      </c>
      <c r="IQ29" s="23">
        <v>0</v>
      </c>
      <c r="IR29" s="23">
        <v>0</v>
      </c>
      <c r="IS29" s="23">
        <v>0</v>
      </c>
      <c r="IT29" s="23">
        <v>0</v>
      </c>
      <c r="IU29" s="23">
        <v>0</v>
      </c>
      <c r="IV29" s="23">
        <v>0</v>
      </c>
      <c r="IW29" s="23">
        <v>0</v>
      </c>
      <c r="IX29" s="23">
        <v>0</v>
      </c>
      <c r="IY29" s="23">
        <v>0</v>
      </c>
      <c r="IZ29" s="23">
        <v>0</v>
      </c>
      <c r="JA29" s="23">
        <v>0</v>
      </c>
      <c r="JB29" s="23">
        <v>0</v>
      </c>
      <c r="JC29" s="23">
        <v>0</v>
      </c>
      <c r="JD29" s="23">
        <v>0</v>
      </c>
      <c r="JE29" s="23">
        <v>0</v>
      </c>
      <c r="JF29" s="23">
        <v>0</v>
      </c>
      <c r="JG29" s="23">
        <v>0</v>
      </c>
      <c r="JH29" s="23">
        <v>0</v>
      </c>
      <c r="JI29" s="23">
        <v>0</v>
      </c>
      <c r="JJ29" s="23">
        <v>0</v>
      </c>
      <c r="JK29" s="23">
        <v>0</v>
      </c>
      <c r="JL29" s="23">
        <v>0</v>
      </c>
      <c r="JM29" s="23">
        <v>0</v>
      </c>
      <c r="JN29" s="23">
        <v>0</v>
      </c>
      <c r="JO29" s="23">
        <v>0</v>
      </c>
      <c r="JP29" s="23">
        <v>0</v>
      </c>
      <c r="JQ29" s="23">
        <v>0</v>
      </c>
      <c r="JR29" s="23">
        <v>0</v>
      </c>
      <c r="JS29" s="23">
        <v>0</v>
      </c>
      <c r="JT29" s="23">
        <v>0</v>
      </c>
      <c r="JU29" s="23">
        <v>0</v>
      </c>
      <c r="JV29" s="23">
        <v>0</v>
      </c>
      <c r="JW29" s="23">
        <v>0</v>
      </c>
      <c r="JX29" s="23">
        <v>0</v>
      </c>
      <c r="JY29" s="23">
        <v>0</v>
      </c>
      <c r="JZ29" s="23">
        <v>0</v>
      </c>
      <c r="KA29" s="23">
        <v>0</v>
      </c>
      <c r="KB29" s="23">
        <v>0</v>
      </c>
      <c r="KC29" s="23">
        <v>0</v>
      </c>
      <c r="KD29" s="23">
        <v>0</v>
      </c>
      <c r="KE29" s="23">
        <v>0</v>
      </c>
      <c r="KF29" s="23">
        <v>0</v>
      </c>
      <c r="KG29" s="23">
        <v>0</v>
      </c>
      <c r="KH29" s="23">
        <v>0</v>
      </c>
      <c r="KI29" s="23">
        <v>0</v>
      </c>
      <c r="KJ29" s="23">
        <v>0</v>
      </c>
      <c r="KK29" s="23">
        <v>0</v>
      </c>
      <c r="KL29" s="23">
        <v>0</v>
      </c>
      <c r="KM29" s="23">
        <v>0</v>
      </c>
      <c r="KN29" s="23">
        <v>0</v>
      </c>
      <c r="KO29" s="23">
        <v>0</v>
      </c>
      <c r="KP29" s="23">
        <v>0</v>
      </c>
      <c r="KQ29" s="23">
        <v>0</v>
      </c>
      <c r="KR29" s="23">
        <v>0</v>
      </c>
      <c r="KS29" s="23">
        <v>0</v>
      </c>
      <c r="KT29" s="23">
        <v>0</v>
      </c>
      <c r="KU29" s="23">
        <v>0</v>
      </c>
      <c r="KV29" s="23">
        <v>0</v>
      </c>
      <c r="KW29" s="23">
        <v>0</v>
      </c>
      <c r="KX29" s="23">
        <v>0</v>
      </c>
      <c r="KY29" s="23">
        <v>0</v>
      </c>
      <c r="KZ29" s="23">
        <v>0</v>
      </c>
      <c r="LA29" s="23">
        <v>0</v>
      </c>
      <c r="LB29" s="23">
        <v>0</v>
      </c>
      <c r="LC29" s="23">
        <v>0</v>
      </c>
      <c r="LD29" s="23">
        <v>0</v>
      </c>
      <c r="LE29" s="23">
        <v>0</v>
      </c>
      <c r="LF29" s="23">
        <v>0</v>
      </c>
      <c r="LG29" s="23">
        <v>0</v>
      </c>
      <c r="LH29" s="23">
        <v>0</v>
      </c>
      <c r="LI29" s="23">
        <v>0</v>
      </c>
      <c r="LJ29" s="23">
        <v>0</v>
      </c>
      <c r="LK29" s="23">
        <v>0</v>
      </c>
      <c r="LL29" s="23">
        <v>0</v>
      </c>
      <c r="LM29" s="23">
        <v>0</v>
      </c>
      <c r="LN29" s="23">
        <v>0</v>
      </c>
      <c r="LO29" s="23">
        <v>0</v>
      </c>
      <c r="LP29" s="23">
        <v>0</v>
      </c>
      <c r="LQ29" s="23">
        <v>0</v>
      </c>
      <c r="LR29" s="23">
        <v>0</v>
      </c>
      <c r="LS29" s="23">
        <v>0</v>
      </c>
      <c r="LT29" s="23">
        <v>0</v>
      </c>
      <c r="LU29" s="23">
        <v>0</v>
      </c>
      <c r="LV29" s="23">
        <v>0</v>
      </c>
      <c r="LW29" s="23">
        <v>0</v>
      </c>
      <c r="LX29" s="23">
        <v>0</v>
      </c>
      <c r="LY29" s="23">
        <v>0</v>
      </c>
      <c r="LZ29" s="23">
        <v>0</v>
      </c>
      <c r="MA29" s="23">
        <v>0</v>
      </c>
      <c r="MB29" s="23">
        <v>0</v>
      </c>
      <c r="MC29" s="23">
        <v>0</v>
      </c>
      <c r="MD29" s="23">
        <v>0</v>
      </c>
      <c r="ME29" s="23">
        <v>0</v>
      </c>
      <c r="MF29" s="23">
        <v>0</v>
      </c>
      <c r="MG29" s="23">
        <v>0</v>
      </c>
      <c r="MH29" s="23">
        <v>0</v>
      </c>
      <c r="MI29" s="23">
        <v>0</v>
      </c>
      <c r="MJ29" s="23">
        <v>0</v>
      </c>
      <c r="MK29" s="23">
        <v>0</v>
      </c>
      <c r="ML29" s="23">
        <v>0</v>
      </c>
      <c r="MM29" s="23">
        <v>0</v>
      </c>
      <c r="MN29" s="23">
        <v>0</v>
      </c>
      <c r="MO29" s="23">
        <v>0</v>
      </c>
      <c r="MP29" s="23">
        <v>0</v>
      </c>
      <c r="MQ29" s="23">
        <v>0</v>
      </c>
      <c r="MR29" s="23">
        <v>0</v>
      </c>
      <c r="MS29" s="23">
        <v>0</v>
      </c>
      <c r="MT29" s="23">
        <v>0</v>
      </c>
      <c r="MU29" s="23">
        <v>0</v>
      </c>
      <c r="MV29" s="23">
        <v>0</v>
      </c>
      <c r="MW29" s="23">
        <v>0</v>
      </c>
      <c r="MX29" s="23">
        <v>0</v>
      </c>
      <c r="MY29" s="23">
        <v>0</v>
      </c>
      <c r="MZ29" s="23">
        <v>0</v>
      </c>
      <c r="NA29" s="23">
        <v>0</v>
      </c>
      <c r="NB29" s="23">
        <v>0</v>
      </c>
      <c r="NC29" s="23">
        <v>0</v>
      </c>
      <c r="ND29" s="23">
        <v>0</v>
      </c>
      <c r="NE29" s="23">
        <v>0</v>
      </c>
      <c r="NF29" s="23">
        <v>0</v>
      </c>
      <c r="NG29" s="23">
        <v>0</v>
      </c>
      <c r="NH29" s="23">
        <v>0</v>
      </c>
      <c r="NI29" s="23">
        <v>0</v>
      </c>
      <c r="NJ29" s="23">
        <v>0</v>
      </c>
      <c r="NK29" s="23">
        <v>0</v>
      </c>
      <c r="NL29" s="23">
        <v>0</v>
      </c>
      <c r="NM29" s="23">
        <v>0</v>
      </c>
      <c r="NN29" s="23">
        <v>0</v>
      </c>
      <c r="NO29" s="23">
        <v>0</v>
      </c>
      <c r="NP29" s="23">
        <v>0</v>
      </c>
      <c r="NQ29" s="23">
        <v>0</v>
      </c>
      <c r="NR29" s="23">
        <v>0</v>
      </c>
      <c r="NS29" s="23">
        <v>0</v>
      </c>
      <c r="NT29" s="23">
        <v>0</v>
      </c>
      <c r="NU29" s="23">
        <v>0</v>
      </c>
      <c r="NV29" s="23">
        <v>0</v>
      </c>
      <c r="NW29" s="23">
        <v>0</v>
      </c>
      <c r="NX29" s="23">
        <v>0</v>
      </c>
      <c r="NY29" s="23">
        <v>0</v>
      </c>
      <c r="NZ29" s="23">
        <v>0</v>
      </c>
      <c r="OA29" s="23">
        <v>0</v>
      </c>
      <c r="OB29" s="23">
        <v>0</v>
      </c>
      <c r="OC29" s="23">
        <v>0</v>
      </c>
      <c r="OD29" s="23">
        <v>0</v>
      </c>
      <c r="OE29" s="23">
        <v>0</v>
      </c>
      <c r="OF29" s="23">
        <v>0</v>
      </c>
      <c r="OG29" s="23">
        <v>0</v>
      </c>
      <c r="OH29" s="23">
        <v>0</v>
      </c>
      <c r="OI29" s="23">
        <v>0</v>
      </c>
      <c r="OJ29" s="23">
        <v>0</v>
      </c>
      <c r="OK29" s="23">
        <v>0</v>
      </c>
      <c r="OL29" s="23">
        <v>0</v>
      </c>
      <c r="OM29" s="23">
        <v>0</v>
      </c>
      <c r="ON29" s="23">
        <v>0</v>
      </c>
      <c r="OO29" s="23">
        <v>0</v>
      </c>
      <c r="OP29" s="23">
        <v>0</v>
      </c>
      <c r="OQ29" s="23">
        <v>0</v>
      </c>
      <c r="OR29" s="23">
        <v>0</v>
      </c>
      <c r="OS29" s="23">
        <v>0</v>
      </c>
      <c r="OT29" s="23">
        <v>0</v>
      </c>
      <c r="OU29" s="23">
        <v>0</v>
      </c>
      <c r="OV29" s="23">
        <v>0</v>
      </c>
      <c r="OW29" s="23">
        <v>0</v>
      </c>
      <c r="OX29" s="23">
        <v>0</v>
      </c>
      <c r="OY29" s="23">
        <v>0</v>
      </c>
      <c r="OZ29" s="23">
        <v>0</v>
      </c>
      <c r="PA29" s="23">
        <v>0</v>
      </c>
      <c r="PB29" s="23">
        <v>0</v>
      </c>
      <c r="PC29" s="23">
        <v>0</v>
      </c>
      <c r="PD29" s="23">
        <v>0</v>
      </c>
      <c r="PE29" s="23">
        <v>0</v>
      </c>
      <c r="PF29" s="23">
        <v>0</v>
      </c>
      <c r="PG29" s="23">
        <v>0</v>
      </c>
      <c r="PH29" s="23">
        <v>0</v>
      </c>
      <c r="PI29" s="23">
        <v>0</v>
      </c>
      <c r="PJ29" s="23">
        <v>0</v>
      </c>
      <c r="PK29" s="23">
        <v>0</v>
      </c>
      <c r="PL29" s="23">
        <v>0</v>
      </c>
      <c r="PM29" s="23">
        <v>0</v>
      </c>
      <c r="PN29" s="23">
        <v>0</v>
      </c>
      <c r="PO29" s="23">
        <v>0</v>
      </c>
      <c r="PP29" s="23">
        <v>0</v>
      </c>
      <c r="PQ29" s="23">
        <v>0</v>
      </c>
      <c r="PR29" s="23">
        <v>0</v>
      </c>
      <c r="PS29" s="23">
        <v>0</v>
      </c>
      <c r="PT29" s="23">
        <v>0</v>
      </c>
      <c r="PU29" s="23">
        <v>0</v>
      </c>
      <c r="PV29" s="23">
        <v>0</v>
      </c>
      <c r="PW29" s="23">
        <v>0</v>
      </c>
      <c r="PX29" s="23">
        <v>0</v>
      </c>
      <c r="PY29" s="23">
        <v>0</v>
      </c>
      <c r="PZ29" s="23">
        <v>0</v>
      </c>
      <c r="QA29" s="23">
        <v>0</v>
      </c>
      <c r="QB29" s="23">
        <v>0</v>
      </c>
      <c r="QC29" s="23">
        <v>0</v>
      </c>
      <c r="QD29" s="23">
        <v>0</v>
      </c>
      <c r="QE29" s="23">
        <v>0</v>
      </c>
      <c r="QF29" s="23">
        <v>0</v>
      </c>
      <c r="QG29" s="23">
        <v>0</v>
      </c>
      <c r="QH29" s="23">
        <v>0</v>
      </c>
      <c r="QI29" s="23">
        <v>0</v>
      </c>
      <c r="QJ29" s="23">
        <v>0</v>
      </c>
      <c r="QK29" s="23">
        <v>0</v>
      </c>
      <c r="QL29" s="23">
        <v>0</v>
      </c>
      <c r="QM29" s="23">
        <v>0</v>
      </c>
      <c r="QN29" s="23">
        <v>0</v>
      </c>
      <c r="QO29" s="23">
        <v>0</v>
      </c>
      <c r="QP29" s="23">
        <v>0</v>
      </c>
      <c r="QQ29" s="23">
        <v>0</v>
      </c>
      <c r="QR29" s="23">
        <v>0</v>
      </c>
      <c r="QS29" s="23">
        <v>0</v>
      </c>
      <c r="QT29" s="23">
        <v>0</v>
      </c>
      <c r="QU29" s="23">
        <v>0</v>
      </c>
      <c r="QV29" s="23">
        <v>0</v>
      </c>
      <c r="QW29" s="23">
        <v>0</v>
      </c>
      <c r="QX29" s="23">
        <v>0</v>
      </c>
      <c r="QY29" s="23">
        <v>0</v>
      </c>
      <c r="QZ29" s="23">
        <v>0</v>
      </c>
      <c r="RA29" s="23">
        <v>0</v>
      </c>
      <c r="RB29" s="23">
        <v>0</v>
      </c>
      <c r="RC29" s="23">
        <v>0</v>
      </c>
      <c r="RD29" s="23">
        <v>0</v>
      </c>
      <c r="RE29" s="23">
        <v>0</v>
      </c>
      <c r="RF29" s="23">
        <v>0</v>
      </c>
      <c r="RG29" s="23">
        <v>0</v>
      </c>
      <c r="RH29" s="23">
        <v>0</v>
      </c>
      <c r="RI29" s="23">
        <v>0</v>
      </c>
      <c r="RJ29" s="23">
        <v>0</v>
      </c>
      <c r="RK29" s="23">
        <v>0</v>
      </c>
      <c r="RL29" s="23">
        <v>0</v>
      </c>
      <c r="RM29" s="23">
        <v>0</v>
      </c>
      <c r="RN29" s="23">
        <v>0</v>
      </c>
      <c r="RO29" s="23">
        <v>0</v>
      </c>
      <c r="RP29" s="23">
        <v>0</v>
      </c>
      <c r="RQ29" s="23">
        <v>0</v>
      </c>
      <c r="RR29" s="23">
        <v>0</v>
      </c>
      <c r="RS29" s="23">
        <v>0</v>
      </c>
      <c r="RT29" s="23">
        <v>0</v>
      </c>
      <c r="RU29" s="23">
        <v>0</v>
      </c>
      <c r="RV29" s="23">
        <v>0</v>
      </c>
      <c r="RW29" s="23">
        <v>0</v>
      </c>
      <c r="RX29" s="23">
        <v>0</v>
      </c>
      <c r="RY29" s="23">
        <v>0</v>
      </c>
      <c r="RZ29" s="23">
        <v>0</v>
      </c>
      <c r="SA29" s="23">
        <v>0</v>
      </c>
      <c r="SB29" s="23">
        <v>0</v>
      </c>
      <c r="SC29" s="23">
        <v>0</v>
      </c>
      <c r="SD29" s="23">
        <v>0</v>
      </c>
      <c r="SE29" s="23">
        <v>0</v>
      </c>
      <c r="SF29" s="23">
        <v>0</v>
      </c>
      <c r="SG29" s="23">
        <v>0</v>
      </c>
      <c r="SH29" s="23">
        <v>0</v>
      </c>
      <c r="SI29" s="23">
        <v>0</v>
      </c>
      <c r="SJ29" s="23">
        <v>0</v>
      </c>
      <c r="SK29" s="23">
        <v>0</v>
      </c>
      <c r="SL29" s="23">
        <v>0</v>
      </c>
      <c r="SM29" s="23">
        <v>0</v>
      </c>
      <c r="SN29" s="23">
        <v>0</v>
      </c>
      <c r="SO29" s="23">
        <v>0</v>
      </c>
      <c r="SP29" s="23">
        <v>0</v>
      </c>
      <c r="SQ29" s="23">
        <v>0</v>
      </c>
      <c r="SR29" s="23">
        <v>0</v>
      </c>
      <c r="SS29" s="23">
        <v>0</v>
      </c>
      <c r="ST29" s="23">
        <v>0</v>
      </c>
      <c r="SU29" s="23">
        <v>0</v>
      </c>
      <c r="SV29" s="23">
        <v>0</v>
      </c>
      <c r="SW29" s="23">
        <v>0</v>
      </c>
      <c r="SX29" s="23">
        <v>0</v>
      </c>
      <c r="SY29" s="23">
        <v>0</v>
      </c>
      <c r="SZ29" s="23">
        <v>0</v>
      </c>
      <c r="TA29" s="23">
        <v>0</v>
      </c>
      <c r="TB29" s="23">
        <v>0</v>
      </c>
      <c r="TC29" s="23">
        <v>0</v>
      </c>
      <c r="TD29" s="23">
        <v>0</v>
      </c>
      <c r="TE29" s="23">
        <v>0</v>
      </c>
      <c r="TF29" s="23">
        <v>0</v>
      </c>
      <c r="TG29" s="23">
        <v>0</v>
      </c>
      <c r="TH29" s="23">
        <v>0</v>
      </c>
      <c r="TI29" s="23">
        <v>0</v>
      </c>
      <c r="TJ29" s="23">
        <v>0</v>
      </c>
      <c r="TK29" s="23">
        <v>0</v>
      </c>
      <c r="TL29" s="23">
        <v>0</v>
      </c>
      <c r="TM29" s="23">
        <v>0</v>
      </c>
      <c r="TN29" s="23">
        <v>0</v>
      </c>
      <c r="TO29" s="23">
        <v>0</v>
      </c>
      <c r="TP29" s="23">
        <v>0</v>
      </c>
      <c r="TQ29" s="23">
        <v>0</v>
      </c>
      <c r="TR29" s="23">
        <v>0</v>
      </c>
      <c r="TS29" s="23">
        <v>0</v>
      </c>
      <c r="TT29" s="23">
        <v>0</v>
      </c>
      <c r="TU29" s="23">
        <v>0</v>
      </c>
      <c r="TV29" s="23">
        <v>0</v>
      </c>
      <c r="TW29" s="23">
        <v>0</v>
      </c>
      <c r="TX29" s="23">
        <v>0</v>
      </c>
      <c r="TY29" s="23">
        <v>0</v>
      </c>
      <c r="TZ29" s="23">
        <v>0</v>
      </c>
      <c r="UA29" s="23">
        <v>0</v>
      </c>
      <c r="UB29" s="23">
        <v>0</v>
      </c>
      <c r="UC29" s="23">
        <v>0</v>
      </c>
      <c r="UD29" s="23">
        <v>0</v>
      </c>
      <c r="UE29" s="23">
        <v>0</v>
      </c>
      <c r="UF29" s="23">
        <v>0</v>
      </c>
      <c r="UG29" s="23">
        <v>0</v>
      </c>
      <c r="UH29" s="23">
        <v>0</v>
      </c>
      <c r="UI29" s="23">
        <v>0</v>
      </c>
      <c r="UJ29" s="23">
        <v>0</v>
      </c>
      <c r="UK29" s="23">
        <v>0</v>
      </c>
      <c r="UL29" s="23">
        <v>0</v>
      </c>
      <c r="UM29" s="23">
        <v>0</v>
      </c>
      <c r="UN29" s="23">
        <v>0</v>
      </c>
      <c r="UO29" s="23">
        <v>0</v>
      </c>
      <c r="UP29" s="23">
        <v>0</v>
      </c>
      <c r="UQ29" s="23">
        <v>0</v>
      </c>
      <c r="UR29" s="23">
        <v>0</v>
      </c>
      <c r="US29" s="23">
        <v>0</v>
      </c>
      <c r="UT29" s="23">
        <v>0</v>
      </c>
      <c r="UU29" s="23">
        <v>0</v>
      </c>
      <c r="UV29" s="23">
        <v>0</v>
      </c>
      <c r="UW29" s="23">
        <v>0</v>
      </c>
      <c r="UX29" s="23">
        <v>0</v>
      </c>
      <c r="UY29" s="23">
        <v>0</v>
      </c>
      <c r="UZ29" s="23">
        <v>0</v>
      </c>
      <c r="VA29" s="23">
        <v>0</v>
      </c>
      <c r="VB29" s="23">
        <v>0</v>
      </c>
      <c r="VC29" s="23">
        <v>0</v>
      </c>
      <c r="VD29" s="23">
        <v>0</v>
      </c>
      <c r="VE29" s="23">
        <v>0</v>
      </c>
      <c r="VF29" s="23">
        <v>0</v>
      </c>
      <c r="VG29" s="23">
        <v>0</v>
      </c>
      <c r="VH29" s="23">
        <v>0</v>
      </c>
      <c r="VI29" s="23">
        <v>0</v>
      </c>
      <c r="VJ29" s="23">
        <v>0</v>
      </c>
      <c r="VK29" s="23">
        <v>0</v>
      </c>
      <c r="VL29" s="23">
        <v>0</v>
      </c>
      <c r="VM29" s="23">
        <v>0</v>
      </c>
      <c r="VN29" s="23">
        <v>0</v>
      </c>
      <c r="VO29" s="23">
        <v>0</v>
      </c>
      <c r="VP29" s="23">
        <v>0</v>
      </c>
      <c r="VQ29" s="23">
        <v>0</v>
      </c>
      <c r="VR29" s="23">
        <v>0</v>
      </c>
      <c r="VS29" s="23">
        <v>0</v>
      </c>
      <c r="VT29" s="23">
        <v>0</v>
      </c>
      <c r="VU29" s="23">
        <v>0</v>
      </c>
      <c r="VV29" s="23">
        <v>0</v>
      </c>
      <c r="VW29" s="23">
        <v>0</v>
      </c>
      <c r="VX29" s="23">
        <v>0</v>
      </c>
      <c r="VY29" s="23">
        <v>0</v>
      </c>
      <c r="VZ29" s="23">
        <v>0</v>
      </c>
      <c r="WA29" s="23">
        <v>0</v>
      </c>
      <c r="WB29" s="23">
        <v>0</v>
      </c>
      <c r="WC29" s="23">
        <v>0</v>
      </c>
      <c r="WD29" s="23">
        <v>0</v>
      </c>
      <c r="WE29" s="23">
        <v>0</v>
      </c>
      <c r="WF29" s="23">
        <v>0</v>
      </c>
      <c r="WG29" s="23">
        <v>0</v>
      </c>
      <c r="WH29" s="23">
        <v>0</v>
      </c>
      <c r="WI29" s="23">
        <v>0</v>
      </c>
      <c r="WJ29" s="23">
        <v>0</v>
      </c>
      <c r="WK29" s="23">
        <v>0</v>
      </c>
      <c r="WL29" s="23">
        <v>0</v>
      </c>
      <c r="WM29" s="23">
        <v>0</v>
      </c>
      <c r="WN29" s="23">
        <v>0</v>
      </c>
      <c r="WO29" s="23">
        <v>0</v>
      </c>
      <c r="WP29" s="23">
        <v>0</v>
      </c>
      <c r="WQ29" s="23">
        <v>0</v>
      </c>
      <c r="WR29" s="23">
        <v>0</v>
      </c>
      <c r="WS29" s="23">
        <v>0</v>
      </c>
      <c r="WT29" s="23">
        <v>0</v>
      </c>
      <c r="WU29" s="23">
        <v>0</v>
      </c>
      <c r="WV29" s="23">
        <v>0</v>
      </c>
      <c r="WW29" s="23">
        <v>0</v>
      </c>
      <c r="WX29" s="23">
        <v>0</v>
      </c>
      <c r="WY29" s="23">
        <v>0</v>
      </c>
      <c r="WZ29" s="23">
        <v>0</v>
      </c>
      <c r="XA29" s="23">
        <v>0</v>
      </c>
      <c r="XB29" s="23">
        <v>0</v>
      </c>
      <c r="XC29" s="23">
        <v>0</v>
      </c>
      <c r="XD29" s="23">
        <v>0</v>
      </c>
      <c r="XE29" s="23">
        <v>0</v>
      </c>
      <c r="XF29" s="23">
        <v>0</v>
      </c>
      <c r="XG29" s="23">
        <v>0</v>
      </c>
      <c r="XH29" s="23">
        <v>0</v>
      </c>
      <c r="XI29" s="23">
        <v>0</v>
      </c>
      <c r="XJ29" s="23">
        <v>0</v>
      </c>
      <c r="XK29" s="23">
        <v>0</v>
      </c>
      <c r="XL29" s="23">
        <v>0</v>
      </c>
      <c r="XM29" s="23">
        <v>0</v>
      </c>
      <c r="XN29" s="23">
        <v>0</v>
      </c>
      <c r="XO29" s="23">
        <v>0</v>
      </c>
      <c r="XP29" s="23">
        <v>0</v>
      </c>
      <c r="XQ29" s="23">
        <v>0</v>
      </c>
      <c r="XR29" s="23">
        <v>0</v>
      </c>
      <c r="XS29" s="23">
        <v>0</v>
      </c>
      <c r="XT29" s="23">
        <v>0</v>
      </c>
      <c r="XU29" s="23">
        <v>0</v>
      </c>
      <c r="XV29" s="23">
        <v>0</v>
      </c>
      <c r="XW29" s="23">
        <v>0</v>
      </c>
      <c r="XX29" s="23">
        <v>0</v>
      </c>
      <c r="XY29" s="23">
        <v>0</v>
      </c>
      <c r="XZ29" s="23">
        <v>0</v>
      </c>
      <c r="YA29" s="23">
        <v>0</v>
      </c>
      <c r="YB29" s="23">
        <v>0</v>
      </c>
      <c r="YC29" s="23">
        <v>0</v>
      </c>
      <c r="YD29" s="23">
        <v>0</v>
      </c>
      <c r="YE29" s="23">
        <v>0</v>
      </c>
      <c r="YF29" s="23">
        <v>0</v>
      </c>
      <c r="YG29" s="23">
        <v>0</v>
      </c>
      <c r="YH29" s="23">
        <v>0</v>
      </c>
      <c r="YI29" s="23">
        <v>0</v>
      </c>
      <c r="YJ29" s="23">
        <v>0</v>
      </c>
      <c r="YK29" s="23">
        <v>0</v>
      </c>
      <c r="YL29" s="23">
        <v>0</v>
      </c>
      <c r="YM29" s="23">
        <v>0</v>
      </c>
      <c r="YN29" s="23">
        <v>0</v>
      </c>
      <c r="YO29" s="23">
        <v>0</v>
      </c>
      <c r="YP29" s="23">
        <v>0</v>
      </c>
      <c r="YQ29" s="23">
        <v>0</v>
      </c>
      <c r="YR29" s="23">
        <v>0</v>
      </c>
    </row>
    <row r="30" spans="1:668" ht="15.75" x14ac:dyDescent="0.25">
      <c r="A30" s="7" t="s">
        <v>169</v>
      </c>
      <c r="B30" s="7"/>
      <c r="C30" s="7">
        <f>SUM(C31,C43)</f>
        <v>8008.9336322706404</v>
      </c>
      <c r="D30" s="8">
        <f>+C30/$C$63</f>
        <v>0.16663868834888579</v>
      </c>
      <c r="E30" s="9">
        <f>SUM(E31,E43)</f>
        <v>211.83003817338098</v>
      </c>
      <c r="F30" s="29"/>
      <c r="G30" s="117" t="s">
        <v>119</v>
      </c>
      <c r="H30" s="30"/>
      <c r="I30" s="29"/>
      <c r="J30" s="29"/>
      <c r="K30" s="31"/>
      <c r="L30" s="30"/>
      <c r="M30" s="31"/>
      <c r="N30" s="31"/>
      <c r="O30" s="119"/>
      <c r="P30" s="119"/>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26"/>
      <c r="BP30" s="127"/>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32"/>
      <c r="NI30" s="32"/>
      <c r="NJ30" s="32"/>
      <c r="NK30" s="32"/>
      <c r="NL30" s="32"/>
      <c r="NM30" s="32"/>
      <c r="NN30" s="32"/>
      <c r="NO30" s="32"/>
      <c r="NP30" s="32"/>
      <c r="NQ30" s="32"/>
      <c r="NR30" s="32"/>
      <c r="NS30" s="32"/>
      <c r="NT30" s="32"/>
      <c r="NU30" s="32"/>
      <c r="NV30" s="32"/>
      <c r="NW30" s="32"/>
      <c r="NX30" s="32"/>
      <c r="NY30" s="32"/>
      <c r="NZ30" s="32"/>
      <c r="OA30" s="32"/>
      <c r="OB30" s="32"/>
      <c r="OC30" s="32"/>
      <c r="OD30" s="32"/>
      <c r="OE30" s="32"/>
      <c r="OF30" s="32"/>
      <c r="OG30" s="32"/>
      <c r="OH30" s="32"/>
      <c r="OI30" s="32"/>
      <c r="OJ30" s="32"/>
      <c r="OK30" s="32"/>
      <c r="OL30" s="32"/>
      <c r="OM30" s="32"/>
      <c r="ON30" s="32"/>
      <c r="OO30" s="32"/>
      <c r="OP30" s="32"/>
      <c r="OQ30" s="32"/>
      <c r="OR30" s="32"/>
      <c r="OS30" s="32"/>
      <c r="OT30" s="32"/>
      <c r="OU30" s="32"/>
      <c r="OV30" s="32"/>
      <c r="OW30" s="32"/>
      <c r="OX30" s="32"/>
      <c r="OY30" s="32"/>
      <c r="OZ30" s="32"/>
      <c r="PA30" s="32"/>
      <c r="PB30" s="32"/>
      <c r="PC30" s="32"/>
      <c r="PD30" s="32"/>
      <c r="PE30" s="32"/>
      <c r="PF30" s="32"/>
      <c r="PG30" s="32"/>
      <c r="PH30" s="32"/>
      <c r="PI30" s="32"/>
      <c r="PJ30" s="32"/>
      <c r="PK30" s="32"/>
      <c r="PL30" s="32"/>
      <c r="PM30" s="32"/>
      <c r="PN30" s="32"/>
      <c r="PO30" s="32"/>
      <c r="PP30" s="32"/>
      <c r="PQ30" s="32"/>
      <c r="PR30" s="32"/>
      <c r="PS30" s="32"/>
      <c r="PT30" s="32"/>
      <c r="PU30" s="32"/>
      <c r="PV30" s="32"/>
      <c r="PW30" s="32"/>
      <c r="PX30" s="32"/>
      <c r="PY30" s="32"/>
      <c r="PZ30" s="32"/>
      <c r="QA30" s="32"/>
      <c r="QB30" s="32"/>
      <c r="QC30" s="32"/>
      <c r="QD30" s="32"/>
      <c r="QE30" s="32"/>
      <c r="QF30" s="32"/>
      <c r="QG30" s="32"/>
      <c r="QH30" s="32"/>
      <c r="QI30" s="32"/>
      <c r="QJ30" s="32"/>
      <c r="QK30" s="32"/>
      <c r="QL30" s="32"/>
      <c r="QM30" s="32"/>
      <c r="QN30" s="32"/>
      <c r="QO30" s="32"/>
      <c r="QP30" s="32"/>
      <c r="QQ30" s="32"/>
      <c r="QR30" s="32"/>
      <c r="QS30" s="32"/>
      <c r="QT30" s="32"/>
      <c r="QU30" s="32"/>
      <c r="QV30" s="32"/>
      <c r="QW30" s="32"/>
      <c r="QX30" s="32"/>
      <c r="QY30" s="32"/>
      <c r="QZ30" s="32"/>
      <c r="RA30" s="32"/>
      <c r="RB30" s="32"/>
      <c r="RC30" s="32"/>
      <c r="RD30" s="32"/>
      <c r="RE30" s="32"/>
      <c r="RF30" s="32"/>
      <c r="RG30" s="32"/>
      <c r="RH30" s="32"/>
      <c r="RI30" s="32"/>
      <c r="RJ30" s="32"/>
      <c r="RK30" s="32"/>
      <c r="RL30" s="32"/>
      <c r="RM30" s="32"/>
      <c r="RN30" s="32"/>
      <c r="RO30" s="32"/>
      <c r="RP30" s="32"/>
      <c r="RQ30" s="32"/>
      <c r="RR30" s="32"/>
      <c r="RS30" s="32"/>
      <c r="RT30" s="32"/>
      <c r="RU30" s="32"/>
      <c r="RV30" s="32"/>
      <c r="RW30" s="32"/>
      <c r="RX30" s="32"/>
      <c r="RY30" s="32"/>
      <c r="RZ30" s="32"/>
      <c r="SA30" s="32"/>
      <c r="SB30" s="32"/>
      <c r="SC30" s="32"/>
      <c r="SD30" s="32"/>
      <c r="SE30" s="32"/>
      <c r="SF30" s="32"/>
      <c r="SG30" s="32"/>
      <c r="SH30" s="32"/>
      <c r="SI30" s="32"/>
      <c r="SJ30" s="32"/>
      <c r="SK30" s="32"/>
      <c r="SL30" s="32"/>
      <c r="SM30" s="32"/>
      <c r="SN30" s="32"/>
      <c r="SO30" s="32"/>
      <c r="SP30" s="32"/>
      <c r="SQ30" s="32"/>
      <c r="SR30" s="32"/>
      <c r="SS30" s="32"/>
      <c r="ST30" s="32"/>
      <c r="SU30" s="32"/>
      <c r="SV30" s="32"/>
      <c r="SW30" s="32"/>
      <c r="SX30" s="32"/>
      <c r="SY30" s="32"/>
      <c r="SZ30" s="32"/>
      <c r="TA30" s="32"/>
      <c r="TB30" s="32"/>
      <c r="TC30" s="32"/>
      <c r="TD30" s="32"/>
      <c r="TE30" s="32"/>
      <c r="TF30" s="32"/>
      <c r="TG30" s="32"/>
      <c r="TH30" s="32"/>
      <c r="TI30" s="32"/>
      <c r="TJ30" s="32"/>
      <c r="TK30" s="32"/>
      <c r="TL30" s="32"/>
      <c r="TM30" s="32"/>
      <c r="TN30" s="32"/>
      <c r="TO30" s="32"/>
      <c r="TP30" s="32"/>
      <c r="TQ30" s="32"/>
      <c r="TR30" s="32"/>
      <c r="TS30" s="32"/>
      <c r="TT30" s="32"/>
      <c r="TU30" s="32"/>
      <c r="TV30" s="32"/>
      <c r="TW30" s="32"/>
      <c r="TX30" s="32"/>
      <c r="TY30" s="32"/>
      <c r="TZ30" s="32"/>
      <c r="UA30" s="32"/>
      <c r="UB30" s="32"/>
      <c r="UC30" s="32"/>
      <c r="UD30" s="32"/>
      <c r="UE30" s="32"/>
      <c r="UF30" s="32"/>
      <c r="UG30" s="32"/>
      <c r="UH30" s="32"/>
      <c r="UI30" s="32"/>
      <c r="UJ30" s="32"/>
      <c r="UK30" s="32"/>
      <c r="UL30" s="32"/>
      <c r="UM30" s="32"/>
      <c r="UN30" s="32"/>
      <c r="UO30" s="32"/>
      <c r="UP30" s="32"/>
      <c r="UQ30" s="32"/>
      <c r="UR30" s="32"/>
      <c r="US30" s="32"/>
      <c r="UT30" s="32"/>
      <c r="UU30" s="32"/>
      <c r="UV30" s="32"/>
      <c r="UW30" s="32"/>
      <c r="UX30" s="32"/>
      <c r="UY30" s="32"/>
      <c r="UZ30" s="32"/>
      <c r="VA30" s="32"/>
      <c r="VB30" s="32"/>
      <c r="VC30" s="32"/>
      <c r="VD30" s="32"/>
      <c r="VE30" s="32"/>
      <c r="VF30" s="32"/>
      <c r="VG30" s="32"/>
      <c r="VH30" s="32"/>
      <c r="VI30" s="32"/>
      <c r="VJ30" s="32"/>
      <c r="VK30" s="32"/>
      <c r="VL30" s="32"/>
      <c r="VM30" s="32"/>
      <c r="VN30" s="32"/>
      <c r="VO30" s="32"/>
      <c r="VP30" s="32"/>
      <c r="VQ30" s="32"/>
      <c r="VR30" s="32"/>
      <c r="VS30" s="32"/>
      <c r="VT30" s="32"/>
      <c r="VU30" s="32"/>
      <c r="VV30" s="32"/>
      <c r="VW30" s="32"/>
      <c r="VX30" s="32"/>
      <c r="VY30" s="32"/>
      <c r="VZ30" s="32"/>
      <c r="WA30" s="32"/>
      <c r="WB30" s="32"/>
      <c r="WC30" s="32"/>
      <c r="WD30" s="32"/>
      <c r="WE30" s="32"/>
      <c r="WF30" s="32"/>
      <c r="WG30" s="32"/>
      <c r="WH30" s="32"/>
      <c r="WI30" s="32"/>
      <c r="WJ30" s="32"/>
      <c r="WK30" s="32"/>
      <c r="WL30" s="32"/>
      <c r="WM30" s="32"/>
      <c r="WN30" s="32"/>
      <c r="WO30" s="32"/>
      <c r="WP30" s="32"/>
      <c r="WQ30" s="32"/>
      <c r="WR30" s="32"/>
      <c r="WS30" s="32"/>
      <c r="WT30" s="32"/>
      <c r="WU30" s="32"/>
      <c r="WV30" s="32"/>
      <c r="WW30" s="32"/>
      <c r="WX30" s="32"/>
      <c r="WY30" s="32"/>
      <c r="WZ30" s="32"/>
      <c r="XA30" s="32"/>
      <c r="XB30" s="32"/>
      <c r="XC30" s="32"/>
      <c r="XD30" s="32"/>
      <c r="XE30" s="32"/>
      <c r="XF30" s="32"/>
      <c r="XG30" s="32"/>
      <c r="XH30" s="32"/>
      <c r="XI30" s="32"/>
      <c r="XJ30" s="32"/>
      <c r="XK30" s="32"/>
      <c r="XL30" s="32"/>
      <c r="XM30" s="32"/>
      <c r="XN30" s="32"/>
      <c r="XO30" s="32"/>
      <c r="XP30" s="32"/>
      <c r="XQ30" s="32"/>
      <c r="XR30" s="32"/>
      <c r="XS30" s="32"/>
      <c r="XT30" s="32"/>
      <c r="XU30" s="32"/>
      <c r="XV30" s="32"/>
      <c r="XW30" s="32"/>
      <c r="XX30" s="32"/>
      <c r="XY30" s="32"/>
      <c r="XZ30" s="32"/>
      <c r="YA30" s="32"/>
      <c r="YB30" s="32"/>
      <c r="YC30" s="32"/>
      <c r="YD30" s="32"/>
      <c r="YE30" s="32"/>
      <c r="YF30" s="32"/>
      <c r="YG30" s="32"/>
      <c r="YH30" s="32"/>
      <c r="YI30" s="32"/>
      <c r="YJ30" s="32"/>
      <c r="YK30" s="32"/>
      <c r="YL30" s="32"/>
      <c r="YM30" s="32"/>
      <c r="YN30" s="32"/>
      <c r="YO30" s="32"/>
      <c r="YP30" s="32"/>
      <c r="YQ30" s="32"/>
      <c r="YR30" s="32"/>
    </row>
    <row r="31" spans="1:668" ht="15.75" x14ac:dyDescent="0.25">
      <c r="A31" s="33" t="s">
        <v>56</v>
      </c>
      <c r="B31" s="33"/>
      <c r="C31" s="33">
        <f>+SUM(C32:C42)</f>
        <v>6503.0421670532296</v>
      </c>
      <c r="D31" s="34"/>
      <c r="E31" s="35">
        <f>+SUM(E32:E42)</f>
        <v>172.00038528717849</v>
      </c>
      <c r="F31" s="36"/>
      <c r="G31" s="116" t="s">
        <v>119</v>
      </c>
      <c r="H31" s="37"/>
      <c r="I31" s="36"/>
      <c r="J31" s="36"/>
      <c r="K31" s="38"/>
      <c r="L31" s="37"/>
      <c r="M31" s="38"/>
      <c r="N31" s="38"/>
      <c r="O31" s="119"/>
      <c r="P31" s="11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126"/>
      <c r="BP31" s="127"/>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32"/>
      <c r="NI31" s="32"/>
      <c r="NJ31" s="32"/>
      <c r="NK31" s="32"/>
      <c r="NL31" s="32"/>
      <c r="NM31" s="32"/>
      <c r="NN31" s="32"/>
      <c r="NO31" s="32"/>
      <c r="NP31" s="32"/>
      <c r="NQ31" s="32"/>
      <c r="NR31" s="32"/>
      <c r="NS31" s="32"/>
      <c r="NT31" s="32"/>
      <c r="NU31" s="32"/>
      <c r="NV31" s="32"/>
      <c r="NW31" s="32"/>
      <c r="NX31" s="32"/>
      <c r="NY31" s="32"/>
      <c r="NZ31" s="32"/>
      <c r="OA31" s="32"/>
      <c r="OB31" s="32"/>
      <c r="OC31" s="32"/>
      <c r="OD31" s="32"/>
      <c r="OE31" s="32"/>
      <c r="OF31" s="32"/>
      <c r="OG31" s="32"/>
      <c r="OH31" s="32"/>
      <c r="OI31" s="32"/>
      <c r="OJ31" s="32"/>
      <c r="OK31" s="32"/>
      <c r="OL31" s="32"/>
      <c r="OM31" s="32"/>
      <c r="ON31" s="32"/>
      <c r="OO31" s="32"/>
      <c r="OP31" s="32"/>
      <c r="OQ31" s="32"/>
      <c r="OR31" s="32"/>
      <c r="OS31" s="32"/>
      <c r="OT31" s="32"/>
      <c r="OU31" s="32"/>
      <c r="OV31" s="32"/>
      <c r="OW31" s="32"/>
      <c r="OX31" s="32"/>
      <c r="OY31" s="32"/>
      <c r="OZ31" s="32"/>
      <c r="PA31" s="32"/>
      <c r="PB31" s="32"/>
      <c r="PC31" s="32"/>
      <c r="PD31" s="32"/>
      <c r="PE31" s="32"/>
      <c r="PF31" s="32"/>
      <c r="PG31" s="32"/>
      <c r="PH31" s="32"/>
      <c r="PI31" s="32"/>
      <c r="PJ31" s="32"/>
      <c r="PK31" s="32"/>
      <c r="PL31" s="32"/>
      <c r="PM31" s="32"/>
      <c r="PN31" s="32"/>
      <c r="PO31" s="32"/>
      <c r="PP31" s="32"/>
      <c r="PQ31" s="32"/>
      <c r="PR31" s="32"/>
      <c r="PS31" s="32"/>
      <c r="PT31" s="32"/>
      <c r="PU31" s="32"/>
      <c r="PV31" s="32"/>
      <c r="PW31" s="32"/>
      <c r="PX31" s="32"/>
      <c r="PY31" s="32"/>
      <c r="PZ31" s="32"/>
      <c r="QA31" s="32"/>
      <c r="QB31" s="32"/>
      <c r="QC31" s="32"/>
      <c r="QD31" s="32"/>
      <c r="QE31" s="32"/>
      <c r="QF31" s="32"/>
      <c r="QG31" s="32"/>
      <c r="QH31" s="32"/>
      <c r="QI31" s="32"/>
      <c r="QJ31" s="32"/>
      <c r="QK31" s="32"/>
      <c r="QL31" s="32"/>
      <c r="QM31" s="32"/>
      <c r="QN31" s="32"/>
      <c r="QO31" s="32"/>
      <c r="QP31" s="32"/>
      <c r="QQ31" s="32"/>
      <c r="QR31" s="32"/>
      <c r="QS31" s="32"/>
      <c r="QT31" s="32"/>
      <c r="QU31" s="32"/>
      <c r="QV31" s="32"/>
      <c r="QW31" s="32"/>
      <c r="QX31" s="32"/>
      <c r="QY31" s="32"/>
      <c r="QZ31" s="32"/>
      <c r="RA31" s="32"/>
      <c r="RB31" s="32"/>
      <c r="RC31" s="32"/>
      <c r="RD31" s="32"/>
      <c r="RE31" s="32"/>
      <c r="RF31" s="32"/>
      <c r="RG31" s="32"/>
      <c r="RH31" s="32"/>
      <c r="RI31" s="32"/>
      <c r="RJ31" s="32"/>
      <c r="RK31" s="32"/>
      <c r="RL31" s="32"/>
      <c r="RM31" s="32"/>
      <c r="RN31" s="32"/>
      <c r="RO31" s="32"/>
      <c r="RP31" s="32"/>
      <c r="RQ31" s="32"/>
      <c r="RR31" s="32"/>
      <c r="RS31" s="32"/>
      <c r="RT31" s="32"/>
      <c r="RU31" s="32"/>
      <c r="RV31" s="32"/>
      <c r="RW31" s="32"/>
      <c r="RX31" s="32"/>
      <c r="RY31" s="32"/>
      <c r="RZ31" s="32"/>
      <c r="SA31" s="32"/>
      <c r="SB31" s="32"/>
      <c r="SC31" s="32"/>
      <c r="SD31" s="32"/>
      <c r="SE31" s="32"/>
      <c r="SF31" s="32"/>
      <c r="SG31" s="32"/>
      <c r="SH31" s="32"/>
      <c r="SI31" s="32"/>
      <c r="SJ31" s="32"/>
      <c r="SK31" s="32"/>
      <c r="SL31" s="32"/>
      <c r="SM31" s="32"/>
      <c r="SN31" s="32"/>
      <c r="SO31" s="32"/>
      <c r="SP31" s="32"/>
      <c r="SQ31" s="32"/>
      <c r="SR31" s="32"/>
      <c r="SS31" s="32"/>
      <c r="ST31" s="32"/>
      <c r="SU31" s="32"/>
      <c r="SV31" s="32"/>
      <c r="SW31" s="32"/>
      <c r="SX31" s="32"/>
      <c r="SY31" s="32"/>
      <c r="SZ31" s="32"/>
      <c r="TA31" s="32"/>
      <c r="TB31" s="32"/>
      <c r="TC31" s="32"/>
      <c r="TD31" s="32"/>
      <c r="TE31" s="32"/>
      <c r="TF31" s="32"/>
      <c r="TG31" s="32"/>
      <c r="TH31" s="32"/>
      <c r="TI31" s="32"/>
      <c r="TJ31" s="32"/>
      <c r="TK31" s="32"/>
      <c r="TL31" s="32"/>
      <c r="TM31" s="32"/>
      <c r="TN31" s="32"/>
      <c r="TO31" s="32"/>
      <c r="TP31" s="32"/>
      <c r="TQ31" s="32"/>
      <c r="TR31" s="32"/>
      <c r="TS31" s="32"/>
      <c r="TT31" s="32"/>
      <c r="TU31" s="32"/>
      <c r="TV31" s="32"/>
      <c r="TW31" s="32"/>
      <c r="TX31" s="32"/>
      <c r="TY31" s="32"/>
      <c r="TZ31" s="32"/>
      <c r="UA31" s="32"/>
      <c r="UB31" s="32"/>
      <c r="UC31" s="32"/>
      <c r="UD31" s="32"/>
      <c r="UE31" s="32"/>
      <c r="UF31" s="32"/>
      <c r="UG31" s="32"/>
      <c r="UH31" s="32"/>
      <c r="UI31" s="32"/>
      <c r="UJ31" s="32"/>
      <c r="UK31" s="32"/>
      <c r="UL31" s="32"/>
      <c r="UM31" s="32"/>
      <c r="UN31" s="32"/>
      <c r="UO31" s="32"/>
      <c r="UP31" s="32"/>
      <c r="UQ31" s="32"/>
      <c r="UR31" s="32"/>
      <c r="US31" s="32"/>
      <c r="UT31" s="32"/>
      <c r="UU31" s="32"/>
      <c r="UV31" s="32"/>
      <c r="UW31" s="32"/>
      <c r="UX31" s="32"/>
      <c r="UY31" s="32"/>
      <c r="UZ31" s="32"/>
      <c r="VA31" s="32"/>
      <c r="VB31" s="32"/>
      <c r="VC31" s="32"/>
      <c r="VD31" s="32"/>
      <c r="VE31" s="32"/>
      <c r="VF31" s="32"/>
      <c r="VG31" s="32"/>
      <c r="VH31" s="32"/>
      <c r="VI31" s="32"/>
      <c r="VJ31" s="32"/>
      <c r="VK31" s="32"/>
      <c r="VL31" s="32"/>
      <c r="VM31" s="32"/>
      <c r="VN31" s="32"/>
      <c r="VO31" s="32"/>
      <c r="VP31" s="32"/>
      <c r="VQ31" s="32"/>
      <c r="VR31" s="32"/>
      <c r="VS31" s="32"/>
      <c r="VT31" s="32"/>
      <c r="VU31" s="32"/>
      <c r="VV31" s="32"/>
      <c r="VW31" s="32"/>
      <c r="VX31" s="32"/>
      <c r="VY31" s="32"/>
      <c r="VZ31" s="32"/>
      <c r="WA31" s="32"/>
      <c r="WB31" s="32"/>
      <c r="WC31" s="32"/>
      <c r="WD31" s="32"/>
      <c r="WE31" s="32"/>
      <c r="WF31" s="32"/>
      <c r="WG31" s="32"/>
      <c r="WH31" s="32"/>
      <c r="WI31" s="32"/>
      <c r="WJ31" s="32"/>
      <c r="WK31" s="32"/>
      <c r="WL31" s="32"/>
      <c r="WM31" s="32"/>
      <c r="WN31" s="32"/>
      <c r="WO31" s="32"/>
      <c r="WP31" s="32"/>
      <c r="WQ31" s="32"/>
      <c r="WR31" s="32"/>
      <c r="WS31" s="32"/>
      <c r="WT31" s="32"/>
      <c r="WU31" s="32"/>
      <c r="WV31" s="32"/>
      <c r="WW31" s="32"/>
      <c r="WX31" s="32"/>
      <c r="WY31" s="32"/>
      <c r="WZ31" s="32"/>
      <c r="XA31" s="32"/>
      <c r="XB31" s="32"/>
      <c r="XC31" s="32"/>
      <c r="XD31" s="32"/>
      <c r="XE31" s="32"/>
      <c r="XF31" s="32"/>
      <c r="XG31" s="32"/>
      <c r="XH31" s="32"/>
      <c r="XI31" s="32"/>
      <c r="XJ31" s="32"/>
      <c r="XK31" s="32"/>
      <c r="XL31" s="32"/>
      <c r="XM31" s="32"/>
      <c r="XN31" s="32"/>
      <c r="XO31" s="32"/>
      <c r="XP31" s="32"/>
      <c r="XQ31" s="32"/>
      <c r="XR31" s="32"/>
      <c r="XS31" s="32"/>
      <c r="XT31" s="32"/>
      <c r="XU31" s="32"/>
      <c r="XV31" s="32"/>
      <c r="XW31" s="32"/>
      <c r="XX31" s="32"/>
      <c r="XY31" s="32"/>
      <c r="XZ31" s="32"/>
      <c r="YA31" s="32"/>
      <c r="YB31" s="32"/>
      <c r="YC31" s="32"/>
      <c r="YD31" s="32"/>
      <c r="YE31" s="32"/>
      <c r="YF31" s="32"/>
      <c r="YG31" s="32"/>
      <c r="YH31" s="32"/>
      <c r="YI31" s="32"/>
      <c r="YJ31" s="32"/>
      <c r="YK31" s="32"/>
      <c r="YL31" s="32"/>
      <c r="YM31" s="32"/>
      <c r="YN31" s="32"/>
      <c r="YO31" s="32"/>
      <c r="YP31" s="32"/>
      <c r="YQ31" s="32"/>
      <c r="YR31" s="32"/>
    </row>
    <row r="32" spans="1:668" ht="15.75" x14ac:dyDescent="0.25">
      <c r="A32" s="15" t="s">
        <v>57</v>
      </c>
      <c r="B32" s="15" t="s">
        <v>58</v>
      </c>
      <c r="C32" s="16">
        <f t="shared" ref="C32:C42" si="51">+E32*$C$60</f>
        <v>1940.1010813170578</v>
      </c>
      <c r="D32" s="40"/>
      <c r="E32" s="42">
        <v>51.314158037178551</v>
      </c>
      <c r="F32" s="19" t="s">
        <v>52</v>
      </c>
      <c r="G32" s="68" t="s">
        <v>119</v>
      </c>
      <c r="H32" s="20">
        <v>39555</v>
      </c>
      <c r="I32" s="41" t="s">
        <v>59</v>
      </c>
      <c r="J32" s="19">
        <v>344</v>
      </c>
      <c r="K32" s="19" t="s">
        <v>192</v>
      </c>
      <c r="L32" s="20">
        <v>50026</v>
      </c>
      <c r="M32" s="19" t="s">
        <v>11</v>
      </c>
      <c r="N32" s="16" t="s">
        <v>60</v>
      </c>
      <c r="O32" s="119" t="s">
        <v>170</v>
      </c>
      <c r="P32" s="119" t="s">
        <v>187</v>
      </c>
      <c r="Q32" s="22">
        <f t="shared" ref="Q32:Q42" si="52">+SUMPRODUCT(1*($BQ$4:$YR$4=$Q$4)*($BQ$1:$YR$1=Q$3)*($BQ32:$YR32))</f>
        <v>93969051.596389279</v>
      </c>
      <c r="R32" s="22">
        <f t="shared" ref="R32:R42" si="53">+SUMPRODUCT(1*($BQ$4:$YR$4=$R$4)*($BQ$1:$YR$1=Q$3)*($BQ32:$YR32))</f>
        <v>58174183.813047945</v>
      </c>
      <c r="S32" s="22">
        <f t="shared" ref="S32:S42" si="54">+SUMPRODUCT(1*($BQ$4:$YR$4=$Q$4)*($BQ$1:$YR$1=S$3)*($BQ32:$YR32))</f>
        <v>122904440.26045287</v>
      </c>
      <c r="T32" s="22">
        <f t="shared" ref="T32:T42" si="55">+SUMPRODUCT(1*($BQ$4:$YR$4=$R$4)*($BQ$1:$YR$1=S$3)*($BQ32:$YR32))</f>
        <v>73699326.310098261</v>
      </c>
      <c r="U32" s="22">
        <f t="shared" ref="U32:U42" si="56">+SUMPRODUCT(1*($BQ$4:$YR$4=$Q$4)*($BQ$1:$YR$1=U$3)*($BQ32:$YR32))</f>
        <v>135824701.59071687</v>
      </c>
      <c r="V32" s="22">
        <f t="shared" ref="V32:V42" si="57">+SUMPRODUCT(1*($BQ$4:$YR$4=$R$4)*($BQ$1:$YR$1=U$3)*($BQ32:$YR32))</f>
        <v>77079586.910601407</v>
      </c>
      <c r="W32" s="22">
        <f t="shared" ref="W32:W42" si="58">+SUMPRODUCT(1*($BQ$4:$YR$4=$Q$4)*($BQ$1:$YR$1=W$3)*($BQ32:$YR32))</f>
        <v>145485237.71617234</v>
      </c>
      <c r="X32" s="22">
        <f t="shared" ref="X32:X42" si="59">+SUMPRODUCT(1*($BQ$4:$YR$4=$R$4)*($BQ$1:$YR$1=W$3)*($BQ32:$YR32))</f>
        <v>77425735.386998385</v>
      </c>
      <c r="Y32" s="22">
        <f t="shared" ref="Y32:Y42" si="60">+SUMPRODUCT(1*($BQ$4:$YR$4=$Q$4)*($BQ$1:$YR$1=Y$3)*($BQ32:$YR32))</f>
        <v>151716234.25503165</v>
      </c>
      <c r="Z32" s="22">
        <f t="shared" ref="Z32:Z42" si="61">+SUMPRODUCT(1*($BQ$4:$YR$4=$R$4)*($BQ$1:$YR$1=Y$3)*($BQ32:$YR32))</f>
        <v>75621499.37121281</v>
      </c>
      <c r="AA32" s="22">
        <f t="shared" ref="AA32:AA42" si="62">+SUMPRODUCT(1*($BQ$4:$YR$4=$Q$4)*($BQ$1:$YR$1=AA$3)*($BQ32:$YR32))</f>
        <v>157687948.33657277</v>
      </c>
      <c r="AB32" s="22">
        <f t="shared" ref="AB32:AB42" si="63">+SUMPRODUCT(1*($BQ$4:$YR$4=$R$4)*($BQ$1:$YR$1=AA$3)*($BQ32:$YR32))</f>
        <v>73266928.376360416</v>
      </c>
      <c r="AC32" s="22">
        <f t="shared" ref="AC32:AC42" si="64">+SUMPRODUCT(1*($BQ$4:$YR$4=$Q$4)*($BQ$1:$YR$1=AC$3)*($BQ32:$YR32))</f>
        <v>165205988.50221691</v>
      </c>
      <c r="AD32" s="22">
        <f t="shared" ref="AD32:AD42" si="65">+SUMPRODUCT(1*($BQ$4:$YR$4=$R$4)*($BQ$1:$YR$1=AC$3)*($BQ32:$YR32))</f>
        <v>71369970.86054641</v>
      </c>
      <c r="AE32" s="22">
        <f t="shared" ref="AE32:AE42" si="66">+SUMPRODUCT(1*($BQ$4:$YR$4=$Q$4)*($BQ$1:$YR$1=AE$3)*($BQ32:$YR32))</f>
        <v>173466287.92732787</v>
      </c>
      <c r="AF32" s="22">
        <f t="shared" ref="AF32:AF42" si="67">+SUMPRODUCT(1*($BQ$4:$YR$4=$R$4)*($BQ$1:$YR$1=AE$3)*($BQ32:$YR32))</f>
        <v>68869135.519646704</v>
      </c>
      <c r="AG32" s="22">
        <f t="shared" ref="AG32:AG42" si="68">+SUMPRODUCT(1*($BQ$4:$YR$4=$Q$4)*($BQ$1:$YR$1=AG$3)*($BQ32:$YR32))</f>
        <v>182139602.32369435</v>
      </c>
      <c r="AH32" s="22">
        <f t="shared" ref="AH32:AH42" si="69">+SUMPRODUCT(1*($BQ$4:$YR$4=$R$4)*($BQ$1:$YR$1=AG$3)*($BQ32:$YR32))</f>
        <v>66156372.762549043</v>
      </c>
      <c r="AI32" s="22">
        <f t="shared" ref="AI32:AI42" si="70">+SUMPRODUCT(1*($BQ$4:$YR$4=$Q$4)*($BQ$1:$YR$1=AI$3)*($BQ32:$YR32))</f>
        <v>191246582.43987918</v>
      </c>
      <c r="AJ32" s="22">
        <f t="shared" ref="AJ32:AJ42" si="71">+SUMPRODUCT(1*($BQ$4:$YR$4=$R$4)*($BQ$1:$YR$1=AI$3)*($BQ32:$YR32))</f>
        <v>63000160.890942499</v>
      </c>
      <c r="AK32" s="22">
        <f t="shared" ref="AK32:AK42" si="72">+SUMPRODUCT(1*($BQ$4:$YR$4=$Q$4)*($BQ$1:$YR$1=AK$3)*($BQ32:$YR32))</f>
        <v>200808911.56187332</v>
      </c>
      <c r="AL32" s="22">
        <f t="shared" ref="AL32:AL42" si="73">+SUMPRODUCT(1*($BQ$4:$YR$4=$R$4)*($BQ$1:$YR$1=AK$3)*($BQ32:$YR32))</f>
        <v>59528246.54824578</v>
      </c>
      <c r="AM32" s="22">
        <f t="shared" ref="AM32:AM42" si="74">+SUMPRODUCT(1*($BQ$4:$YR$4=$Q$4)*($BQ$1:$YR$1=AM$3)*($BQ32:$YR32))</f>
        <v>210849357.1399672</v>
      </c>
      <c r="AN32" s="22">
        <f t="shared" ref="AN32:AN42" si="75">+SUMPRODUCT(1*($BQ$4:$YR$4=$R$4)*($BQ$1:$YR$1=AM$3)*($BQ32:$YR32))</f>
        <v>55204490.108300611</v>
      </c>
      <c r="AO32" s="22">
        <f t="shared" ref="AO32:AO42" si="76">+SUMPRODUCT(1*($BQ$4:$YR$4=$Q$4)*($BQ$1:$YR$1=AO$3)*($BQ32:$YR32))</f>
        <v>221391824.99696574</v>
      </c>
      <c r="AP32" s="22">
        <f t="shared" ref="AP32:AP42" si="77">+SUMPRODUCT(1*($BQ$4:$YR$4=$R$4)*($BQ$1:$YR$1=AO$3)*($BQ32:$YR32))</f>
        <v>50481791.294884771</v>
      </c>
      <c r="AQ32" s="22">
        <f t="shared" ref="AQ32:AQ42" si="78">+SUMPRODUCT(1*($BQ$4:$YR$4=$Q$4)*($BQ$1:$YR$1=AQ$3)*($BQ32:$YR32))</f>
        <v>232461416.24681422</v>
      </c>
      <c r="AR32" s="22">
        <f t="shared" ref="AR32:AR42" si="79">+SUMPRODUCT(1*($BQ$4:$YR$4=$R$4)*($BQ$1:$YR$1=AQ$3)*($BQ32:$YR32))</f>
        <v>45148811.374856606</v>
      </c>
      <c r="AS32" s="22">
        <f t="shared" ref="AS32:AS42" si="80">+SUMPRODUCT(1*($BQ$4:$YR$4=$Q$4)*($BQ$1:$YR$1=AS$3)*($BQ32:$YR32))</f>
        <v>244084487.05915505</v>
      </c>
      <c r="AT32" s="22">
        <f t="shared" ref="AT32:AT42" si="81">+SUMPRODUCT(1*($BQ$4:$YR$4=$R$4)*($BQ$1:$YR$1=AS$3)*($BQ32:$YR32))</f>
        <v>39267959.490886152</v>
      </c>
      <c r="AU32" s="22">
        <f t="shared" ref="AU32:AU42" si="82">+SUMPRODUCT(1*($BQ$4:$YR$4=$Q$4)*($BQ$1:$YR$1=AU$3)*($BQ32:$YR32))</f>
        <v>256288711.41211289</v>
      </c>
      <c r="AV32" s="22">
        <f t="shared" ref="AV32:AV42" si="83">+SUMPRODUCT(1*($BQ$4:$YR$4=$R$4)*($BQ$1:$YR$1=AU$3)*($BQ32:$YR32))</f>
        <v>32451726.326856196</v>
      </c>
      <c r="AW32" s="22">
        <f t="shared" ref="AW32:AW42" si="84">+SUMPRODUCT(1*($BQ$4:$YR$4=$Q$4)*($BQ$1:$YR$1=AW$3)*($BQ32:$YR32))</f>
        <v>269103146.98271871</v>
      </c>
      <c r="AX32" s="22">
        <f t="shared" ref="AX32:AX42" si="85">+SUMPRODUCT(1*($BQ$4:$YR$4=$R$4)*($BQ$1:$YR$1=AW$3)*($BQ32:$YR32))</f>
        <v>24978772.580889303</v>
      </c>
      <c r="AY32" s="22">
        <f t="shared" ref="AY32:AY42" si="86">+SUMPRODUCT(1*($BQ$4:$YR$4=$Q$4)*($BQ$1:$YR$1=AY$3)*($BQ32:$YR32))</f>
        <v>282558304.33185482</v>
      </c>
      <c r="AZ32" s="22">
        <f t="shared" ref="AZ32:AZ42" si="87">+SUMPRODUCT(1*($BQ$4:$YR$4=$R$4)*($BQ$1:$YR$1=AY$3)*($BQ32:$YR32))</f>
        <v>16677394.144508574</v>
      </c>
      <c r="BA32" s="22">
        <f t="shared" ref="BA32:BA42" si="88">+SUMPRODUCT(1*($BQ$4:$YR$4=$Q$4)*($BQ$1:$YR$1=BA$3)*($BQ32:$YR32))</f>
        <v>296686219.54844779</v>
      </c>
      <c r="BB32" s="22">
        <f t="shared" ref="BB32:BB42" si="89">+SUMPRODUCT(1*($BQ$4:$YR$4=$R$4)*($BQ$1:$YR$1=BA$3)*($BQ32:$YR32))</f>
        <v>7510568.4499144275</v>
      </c>
      <c r="BC32" s="22">
        <f t="shared" ref="BC32:BC42" si="90">+SUMPRODUCT(1*($BQ$4:$YR$4=$Q$4)*($BQ$1:$YR$1=BC$3)*($BQ32:$YR32))</f>
        <v>0</v>
      </c>
      <c r="BD32" s="22">
        <f t="shared" ref="BD32:BD42" si="91">+SUMPRODUCT(1*($BQ$4:$YR$4=$R$4)*($BQ$1:$YR$1=BC$3)*($BQ32:$YR32))</f>
        <v>0</v>
      </c>
      <c r="BE32" s="22">
        <f t="shared" ref="BE32:BE42" si="92">+SUMPRODUCT(1*($BQ$4:$YR$4=$Q$4)*($BQ$1:$YR$1=BE$3)*($BQ32:$YR32))</f>
        <v>0</v>
      </c>
      <c r="BF32" s="22">
        <f t="shared" ref="BF32:BF42" si="93">+SUMPRODUCT(1*($BQ$4:$YR$4=$R$4)*($BQ$1:$YR$1=BE$3)*($BQ32:$YR32))</f>
        <v>0</v>
      </c>
      <c r="BG32" s="22">
        <f t="shared" ref="BG32:BG42" si="94">+SUMPRODUCT(1*($BQ$4:$YR$4=$Q$4)*($BQ$1:$YR$1=BG$3)*($BQ32:$YR32))</f>
        <v>0</v>
      </c>
      <c r="BH32" s="22">
        <f t="shared" ref="BH32:BH42" si="95">+SUMPRODUCT(1*($BQ$4:$YR$4=$R$4)*($BQ$1:$YR$1=BG$3)*($BQ32:$YR32))</f>
        <v>0</v>
      </c>
      <c r="BI32" s="22">
        <f t="shared" ref="BI32:BI42" si="96">+SUMPRODUCT(1*($BQ$4:$YR$4=$Q$4)*($BQ$1:$YR$1=BI$3)*($BQ32:$YR32))</f>
        <v>0</v>
      </c>
      <c r="BJ32" s="22">
        <f t="shared" ref="BJ32:BJ42" si="97">+SUMPRODUCT(1*($BQ$4:$YR$4=$R$4)*($BQ$1:$YR$1=BI$3)*($BQ32:$YR32))</f>
        <v>0</v>
      </c>
      <c r="BK32" s="22">
        <f t="shared" ref="BK32:BK42" si="98">+SUMPRODUCT(1*($BQ$4:$YR$4=$Q$4)*($BQ$1:$YR$1=BK$3)*($BQ32:$YR32))</f>
        <v>0</v>
      </c>
      <c r="BL32" s="22">
        <f t="shared" ref="BL32:BL42" si="99">+SUMPRODUCT(1*($BQ$4:$YR$4=$R$4)*($BQ$1:$YR$1=BK$3)*($BQ32:$YR32))</f>
        <v>0</v>
      </c>
      <c r="BM32" s="22">
        <f t="shared" ref="BM32:BM42" si="100">+SUMPRODUCT(1*($BQ$4:$YR$4=$Q$4)*($BQ$1:$YR$1=BM$3)*($BQ32:$YR32))</f>
        <v>0</v>
      </c>
      <c r="BN32" s="22">
        <f t="shared" ref="BN32:BN42" si="101">+SUMPRODUCT(1*($BQ$4:$YR$4=$R$4)*($BQ$1:$YR$1=BM$3)*($BQ32:$YR32))</f>
        <v>0</v>
      </c>
      <c r="BO32" s="126"/>
      <c r="BP32" s="127"/>
      <c r="BQ32" s="23">
        <v>0</v>
      </c>
      <c r="BR32" s="23">
        <v>0</v>
      </c>
      <c r="BS32" s="23">
        <v>0</v>
      </c>
      <c r="BT32" s="23">
        <v>0</v>
      </c>
      <c r="BU32" s="23">
        <v>0</v>
      </c>
      <c r="BV32" s="23">
        <v>0</v>
      </c>
      <c r="BW32" s="23">
        <v>0</v>
      </c>
      <c r="BX32" s="23">
        <v>0</v>
      </c>
      <c r="BY32" s="23">
        <v>0</v>
      </c>
      <c r="BZ32" s="23">
        <v>0</v>
      </c>
      <c r="CA32" s="23">
        <v>24066272.516405094</v>
      </c>
      <c r="CB32" s="23">
        <v>39568917.2923619</v>
      </c>
      <c r="CC32" s="23">
        <v>0</v>
      </c>
      <c r="CD32" s="23">
        <v>0</v>
      </c>
      <c r="CE32" s="23">
        <v>0</v>
      </c>
      <c r="CF32" s="23">
        <v>0</v>
      </c>
      <c r="CG32" s="23">
        <v>0</v>
      </c>
      <c r="CH32" s="23">
        <v>0</v>
      </c>
      <c r="CI32" s="23">
        <v>0</v>
      </c>
      <c r="CJ32" s="23">
        <v>0</v>
      </c>
      <c r="CK32" s="23">
        <v>0</v>
      </c>
      <c r="CL32" s="23">
        <v>0</v>
      </c>
      <c r="CM32" s="23">
        <v>34107911.296642855</v>
      </c>
      <c r="CN32" s="23">
        <v>54400134.304027379</v>
      </c>
      <c r="CO32" s="23">
        <v>0</v>
      </c>
      <c r="CP32" s="23">
        <v>0</v>
      </c>
      <c r="CQ32" s="23">
        <v>0</v>
      </c>
      <c r="CR32" s="23">
        <v>0</v>
      </c>
      <c r="CS32" s="23">
        <v>0</v>
      </c>
      <c r="CT32" s="23">
        <v>0</v>
      </c>
      <c r="CU32" s="23">
        <v>0</v>
      </c>
      <c r="CV32" s="23">
        <v>0</v>
      </c>
      <c r="CW32" s="23">
        <v>0</v>
      </c>
      <c r="CX32" s="23">
        <v>0</v>
      </c>
      <c r="CY32" s="23">
        <v>35915011.435479484</v>
      </c>
      <c r="CZ32" s="23">
        <v>59197011.326402016</v>
      </c>
      <c r="DA32" s="23">
        <v>0</v>
      </c>
      <c r="DB32" s="23">
        <v>0</v>
      </c>
      <c r="DC32" s="23">
        <v>0</v>
      </c>
      <c r="DD32" s="23">
        <v>0</v>
      </c>
      <c r="DE32" s="23">
        <v>0</v>
      </c>
      <c r="DF32" s="23">
        <v>0</v>
      </c>
      <c r="DG32" s="23">
        <v>0</v>
      </c>
      <c r="DH32" s="23">
        <v>0</v>
      </c>
      <c r="DI32" s="23">
        <v>0</v>
      </c>
      <c r="DJ32" s="23">
        <v>0</v>
      </c>
      <c r="DK32" s="23">
        <v>37784314.874618776</v>
      </c>
      <c r="DL32" s="23">
        <v>63707428.934050858</v>
      </c>
      <c r="DM32" s="23">
        <v>0</v>
      </c>
      <c r="DN32" s="23">
        <v>0</v>
      </c>
      <c r="DO32" s="23">
        <v>0</v>
      </c>
      <c r="DP32" s="23">
        <v>0</v>
      </c>
      <c r="DQ32" s="23">
        <v>0</v>
      </c>
      <c r="DR32" s="23">
        <v>0</v>
      </c>
      <c r="DS32" s="23">
        <v>0</v>
      </c>
      <c r="DT32" s="23">
        <v>0</v>
      </c>
      <c r="DU32" s="23">
        <v>0</v>
      </c>
      <c r="DV32" s="23">
        <v>0</v>
      </c>
      <c r="DW32" s="23">
        <v>38296842.568260789</v>
      </c>
      <c r="DX32" s="23">
        <v>66470756.797385879</v>
      </c>
      <c r="DY32" s="23">
        <v>0</v>
      </c>
      <c r="DZ32" s="23">
        <v>0</v>
      </c>
      <c r="EA32" s="23">
        <v>0</v>
      </c>
      <c r="EB32" s="23">
        <v>0</v>
      </c>
      <c r="EC32" s="23">
        <v>0</v>
      </c>
      <c r="ED32" s="23">
        <v>0</v>
      </c>
      <c r="EE32" s="23">
        <v>0</v>
      </c>
      <c r="EF32" s="23">
        <v>0</v>
      </c>
      <c r="EG32" s="23">
        <v>0</v>
      </c>
      <c r="EH32" s="23">
        <v>0</v>
      </c>
      <c r="EI32" s="23">
        <v>38782744.342340626</v>
      </c>
      <c r="EJ32" s="23">
        <v>69353944.793330997</v>
      </c>
      <c r="EK32" s="23">
        <v>0</v>
      </c>
      <c r="EL32" s="23">
        <v>0</v>
      </c>
      <c r="EM32" s="23">
        <v>0</v>
      </c>
      <c r="EN32" s="23">
        <v>0</v>
      </c>
      <c r="EO32" s="23">
        <v>0</v>
      </c>
      <c r="EP32" s="23">
        <v>0</v>
      </c>
      <c r="EQ32" s="23">
        <v>0</v>
      </c>
      <c r="ER32" s="23">
        <v>0</v>
      </c>
      <c r="ES32" s="23">
        <v>0</v>
      </c>
      <c r="ET32" s="23">
        <v>0</v>
      </c>
      <c r="EU32" s="23">
        <v>38607377.863832638</v>
      </c>
      <c r="EV32" s="23">
        <v>71589050.20421645</v>
      </c>
      <c r="EW32" s="23">
        <v>0</v>
      </c>
      <c r="EX32" s="23">
        <v>0</v>
      </c>
      <c r="EY32" s="23">
        <v>0</v>
      </c>
      <c r="EZ32" s="23">
        <v>0</v>
      </c>
      <c r="FA32" s="23">
        <v>0</v>
      </c>
      <c r="FB32" s="23">
        <v>0</v>
      </c>
      <c r="FC32" s="23">
        <v>0</v>
      </c>
      <c r="FD32" s="23">
        <v>0</v>
      </c>
      <c r="FE32" s="23">
        <v>0</v>
      </c>
      <c r="FF32" s="23">
        <v>0</v>
      </c>
      <c r="FG32" s="23">
        <v>38818357.523165755</v>
      </c>
      <c r="FH32" s="23">
        <v>73896187.511955887</v>
      </c>
      <c r="FI32" s="23">
        <v>0</v>
      </c>
      <c r="FJ32" s="23">
        <v>0</v>
      </c>
      <c r="FK32" s="23">
        <v>0</v>
      </c>
      <c r="FL32" s="23">
        <v>0</v>
      </c>
      <c r="FM32" s="23">
        <v>0</v>
      </c>
      <c r="FN32" s="23">
        <v>0</v>
      </c>
      <c r="FO32" s="23">
        <v>0</v>
      </c>
      <c r="FP32" s="23">
        <v>0</v>
      </c>
      <c r="FQ32" s="23">
        <v>0</v>
      </c>
      <c r="FR32" s="23">
        <v>0</v>
      </c>
      <c r="FS32" s="23">
        <v>38018299.432131179</v>
      </c>
      <c r="FT32" s="23">
        <v>75196513.458627701</v>
      </c>
      <c r="FU32" s="23">
        <v>0</v>
      </c>
      <c r="FV32" s="23">
        <v>0</v>
      </c>
      <c r="FW32" s="23">
        <v>0</v>
      </c>
      <c r="FX32" s="23">
        <v>0</v>
      </c>
      <c r="FY32" s="23">
        <v>0</v>
      </c>
      <c r="FZ32" s="23">
        <v>0</v>
      </c>
      <c r="GA32" s="23">
        <v>0</v>
      </c>
      <c r="GB32" s="23">
        <v>0</v>
      </c>
      <c r="GC32" s="23">
        <v>0</v>
      </c>
      <c r="GD32" s="23">
        <v>0</v>
      </c>
      <c r="GE32" s="23">
        <v>37603199.939081624</v>
      </c>
      <c r="GF32" s="23">
        <v>76519720.796403944</v>
      </c>
      <c r="GG32" s="23">
        <v>0</v>
      </c>
      <c r="GH32" s="23">
        <v>0</v>
      </c>
      <c r="GI32" s="23">
        <v>0</v>
      </c>
      <c r="GJ32" s="23">
        <v>0</v>
      </c>
      <c r="GK32" s="23">
        <v>0</v>
      </c>
      <c r="GL32" s="23">
        <v>0</v>
      </c>
      <c r="GM32" s="23">
        <v>0</v>
      </c>
      <c r="GN32" s="23">
        <v>0</v>
      </c>
      <c r="GO32" s="23">
        <v>0</v>
      </c>
      <c r="GP32" s="23">
        <v>0</v>
      </c>
      <c r="GQ32" s="23">
        <v>36834451.065657459</v>
      </c>
      <c r="GR32" s="23">
        <v>78058902.909194916</v>
      </c>
      <c r="GS32" s="23">
        <v>0</v>
      </c>
      <c r="GT32" s="23">
        <v>0</v>
      </c>
      <c r="GU32" s="23">
        <v>0</v>
      </c>
      <c r="GV32" s="23">
        <v>0</v>
      </c>
      <c r="GW32" s="23">
        <v>0</v>
      </c>
      <c r="GX32" s="23">
        <v>0</v>
      </c>
      <c r="GY32" s="23">
        <v>0</v>
      </c>
      <c r="GZ32" s="23">
        <v>0</v>
      </c>
      <c r="HA32" s="23">
        <v>0</v>
      </c>
      <c r="HB32" s="23">
        <v>0</v>
      </c>
      <c r="HC32" s="23">
        <v>36432477.31070295</v>
      </c>
      <c r="HD32" s="23">
        <v>79629045.427377835</v>
      </c>
      <c r="HE32" s="23">
        <v>0</v>
      </c>
      <c r="HF32" s="23">
        <v>0</v>
      </c>
      <c r="HG32" s="23">
        <v>0</v>
      </c>
      <c r="HH32" s="23">
        <v>0</v>
      </c>
      <c r="HI32" s="23">
        <v>0</v>
      </c>
      <c r="HJ32" s="23">
        <v>0</v>
      </c>
      <c r="HK32" s="23">
        <v>0</v>
      </c>
      <c r="HL32" s="23">
        <v>0</v>
      </c>
      <c r="HM32" s="23">
        <v>0</v>
      </c>
      <c r="HN32" s="23">
        <v>0</v>
      </c>
      <c r="HO32" s="23">
        <v>35949506.796313539</v>
      </c>
      <c r="HP32" s="23">
        <v>81595490.80347012</v>
      </c>
      <c r="HQ32" s="23">
        <v>0</v>
      </c>
      <c r="HR32" s="23">
        <v>0</v>
      </c>
      <c r="HS32" s="23">
        <v>0</v>
      </c>
      <c r="HT32" s="23">
        <v>0</v>
      </c>
      <c r="HU32" s="23">
        <v>0</v>
      </c>
      <c r="HV32" s="23">
        <v>0</v>
      </c>
      <c r="HW32" s="23">
        <v>0</v>
      </c>
      <c r="HX32" s="23">
        <v>0</v>
      </c>
      <c r="HY32" s="23">
        <v>0</v>
      </c>
      <c r="HZ32" s="23">
        <v>0</v>
      </c>
      <c r="IA32" s="23">
        <v>35420464.064232863</v>
      </c>
      <c r="IB32" s="23">
        <v>83610497.698746786</v>
      </c>
      <c r="IC32" s="23">
        <v>0</v>
      </c>
      <c r="ID32" s="23">
        <v>0</v>
      </c>
      <c r="IE32" s="23">
        <v>0</v>
      </c>
      <c r="IF32" s="23">
        <v>0</v>
      </c>
      <c r="IG32" s="23">
        <v>0</v>
      </c>
      <c r="IH32" s="23">
        <v>0</v>
      </c>
      <c r="II32" s="23">
        <v>0</v>
      </c>
      <c r="IJ32" s="23">
        <v>0</v>
      </c>
      <c r="IK32" s="23">
        <v>0</v>
      </c>
      <c r="IL32" s="23">
        <v>0</v>
      </c>
      <c r="IM32" s="23">
        <v>34652967.219807707</v>
      </c>
      <c r="IN32" s="23">
        <v>85675265.343643695</v>
      </c>
      <c r="IO32" s="23">
        <v>0</v>
      </c>
      <c r="IP32" s="23">
        <v>0</v>
      </c>
      <c r="IQ32" s="23">
        <v>0</v>
      </c>
      <c r="IR32" s="23">
        <v>0</v>
      </c>
      <c r="IS32" s="23">
        <v>0</v>
      </c>
      <c r="IT32" s="23">
        <v>0</v>
      </c>
      <c r="IU32" s="23">
        <v>0</v>
      </c>
      <c r="IV32" s="23">
        <v>0</v>
      </c>
      <c r="IW32" s="23">
        <v>0</v>
      </c>
      <c r="IX32" s="23">
        <v>0</v>
      </c>
      <c r="IY32" s="23">
        <v>34216168.299839005</v>
      </c>
      <c r="IZ32" s="23">
        <v>87791022.583684191</v>
      </c>
      <c r="JA32" s="23">
        <v>0</v>
      </c>
      <c r="JB32" s="23">
        <v>0</v>
      </c>
      <c r="JC32" s="23">
        <v>0</v>
      </c>
      <c r="JD32" s="23">
        <v>0</v>
      </c>
      <c r="JE32" s="23">
        <v>0</v>
      </c>
      <c r="JF32" s="23">
        <v>0</v>
      </c>
      <c r="JG32" s="23">
        <v>0</v>
      </c>
      <c r="JH32" s="23">
        <v>0</v>
      </c>
      <c r="JI32" s="23">
        <v>0</v>
      </c>
      <c r="JJ32" s="23">
        <v>0</v>
      </c>
      <c r="JK32" s="23">
        <v>33353480.963703867</v>
      </c>
      <c r="JL32" s="23">
        <v>89959028.610825926</v>
      </c>
      <c r="JM32" s="23">
        <v>0</v>
      </c>
      <c r="JN32" s="23">
        <v>0</v>
      </c>
      <c r="JO32" s="23">
        <v>0</v>
      </c>
      <c r="JP32" s="23">
        <v>0</v>
      </c>
      <c r="JQ32" s="23">
        <v>0</v>
      </c>
      <c r="JR32" s="23">
        <v>0</v>
      </c>
      <c r="JS32" s="23">
        <v>0</v>
      </c>
      <c r="JT32" s="23">
        <v>0</v>
      </c>
      <c r="JU32" s="23">
        <v>0</v>
      </c>
      <c r="JV32" s="23">
        <v>0</v>
      </c>
      <c r="JW32" s="23">
        <v>32802891.798845176</v>
      </c>
      <c r="JX32" s="23">
        <v>92180573.712868422</v>
      </c>
      <c r="JY32" s="23">
        <v>0</v>
      </c>
      <c r="JZ32" s="23">
        <v>0</v>
      </c>
      <c r="KA32" s="23">
        <v>0</v>
      </c>
      <c r="KB32" s="23">
        <v>0</v>
      </c>
      <c r="KC32" s="23">
        <v>0</v>
      </c>
      <c r="KD32" s="23">
        <v>0</v>
      </c>
      <c r="KE32" s="23">
        <v>0</v>
      </c>
      <c r="KF32" s="23">
        <v>0</v>
      </c>
      <c r="KG32" s="23">
        <v>0</v>
      </c>
      <c r="KH32" s="23">
        <v>0</v>
      </c>
      <c r="KI32" s="23">
        <v>31837413.66394012</v>
      </c>
      <c r="KJ32" s="23">
        <v>94456980.041367278</v>
      </c>
      <c r="KK32" s="23">
        <v>0</v>
      </c>
      <c r="KL32" s="23">
        <v>0</v>
      </c>
      <c r="KM32" s="23">
        <v>0</v>
      </c>
      <c r="KN32" s="23">
        <v>0</v>
      </c>
      <c r="KO32" s="23">
        <v>0</v>
      </c>
      <c r="KP32" s="23">
        <v>0</v>
      </c>
      <c r="KQ32" s="23">
        <v>0</v>
      </c>
      <c r="KR32" s="23">
        <v>0</v>
      </c>
      <c r="KS32" s="23">
        <v>0</v>
      </c>
      <c r="KT32" s="23">
        <v>0</v>
      </c>
      <c r="KU32" s="23">
        <v>31162747.227002375</v>
      </c>
      <c r="KV32" s="23">
        <v>96789602.398511916</v>
      </c>
      <c r="KW32" s="23">
        <v>0</v>
      </c>
      <c r="KX32" s="23">
        <v>0</v>
      </c>
      <c r="KY32" s="23">
        <v>0</v>
      </c>
      <c r="KZ32" s="23">
        <v>0</v>
      </c>
      <c r="LA32" s="23">
        <v>0</v>
      </c>
      <c r="LB32" s="23">
        <v>0</v>
      </c>
      <c r="LC32" s="23">
        <v>0</v>
      </c>
      <c r="LD32" s="23">
        <v>0</v>
      </c>
      <c r="LE32" s="23">
        <v>0</v>
      </c>
      <c r="LF32" s="23">
        <v>0</v>
      </c>
      <c r="LG32" s="23">
        <v>30251665.579767607</v>
      </c>
      <c r="LH32" s="23">
        <v>99179829.043435723</v>
      </c>
      <c r="LI32" s="23">
        <v>0</v>
      </c>
      <c r="LJ32" s="23">
        <v>0</v>
      </c>
      <c r="LK32" s="23">
        <v>0</v>
      </c>
      <c r="LL32" s="23">
        <v>0</v>
      </c>
      <c r="LM32" s="23">
        <v>0</v>
      </c>
      <c r="LN32" s="23">
        <v>0</v>
      </c>
      <c r="LO32" s="23">
        <v>0</v>
      </c>
      <c r="LP32" s="23">
        <v>0</v>
      </c>
      <c r="LQ32" s="23">
        <v>0</v>
      </c>
      <c r="LR32" s="23">
        <v>0</v>
      </c>
      <c r="LS32" s="23">
        <v>29276580.968478173</v>
      </c>
      <c r="LT32" s="23">
        <v>101629082.51843761</v>
      </c>
      <c r="LU32" s="23">
        <v>0</v>
      </c>
      <c r="LV32" s="23">
        <v>0</v>
      </c>
      <c r="LW32" s="23">
        <v>0</v>
      </c>
      <c r="LX32" s="23">
        <v>0</v>
      </c>
      <c r="LY32" s="23">
        <v>0</v>
      </c>
      <c r="LZ32" s="23">
        <v>0</v>
      </c>
      <c r="MA32" s="23">
        <v>0</v>
      </c>
      <c r="MB32" s="23">
        <v>0</v>
      </c>
      <c r="MC32" s="23">
        <v>0</v>
      </c>
      <c r="MD32" s="23">
        <v>0</v>
      </c>
      <c r="ME32" s="23">
        <v>28080598.892266568</v>
      </c>
      <c r="MF32" s="23">
        <v>104138820.4956076</v>
      </c>
      <c r="MG32" s="23">
        <v>0</v>
      </c>
      <c r="MH32" s="23">
        <v>0</v>
      </c>
      <c r="MI32" s="23">
        <v>0</v>
      </c>
      <c r="MJ32" s="23">
        <v>0</v>
      </c>
      <c r="MK32" s="23">
        <v>0</v>
      </c>
      <c r="ML32" s="23">
        <v>0</v>
      </c>
      <c r="MM32" s="23">
        <v>0</v>
      </c>
      <c r="MN32" s="23">
        <v>0</v>
      </c>
      <c r="MO32" s="23">
        <v>0</v>
      </c>
      <c r="MP32" s="23">
        <v>0</v>
      </c>
      <c r="MQ32" s="23">
        <v>27123891.21603404</v>
      </c>
      <c r="MR32" s="23">
        <v>106710536.6443596</v>
      </c>
      <c r="MS32" s="23">
        <v>0</v>
      </c>
      <c r="MT32" s="23">
        <v>0</v>
      </c>
      <c r="MU32" s="23">
        <v>0</v>
      </c>
      <c r="MV32" s="23">
        <v>0</v>
      </c>
      <c r="MW32" s="23">
        <v>0</v>
      </c>
      <c r="MX32" s="23">
        <v>0</v>
      </c>
      <c r="MY32" s="23">
        <v>0</v>
      </c>
      <c r="MZ32" s="23">
        <v>0</v>
      </c>
      <c r="NA32" s="23">
        <v>0</v>
      </c>
      <c r="NB32" s="23">
        <v>0</v>
      </c>
      <c r="NC32" s="23">
        <v>25799050.258960489</v>
      </c>
      <c r="ND32" s="23">
        <v>109345761.52038808</v>
      </c>
      <c r="NE32" s="23">
        <v>0</v>
      </c>
      <c r="NF32" s="23">
        <v>0</v>
      </c>
      <c r="NG32" s="23">
        <v>0</v>
      </c>
      <c r="NH32" s="23">
        <v>0</v>
      </c>
      <c r="NI32" s="23">
        <v>0</v>
      </c>
      <c r="NJ32" s="23">
        <v>0</v>
      </c>
      <c r="NK32" s="23">
        <v>0</v>
      </c>
      <c r="NL32" s="23">
        <v>0</v>
      </c>
      <c r="NM32" s="23">
        <v>0</v>
      </c>
      <c r="NN32" s="23">
        <v>0</v>
      </c>
      <c r="NO32" s="23">
        <v>24682741.035924286</v>
      </c>
      <c r="NP32" s="23">
        <v>112046063.47657765</v>
      </c>
      <c r="NQ32" s="23">
        <v>0</v>
      </c>
      <c r="NR32" s="23">
        <v>0</v>
      </c>
      <c r="NS32" s="23">
        <v>0</v>
      </c>
      <c r="NT32" s="23">
        <v>0</v>
      </c>
      <c r="NU32" s="23">
        <v>0</v>
      </c>
      <c r="NV32" s="23">
        <v>0</v>
      </c>
      <c r="NW32" s="23">
        <v>0</v>
      </c>
      <c r="NX32" s="23">
        <v>0</v>
      </c>
      <c r="NY32" s="23">
        <v>0</v>
      </c>
      <c r="NZ32" s="23">
        <v>0</v>
      </c>
      <c r="OA32" s="23">
        <v>23219145.265093137</v>
      </c>
      <c r="OB32" s="23">
        <v>114813049.59640758</v>
      </c>
      <c r="OC32" s="23">
        <v>0</v>
      </c>
      <c r="OD32" s="23">
        <v>0</v>
      </c>
      <c r="OE32" s="23">
        <v>0</v>
      </c>
      <c r="OF32" s="23">
        <v>0</v>
      </c>
      <c r="OG32" s="23">
        <v>0</v>
      </c>
      <c r="OH32" s="23">
        <v>0</v>
      </c>
      <c r="OI32" s="23">
        <v>0</v>
      </c>
      <c r="OJ32" s="23">
        <v>0</v>
      </c>
      <c r="OK32" s="23">
        <v>0</v>
      </c>
      <c r="OL32" s="23">
        <v>0</v>
      </c>
      <c r="OM32" s="23">
        <v>21929666.109763473</v>
      </c>
      <c r="ON32" s="23">
        <v>117648366.65040664</v>
      </c>
      <c r="OO32" s="23">
        <v>0</v>
      </c>
      <c r="OP32" s="23">
        <v>0</v>
      </c>
      <c r="OQ32" s="23">
        <v>0</v>
      </c>
      <c r="OR32" s="23">
        <v>0</v>
      </c>
      <c r="OS32" s="23">
        <v>0</v>
      </c>
      <c r="OT32" s="23">
        <v>0</v>
      </c>
      <c r="OU32" s="23">
        <v>0</v>
      </c>
      <c r="OV32" s="23">
        <v>0</v>
      </c>
      <c r="OW32" s="23">
        <v>0</v>
      </c>
      <c r="OX32" s="23">
        <v>0</v>
      </c>
      <c r="OY32" s="23">
        <v>20428382.652489394</v>
      </c>
      <c r="OZ32" s="23">
        <v>120553702.07622802</v>
      </c>
      <c r="PA32" s="23">
        <v>0</v>
      </c>
      <c r="PB32" s="23">
        <v>0</v>
      </c>
      <c r="PC32" s="23">
        <v>0</v>
      </c>
      <c r="PD32" s="23">
        <v>0</v>
      </c>
      <c r="PE32" s="23">
        <v>0</v>
      </c>
      <c r="PF32" s="23">
        <v>0</v>
      </c>
      <c r="PG32" s="23">
        <v>0</v>
      </c>
      <c r="PH32" s="23">
        <v>0</v>
      </c>
      <c r="PI32" s="23">
        <v>0</v>
      </c>
      <c r="PJ32" s="23">
        <v>0</v>
      </c>
      <c r="PK32" s="23">
        <v>18839576.838396754</v>
      </c>
      <c r="PL32" s="23">
        <v>123530784.98292704</v>
      </c>
      <c r="PM32" s="23">
        <v>0</v>
      </c>
      <c r="PN32" s="23">
        <v>0</v>
      </c>
      <c r="PO32" s="23">
        <v>0</v>
      </c>
      <c r="PP32" s="23">
        <v>0</v>
      </c>
      <c r="PQ32" s="23">
        <v>0</v>
      </c>
      <c r="PR32" s="23">
        <v>0</v>
      </c>
      <c r="PS32" s="23">
        <v>0</v>
      </c>
      <c r="PT32" s="23">
        <v>0</v>
      </c>
      <c r="PU32" s="23">
        <v>0</v>
      </c>
      <c r="PV32" s="23">
        <v>0</v>
      </c>
      <c r="PW32" s="23">
        <v>17066071.852237251</v>
      </c>
      <c r="PX32" s="23">
        <v>126581387.18003948</v>
      </c>
      <c r="PY32" s="23">
        <v>0</v>
      </c>
      <c r="PZ32" s="23">
        <v>0</v>
      </c>
      <c r="QA32" s="23">
        <v>0</v>
      </c>
      <c r="QB32" s="23">
        <v>0</v>
      </c>
      <c r="QC32" s="23">
        <v>0</v>
      </c>
      <c r="QD32" s="23">
        <v>0</v>
      </c>
      <c r="QE32" s="23">
        <v>0</v>
      </c>
      <c r="QF32" s="23">
        <v>0</v>
      </c>
      <c r="QG32" s="23">
        <v>0</v>
      </c>
      <c r="QH32" s="23">
        <v>0</v>
      </c>
      <c r="QI32" s="23">
        <v>15385654.474618943</v>
      </c>
      <c r="QJ32" s="23">
        <v>129707324.23207343</v>
      </c>
      <c r="QK32" s="23">
        <v>0</v>
      </c>
      <c r="QL32" s="23">
        <v>0</v>
      </c>
      <c r="QM32" s="23">
        <v>0</v>
      </c>
      <c r="QN32" s="23">
        <v>0</v>
      </c>
      <c r="QO32" s="23">
        <v>0</v>
      </c>
      <c r="QP32" s="23">
        <v>0</v>
      </c>
      <c r="QQ32" s="23">
        <v>0</v>
      </c>
      <c r="QR32" s="23">
        <v>0</v>
      </c>
      <c r="QS32" s="23">
        <v>0</v>
      </c>
      <c r="QT32" s="23">
        <v>0</v>
      </c>
      <c r="QU32" s="23">
        <v>13439531.648521937</v>
      </c>
      <c r="QV32" s="23">
        <v>132910456.53904153</v>
      </c>
      <c r="QW32" s="23">
        <v>0</v>
      </c>
      <c r="QX32" s="23">
        <v>0</v>
      </c>
      <c r="QY32" s="23">
        <v>0</v>
      </c>
      <c r="QZ32" s="23">
        <v>0</v>
      </c>
      <c r="RA32" s="23">
        <v>0</v>
      </c>
      <c r="RB32" s="23">
        <v>0</v>
      </c>
      <c r="RC32" s="23">
        <v>0</v>
      </c>
      <c r="RD32" s="23">
        <v>0</v>
      </c>
      <c r="RE32" s="23">
        <v>0</v>
      </c>
      <c r="RF32" s="23">
        <v>0</v>
      </c>
      <c r="RG32" s="23">
        <v>11539240.932367366</v>
      </c>
      <c r="RH32" s="23">
        <v>136192690.44367719</v>
      </c>
      <c r="RI32" s="23">
        <v>0</v>
      </c>
      <c r="RJ32" s="23">
        <v>0</v>
      </c>
      <c r="RK32" s="23">
        <v>0</v>
      </c>
      <c r="RL32" s="23">
        <v>0</v>
      </c>
      <c r="RM32" s="23">
        <v>0</v>
      </c>
      <c r="RN32" s="23">
        <v>0</v>
      </c>
      <c r="RO32" s="23">
        <v>0</v>
      </c>
      <c r="RP32" s="23">
        <v>0</v>
      </c>
      <c r="RQ32" s="23">
        <v>0</v>
      </c>
      <c r="RR32" s="23">
        <v>0</v>
      </c>
      <c r="RS32" s="23">
        <v>9407672.2448044978</v>
      </c>
      <c r="RT32" s="23">
        <v>139555979.36599368</v>
      </c>
      <c r="RU32" s="23">
        <v>0</v>
      </c>
      <c r="RV32" s="23">
        <v>0</v>
      </c>
      <c r="RW32" s="23">
        <v>0</v>
      </c>
      <c r="RX32" s="23">
        <v>0</v>
      </c>
      <c r="RY32" s="23">
        <v>0</v>
      </c>
      <c r="RZ32" s="23">
        <v>0</v>
      </c>
      <c r="SA32" s="23">
        <v>0</v>
      </c>
      <c r="SB32" s="23">
        <v>0</v>
      </c>
      <c r="SC32" s="23">
        <v>0</v>
      </c>
      <c r="SD32" s="23">
        <v>0</v>
      </c>
      <c r="SE32" s="23">
        <v>7269721.8997040754</v>
      </c>
      <c r="SF32" s="23">
        <v>143002324.96586114</v>
      </c>
      <c r="SG32" s="23">
        <v>0</v>
      </c>
      <c r="SH32" s="23">
        <v>0</v>
      </c>
      <c r="SI32" s="23">
        <v>0</v>
      </c>
      <c r="SJ32" s="23">
        <v>0</v>
      </c>
      <c r="SK32" s="23">
        <v>0</v>
      </c>
      <c r="SL32" s="23">
        <v>0</v>
      </c>
      <c r="SM32" s="23">
        <v>0</v>
      </c>
      <c r="SN32" s="23">
        <v>0</v>
      </c>
      <c r="SO32" s="23">
        <v>0</v>
      </c>
      <c r="SP32" s="23">
        <v>0</v>
      </c>
      <c r="SQ32" s="23">
        <v>4966165.5884708976</v>
      </c>
      <c r="SR32" s="23">
        <v>146533778.33429348</v>
      </c>
      <c r="SS32" s="23">
        <v>0</v>
      </c>
      <c r="ST32" s="23">
        <v>0</v>
      </c>
      <c r="SU32" s="23">
        <v>0</v>
      </c>
      <c r="SV32" s="23">
        <v>0</v>
      </c>
      <c r="SW32" s="23">
        <v>0</v>
      </c>
      <c r="SX32" s="23">
        <v>0</v>
      </c>
      <c r="SY32" s="23">
        <v>0</v>
      </c>
      <c r="SZ32" s="23">
        <v>0</v>
      </c>
      <c r="TA32" s="23">
        <v>0</v>
      </c>
      <c r="TB32" s="23">
        <v>0</v>
      </c>
      <c r="TC32" s="23">
        <v>2544402.8614435298</v>
      </c>
      <c r="TD32" s="23">
        <v>150152441.2141543</v>
      </c>
      <c r="TE32" s="23">
        <v>0</v>
      </c>
      <c r="TF32" s="23">
        <v>0</v>
      </c>
      <c r="TG32" s="23">
        <v>0</v>
      </c>
      <c r="TH32" s="23">
        <v>0</v>
      </c>
      <c r="TI32" s="23">
        <v>0</v>
      </c>
      <c r="TJ32" s="23">
        <v>0</v>
      </c>
      <c r="TK32" s="23">
        <v>0</v>
      </c>
      <c r="TL32" s="23">
        <v>0</v>
      </c>
      <c r="TM32" s="23">
        <v>0</v>
      </c>
      <c r="TN32" s="23">
        <v>0</v>
      </c>
      <c r="TO32" s="23">
        <v>0</v>
      </c>
      <c r="TP32" s="23">
        <v>0</v>
      </c>
      <c r="TQ32" s="23">
        <v>0</v>
      </c>
      <c r="TR32" s="23">
        <v>0</v>
      </c>
      <c r="TS32" s="23">
        <v>0</v>
      </c>
      <c r="TT32" s="23">
        <v>0</v>
      </c>
      <c r="TU32" s="23">
        <v>0</v>
      </c>
      <c r="TV32" s="23">
        <v>0</v>
      </c>
      <c r="TW32" s="23">
        <v>0</v>
      </c>
      <c r="TX32" s="23">
        <v>0</v>
      </c>
      <c r="TY32" s="23">
        <v>0</v>
      </c>
      <c r="TZ32" s="23">
        <v>0</v>
      </c>
      <c r="UA32" s="23">
        <v>0</v>
      </c>
      <c r="UB32" s="23">
        <v>0</v>
      </c>
      <c r="UC32" s="23">
        <v>0</v>
      </c>
      <c r="UD32" s="23">
        <v>0</v>
      </c>
      <c r="UE32" s="23">
        <v>0</v>
      </c>
      <c r="UF32" s="23">
        <v>0</v>
      </c>
      <c r="UG32" s="23">
        <v>0</v>
      </c>
      <c r="UH32" s="23">
        <v>0</v>
      </c>
      <c r="UI32" s="23">
        <v>0</v>
      </c>
      <c r="UJ32" s="23">
        <v>0</v>
      </c>
      <c r="UK32" s="23">
        <v>0</v>
      </c>
      <c r="UL32" s="23">
        <v>0</v>
      </c>
      <c r="UM32" s="23">
        <v>0</v>
      </c>
      <c r="UN32" s="23">
        <v>0</v>
      </c>
      <c r="UO32" s="23">
        <v>0</v>
      </c>
      <c r="UP32" s="23">
        <v>0</v>
      </c>
      <c r="UQ32" s="23">
        <v>0</v>
      </c>
      <c r="UR32" s="23">
        <v>0</v>
      </c>
      <c r="US32" s="23">
        <v>0</v>
      </c>
      <c r="UT32" s="23">
        <v>0</v>
      </c>
      <c r="UU32" s="23">
        <v>0</v>
      </c>
      <c r="UV32" s="23">
        <v>0</v>
      </c>
      <c r="UW32" s="23">
        <v>0</v>
      </c>
      <c r="UX32" s="23">
        <v>0</v>
      </c>
      <c r="UY32" s="23">
        <v>0</v>
      </c>
      <c r="UZ32" s="23">
        <v>0</v>
      </c>
      <c r="VA32" s="23">
        <v>0</v>
      </c>
      <c r="VB32" s="23">
        <v>0</v>
      </c>
      <c r="VC32" s="23">
        <v>0</v>
      </c>
      <c r="VD32" s="23">
        <v>0</v>
      </c>
      <c r="VE32" s="23">
        <v>0</v>
      </c>
      <c r="VF32" s="23">
        <v>0</v>
      </c>
      <c r="VG32" s="23">
        <v>0</v>
      </c>
      <c r="VH32" s="23">
        <v>0</v>
      </c>
      <c r="VI32" s="23">
        <v>0</v>
      </c>
      <c r="VJ32" s="23">
        <v>0</v>
      </c>
      <c r="VK32" s="23">
        <v>0</v>
      </c>
      <c r="VL32" s="23">
        <v>0</v>
      </c>
      <c r="VM32" s="23">
        <v>0</v>
      </c>
      <c r="VN32" s="23">
        <v>0</v>
      </c>
      <c r="VO32" s="23">
        <v>0</v>
      </c>
      <c r="VP32" s="23">
        <v>0</v>
      </c>
      <c r="VQ32" s="23">
        <v>0</v>
      </c>
      <c r="VR32" s="23">
        <v>0</v>
      </c>
      <c r="VS32" s="23">
        <v>0</v>
      </c>
      <c r="VT32" s="23">
        <v>0</v>
      </c>
      <c r="VU32" s="23">
        <v>0</v>
      </c>
      <c r="VV32" s="23">
        <v>0</v>
      </c>
      <c r="VW32" s="23">
        <v>0</v>
      </c>
      <c r="VX32" s="23">
        <v>0</v>
      </c>
      <c r="VY32" s="23">
        <v>0</v>
      </c>
      <c r="VZ32" s="23">
        <v>0</v>
      </c>
      <c r="WA32" s="23">
        <v>0</v>
      </c>
      <c r="WB32" s="23">
        <v>0</v>
      </c>
      <c r="WC32" s="23">
        <v>0</v>
      </c>
      <c r="WD32" s="23">
        <v>0</v>
      </c>
      <c r="WE32" s="23">
        <v>0</v>
      </c>
      <c r="WF32" s="23">
        <v>0</v>
      </c>
      <c r="WG32" s="23">
        <v>0</v>
      </c>
      <c r="WH32" s="23">
        <v>0</v>
      </c>
      <c r="WI32" s="23">
        <v>0</v>
      </c>
      <c r="WJ32" s="23">
        <v>0</v>
      </c>
      <c r="WK32" s="23">
        <v>0</v>
      </c>
      <c r="WL32" s="23">
        <v>0</v>
      </c>
      <c r="WM32" s="23">
        <v>0</v>
      </c>
      <c r="WN32" s="23">
        <v>0</v>
      </c>
      <c r="WO32" s="23">
        <v>0</v>
      </c>
      <c r="WP32" s="23">
        <v>0</v>
      </c>
      <c r="WQ32" s="23">
        <v>0</v>
      </c>
      <c r="WR32" s="23">
        <v>0</v>
      </c>
      <c r="WS32" s="23">
        <v>0</v>
      </c>
      <c r="WT32" s="23">
        <v>0</v>
      </c>
      <c r="WU32" s="23">
        <v>0</v>
      </c>
      <c r="WV32" s="23">
        <v>0</v>
      </c>
      <c r="WW32" s="23">
        <v>0</v>
      </c>
      <c r="WX32" s="23">
        <v>0</v>
      </c>
      <c r="WY32" s="23">
        <v>0</v>
      </c>
      <c r="WZ32" s="23">
        <v>0</v>
      </c>
      <c r="XA32" s="23">
        <v>0</v>
      </c>
      <c r="XB32" s="23">
        <v>0</v>
      </c>
      <c r="XC32" s="23">
        <v>0</v>
      </c>
      <c r="XD32" s="23">
        <v>0</v>
      </c>
      <c r="XE32" s="23">
        <v>0</v>
      </c>
      <c r="XF32" s="23">
        <v>0</v>
      </c>
      <c r="XG32" s="23">
        <v>0</v>
      </c>
      <c r="XH32" s="23">
        <v>0</v>
      </c>
      <c r="XI32" s="23">
        <v>0</v>
      </c>
      <c r="XJ32" s="23">
        <v>0</v>
      </c>
      <c r="XK32" s="23">
        <v>0</v>
      </c>
      <c r="XL32" s="23">
        <v>0</v>
      </c>
      <c r="XM32" s="23">
        <v>0</v>
      </c>
      <c r="XN32" s="23">
        <v>0</v>
      </c>
      <c r="XO32" s="23">
        <v>0</v>
      </c>
      <c r="XP32" s="23">
        <v>0</v>
      </c>
      <c r="XQ32" s="23">
        <v>0</v>
      </c>
      <c r="XR32" s="23">
        <v>0</v>
      </c>
      <c r="XS32" s="23">
        <v>0</v>
      </c>
      <c r="XT32" s="23">
        <v>0</v>
      </c>
      <c r="XU32" s="23">
        <v>0</v>
      </c>
      <c r="XV32" s="23">
        <v>0</v>
      </c>
      <c r="XW32" s="23">
        <v>0</v>
      </c>
      <c r="XX32" s="23">
        <v>0</v>
      </c>
      <c r="XY32" s="23">
        <v>0</v>
      </c>
      <c r="XZ32" s="23">
        <v>0</v>
      </c>
      <c r="YA32" s="23">
        <v>0</v>
      </c>
      <c r="YB32" s="23">
        <v>0</v>
      </c>
      <c r="YC32" s="23">
        <v>0</v>
      </c>
      <c r="YD32" s="23">
        <v>0</v>
      </c>
      <c r="YE32" s="23">
        <v>0</v>
      </c>
      <c r="YF32" s="23">
        <v>0</v>
      </c>
      <c r="YG32" s="23">
        <v>0</v>
      </c>
      <c r="YH32" s="23">
        <v>0</v>
      </c>
      <c r="YI32" s="23">
        <v>0</v>
      </c>
      <c r="YJ32" s="23">
        <v>0</v>
      </c>
      <c r="YK32" s="23">
        <v>0</v>
      </c>
      <c r="YL32" s="23">
        <v>0</v>
      </c>
      <c r="YM32" s="23">
        <v>0</v>
      </c>
      <c r="YN32" s="23">
        <v>0</v>
      </c>
      <c r="YO32" s="23">
        <v>0</v>
      </c>
      <c r="YP32" s="23">
        <v>0</v>
      </c>
      <c r="YQ32" s="23">
        <v>0</v>
      </c>
      <c r="YR32" s="23">
        <v>0</v>
      </c>
    </row>
    <row r="33" spans="1:668" ht="15.75" x14ac:dyDescent="0.25">
      <c r="A33" s="15" t="s">
        <v>61</v>
      </c>
      <c r="B33" s="15" t="s">
        <v>62</v>
      </c>
      <c r="C33" s="16">
        <f t="shared" si="51"/>
        <v>1585.3904998740738</v>
      </c>
      <c r="D33" s="17"/>
      <c r="E33" s="18">
        <v>41.932340249999967</v>
      </c>
      <c r="F33" s="19" t="s">
        <v>52</v>
      </c>
      <c r="G33" s="68" t="s">
        <v>119</v>
      </c>
      <c r="H33" s="20">
        <v>39555</v>
      </c>
      <c r="I33" s="41" t="s">
        <v>59</v>
      </c>
      <c r="J33" s="19">
        <v>300</v>
      </c>
      <c r="K33" s="19" t="s">
        <v>192</v>
      </c>
      <c r="L33" s="20">
        <v>48686</v>
      </c>
      <c r="M33" s="19" t="s">
        <v>11</v>
      </c>
      <c r="N33" s="16" t="s">
        <v>60</v>
      </c>
      <c r="O33" s="119" t="s">
        <v>170</v>
      </c>
      <c r="P33" s="119" t="s">
        <v>187</v>
      </c>
      <c r="Q33" s="22">
        <f t="shared" si="52"/>
        <v>82057251.63000001</v>
      </c>
      <c r="R33" s="22">
        <f t="shared" si="53"/>
        <v>35340960.441121355</v>
      </c>
      <c r="S33" s="22">
        <f t="shared" si="54"/>
        <v>121661697.01993531</v>
      </c>
      <c r="T33" s="22">
        <f t="shared" si="55"/>
        <v>44150442.250791341</v>
      </c>
      <c r="U33" s="22">
        <f t="shared" si="56"/>
        <v>135846454.18170279</v>
      </c>
      <c r="V33" s="22">
        <f t="shared" si="57"/>
        <v>45972873.814790852</v>
      </c>
      <c r="W33" s="22">
        <f t="shared" si="58"/>
        <v>146030480.14688271</v>
      </c>
      <c r="X33" s="22">
        <f t="shared" si="59"/>
        <v>45567671.058970913</v>
      </c>
      <c r="Y33" s="22">
        <f t="shared" si="60"/>
        <v>153011201.85403731</v>
      </c>
      <c r="Z33" s="22">
        <f t="shared" si="61"/>
        <v>43852940.998577908</v>
      </c>
      <c r="AA33" s="22">
        <f t="shared" si="62"/>
        <v>158902919.45042771</v>
      </c>
      <c r="AB33" s="22">
        <f t="shared" si="63"/>
        <v>41491229.255246729</v>
      </c>
      <c r="AC33" s="22">
        <f t="shared" si="64"/>
        <v>166230469.65461263</v>
      </c>
      <c r="AD33" s="22">
        <f t="shared" si="65"/>
        <v>39275400.452028155</v>
      </c>
      <c r="AE33" s="22">
        <f t="shared" si="66"/>
        <v>174541993.13734341</v>
      </c>
      <c r="AF33" s="22">
        <f t="shared" si="67"/>
        <v>36677101.310450852</v>
      </c>
      <c r="AG33" s="22">
        <f t="shared" si="68"/>
        <v>183269092.79421067</v>
      </c>
      <c r="AH33" s="22">
        <f t="shared" si="69"/>
        <v>33840847.96239052</v>
      </c>
      <c r="AI33" s="22">
        <f t="shared" si="70"/>
        <v>192432547.43392128</v>
      </c>
      <c r="AJ33" s="22">
        <f t="shared" si="71"/>
        <v>30629276.526248023</v>
      </c>
      <c r="AK33" s="22">
        <f t="shared" si="72"/>
        <v>202054174.80561754</v>
      </c>
      <c r="AL33" s="22">
        <f t="shared" si="73"/>
        <v>27088581.547657669</v>
      </c>
      <c r="AM33" s="22">
        <f t="shared" si="74"/>
        <v>212156883.54589862</v>
      </c>
      <c r="AN33" s="22">
        <f t="shared" si="75"/>
        <v>22956308.865640689</v>
      </c>
      <c r="AO33" s="22">
        <f t="shared" si="76"/>
        <v>222764727.72319373</v>
      </c>
      <c r="AP33" s="22">
        <f t="shared" si="77"/>
        <v>18427578.344035134</v>
      </c>
      <c r="AQ33" s="22">
        <f t="shared" si="78"/>
        <v>233902964.1093536</v>
      </c>
      <c r="AR33" s="22">
        <f t="shared" si="79"/>
        <v>13388583.998104908</v>
      </c>
      <c r="AS33" s="22">
        <f t="shared" si="80"/>
        <v>245598112.31482145</v>
      </c>
      <c r="AT33" s="22">
        <f t="shared" si="81"/>
        <v>7825026.1447805781</v>
      </c>
      <c r="AU33" s="22">
        <f t="shared" si="82"/>
        <v>127366348.10419096</v>
      </c>
      <c r="AV33" s="22">
        <f t="shared" si="83"/>
        <v>1618290.570546556</v>
      </c>
      <c r="AW33" s="22">
        <f t="shared" si="84"/>
        <v>0</v>
      </c>
      <c r="AX33" s="22">
        <f t="shared" si="85"/>
        <v>0</v>
      </c>
      <c r="AY33" s="22">
        <f t="shared" si="86"/>
        <v>0</v>
      </c>
      <c r="AZ33" s="22">
        <f t="shared" si="87"/>
        <v>0</v>
      </c>
      <c r="BA33" s="22">
        <f t="shared" si="88"/>
        <v>0</v>
      </c>
      <c r="BB33" s="22">
        <f t="shared" si="89"/>
        <v>0</v>
      </c>
      <c r="BC33" s="22">
        <f t="shared" si="90"/>
        <v>0</v>
      </c>
      <c r="BD33" s="22">
        <f t="shared" si="91"/>
        <v>0</v>
      </c>
      <c r="BE33" s="22">
        <f t="shared" si="92"/>
        <v>0</v>
      </c>
      <c r="BF33" s="22">
        <f t="shared" si="93"/>
        <v>0</v>
      </c>
      <c r="BG33" s="22">
        <f t="shared" si="94"/>
        <v>0</v>
      </c>
      <c r="BH33" s="22">
        <f t="shared" si="95"/>
        <v>0</v>
      </c>
      <c r="BI33" s="22">
        <f t="shared" si="96"/>
        <v>0</v>
      </c>
      <c r="BJ33" s="22">
        <f t="shared" si="97"/>
        <v>0</v>
      </c>
      <c r="BK33" s="22">
        <f t="shared" si="98"/>
        <v>0</v>
      </c>
      <c r="BL33" s="22">
        <f t="shared" si="99"/>
        <v>0</v>
      </c>
      <c r="BM33" s="22">
        <f t="shared" si="100"/>
        <v>0</v>
      </c>
      <c r="BN33" s="22">
        <f t="shared" si="101"/>
        <v>0</v>
      </c>
      <c r="BO33" s="126"/>
      <c r="BP33" s="127"/>
      <c r="BQ33" s="23">
        <v>0</v>
      </c>
      <c r="BR33" s="23">
        <v>0</v>
      </c>
      <c r="BS33" s="23">
        <v>0</v>
      </c>
      <c r="BT33" s="23">
        <v>0</v>
      </c>
      <c r="BU33" s="23">
        <v>0</v>
      </c>
      <c r="BV33" s="23">
        <v>0</v>
      </c>
      <c r="BW33" s="23">
        <v>15063376.266698327</v>
      </c>
      <c r="BX33" s="23">
        <v>29150206.0416</v>
      </c>
      <c r="BY33" s="23">
        <v>0</v>
      </c>
      <c r="BZ33" s="23">
        <v>0</v>
      </c>
      <c r="CA33" s="23">
        <v>0</v>
      </c>
      <c r="CB33" s="23">
        <v>0</v>
      </c>
      <c r="CC33" s="23">
        <v>0</v>
      </c>
      <c r="CD33" s="23">
        <v>0</v>
      </c>
      <c r="CE33" s="23">
        <v>0</v>
      </c>
      <c r="CF33" s="23">
        <v>0</v>
      </c>
      <c r="CG33" s="23">
        <v>0</v>
      </c>
      <c r="CH33" s="23">
        <v>0</v>
      </c>
      <c r="CI33" s="23">
        <v>20277584.174423032</v>
      </c>
      <c r="CJ33" s="23">
        <v>52907045.588400006</v>
      </c>
      <c r="CK33" s="23">
        <v>0</v>
      </c>
      <c r="CL33" s="23">
        <v>0</v>
      </c>
      <c r="CM33" s="23">
        <v>0</v>
      </c>
      <c r="CN33" s="23">
        <v>0</v>
      </c>
      <c r="CO33" s="23">
        <v>0</v>
      </c>
      <c r="CP33" s="23">
        <v>0</v>
      </c>
      <c r="CQ33" s="23">
        <v>0</v>
      </c>
      <c r="CR33" s="23">
        <v>0</v>
      </c>
      <c r="CS33" s="23">
        <v>0</v>
      </c>
      <c r="CT33" s="23">
        <v>0</v>
      </c>
      <c r="CU33" s="23">
        <v>21591649.502692256</v>
      </c>
      <c r="CV33" s="23">
        <v>58598443.158084989</v>
      </c>
      <c r="CW33" s="23">
        <v>0</v>
      </c>
      <c r="CX33" s="23">
        <v>0</v>
      </c>
      <c r="CY33" s="23">
        <v>0</v>
      </c>
      <c r="CZ33" s="23">
        <v>0</v>
      </c>
      <c r="DA33" s="23">
        <v>0</v>
      </c>
      <c r="DB33" s="23">
        <v>0</v>
      </c>
      <c r="DC33" s="23">
        <v>0</v>
      </c>
      <c r="DD33" s="23">
        <v>0</v>
      </c>
      <c r="DE33" s="23">
        <v>0</v>
      </c>
      <c r="DF33" s="23">
        <v>0</v>
      </c>
      <c r="DG33" s="23">
        <v>22558792.748099081</v>
      </c>
      <c r="DH33" s="23">
        <v>63063253.861850314</v>
      </c>
      <c r="DI33" s="23">
        <v>0</v>
      </c>
      <c r="DJ33" s="23">
        <v>0</v>
      </c>
      <c r="DK33" s="23">
        <v>0</v>
      </c>
      <c r="DL33" s="23">
        <v>0</v>
      </c>
      <c r="DM33" s="23">
        <v>0</v>
      </c>
      <c r="DN33" s="23">
        <v>0</v>
      </c>
      <c r="DO33" s="23">
        <v>0</v>
      </c>
      <c r="DP33" s="23">
        <v>0</v>
      </c>
      <c r="DQ33" s="23">
        <v>0</v>
      </c>
      <c r="DR33" s="23">
        <v>0</v>
      </c>
      <c r="DS33" s="23">
        <v>22932182.164623745</v>
      </c>
      <c r="DT33" s="23">
        <v>66481402.218787178</v>
      </c>
      <c r="DU33" s="23">
        <v>0</v>
      </c>
      <c r="DV33" s="23">
        <v>0</v>
      </c>
      <c r="DW33" s="23">
        <v>0</v>
      </c>
      <c r="DX33" s="23">
        <v>0</v>
      </c>
      <c r="DY33" s="23">
        <v>0</v>
      </c>
      <c r="DZ33" s="23">
        <v>0</v>
      </c>
      <c r="EA33" s="23">
        <v>0</v>
      </c>
      <c r="EB33" s="23">
        <v>0</v>
      </c>
      <c r="EC33" s="23">
        <v>0</v>
      </c>
      <c r="ED33" s="23">
        <v>0</v>
      </c>
      <c r="EE33" s="23">
        <v>23040691.650167108</v>
      </c>
      <c r="EF33" s="23">
        <v>69365051.962915629</v>
      </c>
      <c r="EG33" s="23">
        <v>0</v>
      </c>
      <c r="EH33" s="23">
        <v>0</v>
      </c>
      <c r="EI33" s="23">
        <v>0</v>
      </c>
      <c r="EJ33" s="23">
        <v>0</v>
      </c>
      <c r="EK33" s="23">
        <v>0</v>
      </c>
      <c r="EL33" s="23">
        <v>0</v>
      </c>
      <c r="EM33" s="23">
        <v>0</v>
      </c>
      <c r="EN33" s="23">
        <v>0</v>
      </c>
      <c r="EO33" s="23">
        <v>0</v>
      </c>
      <c r="EP33" s="23">
        <v>0</v>
      </c>
      <c r="EQ33" s="23">
        <v>22825113.231166132</v>
      </c>
      <c r="ER33" s="23">
        <v>71857348.131609917</v>
      </c>
      <c r="ES33" s="23">
        <v>0</v>
      </c>
      <c r="ET33" s="23">
        <v>0</v>
      </c>
      <c r="EU33" s="23">
        <v>0</v>
      </c>
      <c r="EV33" s="23">
        <v>0</v>
      </c>
      <c r="EW33" s="23">
        <v>0</v>
      </c>
      <c r="EX33" s="23">
        <v>0</v>
      </c>
      <c r="EY33" s="23">
        <v>0</v>
      </c>
      <c r="EZ33" s="23">
        <v>0</v>
      </c>
      <c r="FA33" s="23">
        <v>0</v>
      </c>
      <c r="FB33" s="23">
        <v>0</v>
      </c>
      <c r="FC33" s="23">
        <v>22742557.827804781</v>
      </c>
      <c r="FD33" s="23">
        <v>74173132.015272796</v>
      </c>
      <c r="FE33" s="23">
        <v>0</v>
      </c>
      <c r="FF33" s="23">
        <v>0</v>
      </c>
      <c r="FG33" s="23">
        <v>0</v>
      </c>
      <c r="FH33" s="23">
        <v>0</v>
      </c>
      <c r="FI33" s="23">
        <v>0</v>
      </c>
      <c r="FJ33" s="23">
        <v>0</v>
      </c>
      <c r="FK33" s="23">
        <v>0</v>
      </c>
      <c r="FL33" s="23">
        <v>0</v>
      </c>
      <c r="FM33" s="23">
        <v>0</v>
      </c>
      <c r="FN33" s="23">
        <v>0</v>
      </c>
      <c r="FO33" s="23">
        <v>22162485.224755224</v>
      </c>
      <c r="FP33" s="23">
        <v>75838350.167568341</v>
      </c>
      <c r="FQ33" s="23">
        <v>0</v>
      </c>
      <c r="FR33" s="23">
        <v>0</v>
      </c>
      <c r="FS33" s="23">
        <v>0</v>
      </c>
      <c r="FT33" s="23">
        <v>0</v>
      </c>
      <c r="FU33" s="23">
        <v>0</v>
      </c>
      <c r="FV33" s="23">
        <v>0</v>
      </c>
      <c r="FW33" s="23">
        <v>0</v>
      </c>
      <c r="FX33" s="23">
        <v>0</v>
      </c>
      <c r="FY33" s="23">
        <v>0</v>
      </c>
      <c r="FZ33" s="23">
        <v>0</v>
      </c>
      <c r="GA33" s="23">
        <v>21690455.773822684</v>
      </c>
      <c r="GB33" s="23">
        <v>77172851.686468974</v>
      </c>
      <c r="GC33" s="23">
        <v>0</v>
      </c>
      <c r="GD33" s="23">
        <v>0</v>
      </c>
      <c r="GE33" s="23">
        <v>0</v>
      </c>
      <c r="GF33" s="23">
        <v>0</v>
      </c>
      <c r="GG33" s="23">
        <v>0</v>
      </c>
      <c r="GH33" s="23">
        <v>0</v>
      </c>
      <c r="GI33" s="23">
        <v>0</v>
      </c>
      <c r="GJ33" s="23">
        <v>0</v>
      </c>
      <c r="GK33" s="23">
        <v>0</v>
      </c>
      <c r="GL33" s="23">
        <v>0</v>
      </c>
      <c r="GM33" s="23">
        <v>20988280.434291925</v>
      </c>
      <c r="GN33" s="23">
        <v>78660339.564401135</v>
      </c>
      <c r="GO33" s="23">
        <v>0</v>
      </c>
      <c r="GP33" s="23">
        <v>0</v>
      </c>
      <c r="GQ33" s="23">
        <v>0</v>
      </c>
      <c r="GR33" s="23">
        <v>0</v>
      </c>
      <c r="GS33" s="23">
        <v>0</v>
      </c>
      <c r="GT33" s="23">
        <v>0</v>
      </c>
      <c r="GU33" s="23">
        <v>0</v>
      </c>
      <c r="GV33" s="23">
        <v>0</v>
      </c>
      <c r="GW33" s="23">
        <v>0</v>
      </c>
      <c r="GX33" s="23">
        <v>0</v>
      </c>
      <c r="GY33" s="23">
        <v>20502948.8209548</v>
      </c>
      <c r="GZ33" s="23">
        <v>80242579.886026561</v>
      </c>
      <c r="HA33" s="23">
        <v>0</v>
      </c>
      <c r="HB33" s="23">
        <v>0</v>
      </c>
      <c r="HC33" s="23">
        <v>0</v>
      </c>
      <c r="HD33" s="23">
        <v>0</v>
      </c>
      <c r="HE33" s="23">
        <v>0</v>
      </c>
      <c r="HF33" s="23">
        <v>0</v>
      </c>
      <c r="HG33" s="23">
        <v>0</v>
      </c>
      <c r="HH33" s="23">
        <v>0</v>
      </c>
      <c r="HI33" s="23">
        <v>0</v>
      </c>
      <c r="HJ33" s="23">
        <v>0</v>
      </c>
      <c r="HK33" s="23">
        <v>19929025.134946272</v>
      </c>
      <c r="HL33" s="23">
        <v>82101483.614060715</v>
      </c>
      <c r="HM33" s="23">
        <v>0</v>
      </c>
      <c r="HN33" s="23">
        <v>0</v>
      </c>
      <c r="HO33" s="23">
        <v>0</v>
      </c>
      <c r="HP33" s="23">
        <v>0</v>
      </c>
      <c r="HQ33" s="23">
        <v>0</v>
      </c>
      <c r="HR33" s="23">
        <v>0</v>
      </c>
      <c r="HS33" s="23">
        <v>0</v>
      </c>
      <c r="HT33" s="23">
        <v>0</v>
      </c>
      <c r="HU33" s="23">
        <v>0</v>
      </c>
      <c r="HV33" s="23">
        <v>0</v>
      </c>
      <c r="HW33" s="23">
        <v>19346375.317081887</v>
      </c>
      <c r="HX33" s="23">
        <v>84128986.040551916</v>
      </c>
      <c r="HY33" s="23">
        <v>0</v>
      </c>
      <c r="HZ33" s="23">
        <v>0</v>
      </c>
      <c r="IA33" s="23">
        <v>0</v>
      </c>
      <c r="IB33" s="23">
        <v>0</v>
      </c>
      <c r="IC33" s="23">
        <v>0</v>
      </c>
      <c r="ID33" s="23">
        <v>0</v>
      </c>
      <c r="IE33" s="23">
        <v>0</v>
      </c>
      <c r="IF33" s="23">
        <v>0</v>
      </c>
      <c r="IG33" s="23">
        <v>0</v>
      </c>
      <c r="IH33" s="23">
        <v>0</v>
      </c>
      <c r="II33" s="23">
        <v>18620484.32962973</v>
      </c>
      <c r="IJ33" s="23">
        <v>86206557.794763818</v>
      </c>
      <c r="IK33" s="23">
        <v>0</v>
      </c>
      <c r="IL33" s="23">
        <v>0</v>
      </c>
      <c r="IM33" s="23">
        <v>0</v>
      </c>
      <c r="IN33" s="23">
        <v>0</v>
      </c>
      <c r="IO33" s="23">
        <v>0</v>
      </c>
      <c r="IP33" s="23">
        <v>0</v>
      </c>
      <c r="IQ33" s="23">
        <v>0</v>
      </c>
      <c r="IR33" s="23">
        <v>0</v>
      </c>
      <c r="IS33" s="23">
        <v>0</v>
      </c>
      <c r="IT33" s="23">
        <v>0</v>
      </c>
      <c r="IU33" s="23">
        <v>18056616.980821121</v>
      </c>
      <c r="IV33" s="23">
        <v>88335435.342579573</v>
      </c>
      <c r="IW33" s="23">
        <v>0</v>
      </c>
      <c r="IX33" s="23">
        <v>0</v>
      </c>
      <c r="IY33" s="23">
        <v>0</v>
      </c>
      <c r="IZ33" s="23">
        <v>0</v>
      </c>
      <c r="JA33" s="23">
        <v>0</v>
      </c>
      <c r="JB33" s="23">
        <v>0</v>
      </c>
      <c r="JC33" s="23">
        <v>0</v>
      </c>
      <c r="JD33" s="23">
        <v>0</v>
      </c>
      <c r="JE33" s="23">
        <v>0</v>
      </c>
      <c r="JF33" s="23">
        <v>0</v>
      </c>
      <c r="JG33" s="23">
        <v>17251331.089748956</v>
      </c>
      <c r="JH33" s="23">
        <v>90516885.684502065</v>
      </c>
      <c r="JI33" s="23">
        <v>0</v>
      </c>
      <c r="JJ33" s="23">
        <v>0</v>
      </c>
      <c r="JK33" s="23">
        <v>0</v>
      </c>
      <c r="JL33" s="23">
        <v>0</v>
      </c>
      <c r="JM33" s="23">
        <v>0</v>
      </c>
      <c r="JN33" s="23">
        <v>0</v>
      </c>
      <c r="JO33" s="23">
        <v>0</v>
      </c>
      <c r="JP33" s="23">
        <v>0</v>
      </c>
      <c r="JQ33" s="23">
        <v>0</v>
      </c>
      <c r="JR33" s="23">
        <v>0</v>
      </c>
      <c r="JS33" s="23">
        <v>16589516.872641562</v>
      </c>
      <c r="JT33" s="23">
        <v>92752207.109708592</v>
      </c>
      <c r="JU33" s="23">
        <v>0</v>
      </c>
      <c r="JV33" s="23">
        <v>0</v>
      </c>
      <c r="JW33" s="23">
        <v>0</v>
      </c>
      <c r="JX33" s="23">
        <v>0</v>
      </c>
      <c r="JY33" s="23">
        <v>0</v>
      </c>
      <c r="JZ33" s="23">
        <v>0</v>
      </c>
      <c r="KA33" s="23">
        <v>0</v>
      </c>
      <c r="KB33" s="23">
        <v>0</v>
      </c>
      <c r="KC33" s="23">
        <v>0</v>
      </c>
      <c r="KD33" s="23">
        <v>0</v>
      </c>
      <c r="KE33" s="23">
        <v>15698711.315056028</v>
      </c>
      <c r="KF33" s="23">
        <v>95042729.968727201</v>
      </c>
      <c r="KG33" s="23">
        <v>0</v>
      </c>
      <c r="KH33" s="23">
        <v>0</v>
      </c>
      <c r="KI33" s="23">
        <v>0</v>
      </c>
      <c r="KJ33" s="23">
        <v>0</v>
      </c>
      <c r="KK33" s="23">
        <v>0</v>
      </c>
      <c r="KL33" s="23">
        <v>0</v>
      </c>
      <c r="KM33" s="23">
        <v>0</v>
      </c>
      <c r="KN33" s="23">
        <v>0</v>
      </c>
      <c r="KO33" s="23">
        <v>0</v>
      </c>
      <c r="KP33" s="23">
        <v>0</v>
      </c>
      <c r="KQ33" s="23">
        <v>14930565.211191997</v>
      </c>
      <c r="KR33" s="23">
        <v>97389817.465194076</v>
      </c>
      <c r="KS33" s="23">
        <v>0</v>
      </c>
      <c r="KT33" s="23">
        <v>0</v>
      </c>
      <c r="KU33" s="23">
        <v>0</v>
      </c>
      <c r="KV33" s="23">
        <v>0</v>
      </c>
      <c r="KW33" s="23">
        <v>0</v>
      </c>
      <c r="KX33" s="23">
        <v>0</v>
      </c>
      <c r="KY33" s="23">
        <v>0</v>
      </c>
      <c r="KZ33" s="23">
        <v>0</v>
      </c>
      <c r="LA33" s="23">
        <v>0</v>
      </c>
      <c r="LB33" s="23">
        <v>0</v>
      </c>
      <c r="LC33" s="23">
        <v>14024336.956241794</v>
      </c>
      <c r="LD33" s="23">
        <v>99794866.467163652</v>
      </c>
      <c r="LE33" s="23">
        <v>0</v>
      </c>
      <c r="LF33" s="23">
        <v>0</v>
      </c>
      <c r="LG33" s="23">
        <v>0</v>
      </c>
      <c r="LH33" s="23">
        <v>0</v>
      </c>
      <c r="LI33" s="23">
        <v>0</v>
      </c>
      <c r="LJ33" s="23">
        <v>0</v>
      </c>
      <c r="LK33" s="23">
        <v>0</v>
      </c>
      <c r="LL33" s="23">
        <v>0</v>
      </c>
      <c r="LM33" s="23">
        <v>0</v>
      </c>
      <c r="LN33" s="23">
        <v>0</v>
      </c>
      <c r="LO33" s="23">
        <v>13064244.591415875</v>
      </c>
      <c r="LP33" s="23">
        <v>102259308.33845389</v>
      </c>
      <c r="LQ33" s="23">
        <v>0</v>
      </c>
      <c r="LR33" s="23">
        <v>0</v>
      </c>
      <c r="LS33" s="23">
        <v>0</v>
      </c>
      <c r="LT33" s="23">
        <v>0</v>
      </c>
      <c r="LU33" s="23">
        <v>0</v>
      </c>
      <c r="LV33" s="23">
        <v>0</v>
      </c>
      <c r="LW33" s="23">
        <v>0</v>
      </c>
      <c r="LX33" s="23">
        <v>0</v>
      </c>
      <c r="LY33" s="23">
        <v>0</v>
      </c>
      <c r="LZ33" s="23">
        <v>0</v>
      </c>
      <c r="MA33" s="23">
        <v>11982343.369006541</v>
      </c>
      <c r="MB33" s="23">
        <v>104784609.79052192</v>
      </c>
      <c r="MC33" s="23">
        <v>0</v>
      </c>
      <c r="MD33" s="23">
        <v>0</v>
      </c>
      <c r="ME33" s="23">
        <v>0</v>
      </c>
      <c r="MF33" s="23">
        <v>0</v>
      </c>
      <c r="MG33" s="23">
        <v>0</v>
      </c>
      <c r="MH33" s="23">
        <v>0</v>
      </c>
      <c r="MI33" s="23">
        <v>0</v>
      </c>
      <c r="MJ33" s="23">
        <v>0</v>
      </c>
      <c r="MK33" s="23">
        <v>0</v>
      </c>
      <c r="ML33" s="23">
        <v>0</v>
      </c>
      <c r="MM33" s="23">
        <v>10973965.496634148</v>
      </c>
      <c r="MN33" s="23">
        <v>107372273.75537668</v>
      </c>
      <c r="MO33" s="23">
        <v>0</v>
      </c>
      <c r="MP33" s="23">
        <v>0</v>
      </c>
      <c r="MQ33" s="23">
        <v>0</v>
      </c>
      <c r="MR33" s="23">
        <v>0</v>
      </c>
      <c r="MS33" s="23">
        <v>0</v>
      </c>
      <c r="MT33" s="23">
        <v>0</v>
      </c>
      <c r="MU33" s="23">
        <v>0</v>
      </c>
      <c r="MV33" s="23">
        <v>0</v>
      </c>
      <c r="MW33" s="23">
        <v>0</v>
      </c>
      <c r="MX33" s="23">
        <v>0</v>
      </c>
      <c r="MY33" s="23">
        <v>9785580.463139426</v>
      </c>
      <c r="MZ33" s="23">
        <v>110023840.28004813</v>
      </c>
      <c r="NA33" s="23">
        <v>0</v>
      </c>
      <c r="NB33" s="23">
        <v>0</v>
      </c>
      <c r="NC33" s="23">
        <v>0</v>
      </c>
      <c r="ND33" s="23">
        <v>0</v>
      </c>
      <c r="NE33" s="23">
        <v>0</v>
      </c>
      <c r="NF33" s="23">
        <v>0</v>
      </c>
      <c r="NG33" s="23">
        <v>0</v>
      </c>
      <c r="NH33" s="23">
        <v>0</v>
      </c>
      <c r="NI33" s="23">
        <v>0</v>
      </c>
      <c r="NJ33" s="23">
        <v>0</v>
      </c>
      <c r="NK33" s="23">
        <v>8641997.8808957078</v>
      </c>
      <c r="NL33" s="23">
        <v>112740887.4431456</v>
      </c>
      <c r="NM33" s="23">
        <v>0</v>
      </c>
      <c r="NN33" s="23">
        <v>0</v>
      </c>
      <c r="NO33" s="23">
        <v>0</v>
      </c>
      <c r="NP33" s="23">
        <v>0</v>
      </c>
      <c r="NQ33" s="23">
        <v>0</v>
      </c>
      <c r="NR33" s="23">
        <v>0</v>
      </c>
      <c r="NS33" s="23">
        <v>0</v>
      </c>
      <c r="NT33" s="23">
        <v>0</v>
      </c>
      <c r="NU33" s="23">
        <v>0</v>
      </c>
      <c r="NV33" s="23">
        <v>0</v>
      </c>
      <c r="NW33" s="23">
        <v>7339185.408263078</v>
      </c>
      <c r="NX33" s="23">
        <v>115525032.29405062</v>
      </c>
      <c r="NY33" s="23">
        <v>0</v>
      </c>
      <c r="NZ33" s="23">
        <v>0</v>
      </c>
      <c r="OA33" s="23">
        <v>0</v>
      </c>
      <c r="OB33" s="23">
        <v>0</v>
      </c>
      <c r="OC33" s="23">
        <v>0</v>
      </c>
      <c r="OD33" s="23">
        <v>0</v>
      </c>
      <c r="OE33" s="23">
        <v>0</v>
      </c>
      <c r="OF33" s="23">
        <v>0</v>
      </c>
      <c r="OG33" s="23">
        <v>0</v>
      </c>
      <c r="OH33" s="23">
        <v>0</v>
      </c>
      <c r="OI33" s="23">
        <v>6049398.5898418305</v>
      </c>
      <c r="OJ33" s="23">
        <v>118377931.81530298</v>
      </c>
      <c r="OK33" s="23">
        <v>0</v>
      </c>
      <c r="OL33" s="23">
        <v>0</v>
      </c>
      <c r="OM33" s="23">
        <v>0</v>
      </c>
      <c r="ON33" s="23">
        <v>0</v>
      </c>
      <c r="OO33" s="23">
        <v>0</v>
      </c>
      <c r="OP33" s="23">
        <v>0</v>
      </c>
      <c r="OQ33" s="23">
        <v>0</v>
      </c>
      <c r="OR33" s="23">
        <v>0</v>
      </c>
      <c r="OS33" s="23">
        <v>0</v>
      </c>
      <c r="OT33" s="23">
        <v>0</v>
      </c>
      <c r="OU33" s="23">
        <v>4649091.7698002579</v>
      </c>
      <c r="OV33" s="23">
        <v>121301283.90875325</v>
      </c>
      <c r="OW33" s="23">
        <v>0</v>
      </c>
      <c r="OX33" s="23">
        <v>0</v>
      </c>
      <c r="OY33" s="23">
        <v>0</v>
      </c>
      <c r="OZ33" s="23">
        <v>0</v>
      </c>
      <c r="PA33" s="23">
        <v>0</v>
      </c>
      <c r="PB33" s="23">
        <v>0</v>
      </c>
      <c r="PC33" s="23">
        <v>0</v>
      </c>
      <c r="PD33" s="23">
        <v>0</v>
      </c>
      <c r="PE33" s="23">
        <v>0</v>
      </c>
      <c r="PF33" s="23">
        <v>0</v>
      </c>
      <c r="PG33" s="23">
        <v>3175934.3749803198</v>
      </c>
      <c r="PH33" s="23">
        <v>124296828.40606821</v>
      </c>
      <c r="PI33" s="23">
        <v>0</v>
      </c>
      <c r="PJ33" s="23">
        <v>0</v>
      </c>
      <c r="PK33" s="23">
        <v>0</v>
      </c>
      <c r="PL33" s="23">
        <v>0</v>
      </c>
      <c r="PM33" s="23">
        <v>0</v>
      </c>
      <c r="PN33" s="23">
        <v>0</v>
      </c>
      <c r="PO33" s="23">
        <v>0</v>
      </c>
      <c r="PP33" s="23">
        <v>0</v>
      </c>
      <c r="PQ33" s="23">
        <v>0</v>
      </c>
      <c r="PR33" s="23">
        <v>0</v>
      </c>
      <c r="PS33" s="23">
        <v>1618290.570546556</v>
      </c>
      <c r="PT33" s="23">
        <v>127366348.10419096</v>
      </c>
      <c r="PU33" s="23">
        <v>0</v>
      </c>
      <c r="PV33" s="23">
        <v>0</v>
      </c>
      <c r="PW33" s="23">
        <v>0</v>
      </c>
      <c r="PX33" s="23">
        <v>0</v>
      </c>
      <c r="PY33" s="23">
        <v>0</v>
      </c>
      <c r="PZ33" s="23">
        <v>0</v>
      </c>
      <c r="QA33" s="23">
        <v>0</v>
      </c>
      <c r="QB33" s="23">
        <v>0</v>
      </c>
      <c r="QC33" s="23">
        <v>0</v>
      </c>
      <c r="QD33" s="23">
        <v>0</v>
      </c>
      <c r="QE33" s="23">
        <v>0</v>
      </c>
      <c r="QF33" s="23">
        <v>0</v>
      </c>
      <c r="QG33" s="23">
        <v>0</v>
      </c>
      <c r="QH33" s="23">
        <v>0</v>
      </c>
      <c r="QI33" s="23">
        <v>0</v>
      </c>
      <c r="QJ33" s="23">
        <v>0</v>
      </c>
      <c r="QK33" s="23">
        <v>0</v>
      </c>
      <c r="QL33" s="23">
        <v>0</v>
      </c>
      <c r="QM33" s="23">
        <v>0</v>
      </c>
      <c r="QN33" s="23">
        <v>0</v>
      </c>
      <c r="QO33" s="23">
        <v>0</v>
      </c>
      <c r="QP33" s="23">
        <v>0</v>
      </c>
      <c r="QQ33" s="23">
        <v>0</v>
      </c>
      <c r="QR33" s="23">
        <v>0</v>
      </c>
      <c r="QS33" s="23">
        <v>0</v>
      </c>
      <c r="QT33" s="23">
        <v>0</v>
      </c>
      <c r="QU33" s="23">
        <v>0</v>
      </c>
      <c r="QV33" s="23">
        <v>0</v>
      </c>
      <c r="QW33" s="23">
        <v>0</v>
      </c>
      <c r="QX33" s="23">
        <v>0</v>
      </c>
      <c r="QY33" s="23">
        <v>0</v>
      </c>
      <c r="QZ33" s="23">
        <v>0</v>
      </c>
      <c r="RA33" s="23">
        <v>0</v>
      </c>
      <c r="RB33" s="23">
        <v>0</v>
      </c>
      <c r="RC33" s="23">
        <v>0</v>
      </c>
      <c r="RD33" s="23">
        <v>0</v>
      </c>
      <c r="RE33" s="23">
        <v>0</v>
      </c>
      <c r="RF33" s="23">
        <v>0</v>
      </c>
      <c r="RG33" s="23">
        <v>0</v>
      </c>
      <c r="RH33" s="23">
        <v>0</v>
      </c>
      <c r="RI33" s="23">
        <v>0</v>
      </c>
      <c r="RJ33" s="23">
        <v>0</v>
      </c>
      <c r="RK33" s="23">
        <v>0</v>
      </c>
      <c r="RL33" s="23">
        <v>0</v>
      </c>
      <c r="RM33" s="23">
        <v>0</v>
      </c>
      <c r="RN33" s="23">
        <v>0</v>
      </c>
      <c r="RO33" s="23">
        <v>0</v>
      </c>
      <c r="RP33" s="23">
        <v>0</v>
      </c>
      <c r="RQ33" s="23">
        <v>0</v>
      </c>
      <c r="RR33" s="23">
        <v>0</v>
      </c>
      <c r="RS33" s="23">
        <v>0</v>
      </c>
      <c r="RT33" s="23">
        <v>0</v>
      </c>
      <c r="RU33" s="23">
        <v>0</v>
      </c>
      <c r="RV33" s="23">
        <v>0</v>
      </c>
      <c r="RW33" s="23">
        <v>0</v>
      </c>
      <c r="RX33" s="23">
        <v>0</v>
      </c>
      <c r="RY33" s="23">
        <v>0</v>
      </c>
      <c r="RZ33" s="23">
        <v>0</v>
      </c>
      <c r="SA33" s="23">
        <v>0</v>
      </c>
      <c r="SB33" s="23">
        <v>0</v>
      </c>
      <c r="SC33" s="23">
        <v>0</v>
      </c>
      <c r="SD33" s="23">
        <v>0</v>
      </c>
      <c r="SE33" s="23">
        <v>0</v>
      </c>
      <c r="SF33" s="23">
        <v>0</v>
      </c>
      <c r="SG33" s="23">
        <v>0</v>
      </c>
      <c r="SH33" s="23">
        <v>0</v>
      </c>
      <c r="SI33" s="23">
        <v>0</v>
      </c>
      <c r="SJ33" s="23">
        <v>0</v>
      </c>
      <c r="SK33" s="23">
        <v>0</v>
      </c>
      <c r="SL33" s="23">
        <v>0</v>
      </c>
      <c r="SM33" s="23">
        <v>0</v>
      </c>
      <c r="SN33" s="23">
        <v>0</v>
      </c>
      <c r="SO33" s="23">
        <v>0</v>
      </c>
      <c r="SP33" s="23">
        <v>0</v>
      </c>
      <c r="SQ33" s="23">
        <v>0</v>
      </c>
      <c r="SR33" s="23">
        <v>0</v>
      </c>
      <c r="SS33" s="23">
        <v>0</v>
      </c>
      <c r="ST33" s="23">
        <v>0</v>
      </c>
      <c r="SU33" s="23">
        <v>0</v>
      </c>
      <c r="SV33" s="23">
        <v>0</v>
      </c>
      <c r="SW33" s="23">
        <v>0</v>
      </c>
      <c r="SX33" s="23">
        <v>0</v>
      </c>
      <c r="SY33" s="23">
        <v>0</v>
      </c>
      <c r="SZ33" s="23">
        <v>0</v>
      </c>
      <c r="TA33" s="23">
        <v>0</v>
      </c>
      <c r="TB33" s="23">
        <v>0</v>
      </c>
      <c r="TC33" s="23">
        <v>0</v>
      </c>
      <c r="TD33" s="23">
        <v>0</v>
      </c>
      <c r="TE33" s="23">
        <v>0</v>
      </c>
      <c r="TF33" s="23">
        <v>0</v>
      </c>
      <c r="TG33" s="23">
        <v>0</v>
      </c>
      <c r="TH33" s="23">
        <v>0</v>
      </c>
      <c r="TI33" s="23">
        <v>0</v>
      </c>
      <c r="TJ33" s="23">
        <v>0</v>
      </c>
      <c r="TK33" s="23">
        <v>0</v>
      </c>
      <c r="TL33" s="23">
        <v>0</v>
      </c>
      <c r="TM33" s="23">
        <v>0</v>
      </c>
      <c r="TN33" s="23">
        <v>0</v>
      </c>
      <c r="TO33" s="23">
        <v>0</v>
      </c>
      <c r="TP33" s="23">
        <v>0</v>
      </c>
      <c r="TQ33" s="23">
        <v>0</v>
      </c>
      <c r="TR33" s="23">
        <v>0</v>
      </c>
      <c r="TS33" s="23">
        <v>0</v>
      </c>
      <c r="TT33" s="23">
        <v>0</v>
      </c>
      <c r="TU33" s="23">
        <v>0</v>
      </c>
      <c r="TV33" s="23">
        <v>0</v>
      </c>
      <c r="TW33" s="23">
        <v>0</v>
      </c>
      <c r="TX33" s="23">
        <v>0</v>
      </c>
      <c r="TY33" s="23">
        <v>0</v>
      </c>
      <c r="TZ33" s="23">
        <v>0</v>
      </c>
      <c r="UA33" s="23">
        <v>0</v>
      </c>
      <c r="UB33" s="23">
        <v>0</v>
      </c>
      <c r="UC33" s="23">
        <v>0</v>
      </c>
      <c r="UD33" s="23">
        <v>0</v>
      </c>
      <c r="UE33" s="23">
        <v>0</v>
      </c>
      <c r="UF33" s="23">
        <v>0</v>
      </c>
      <c r="UG33" s="23">
        <v>0</v>
      </c>
      <c r="UH33" s="23">
        <v>0</v>
      </c>
      <c r="UI33" s="23">
        <v>0</v>
      </c>
      <c r="UJ33" s="23">
        <v>0</v>
      </c>
      <c r="UK33" s="23">
        <v>0</v>
      </c>
      <c r="UL33" s="23">
        <v>0</v>
      </c>
      <c r="UM33" s="23">
        <v>0</v>
      </c>
      <c r="UN33" s="23">
        <v>0</v>
      </c>
      <c r="UO33" s="23">
        <v>0</v>
      </c>
      <c r="UP33" s="23">
        <v>0</v>
      </c>
      <c r="UQ33" s="23">
        <v>0</v>
      </c>
      <c r="UR33" s="23">
        <v>0</v>
      </c>
      <c r="US33" s="23">
        <v>0</v>
      </c>
      <c r="UT33" s="23">
        <v>0</v>
      </c>
      <c r="UU33" s="23">
        <v>0</v>
      </c>
      <c r="UV33" s="23">
        <v>0</v>
      </c>
      <c r="UW33" s="23">
        <v>0</v>
      </c>
      <c r="UX33" s="23">
        <v>0</v>
      </c>
      <c r="UY33" s="23">
        <v>0</v>
      </c>
      <c r="UZ33" s="23">
        <v>0</v>
      </c>
      <c r="VA33" s="23">
        <v>0</v>
      </c>
      <c r="VB33" s="23">
        <v>0</v>
      </c>
      <c r="VC33" s="23">
        <v>0</v>
      </c>
      <c r="VD33" s="23">
        <v>0</v>
      </c>
      <c r="VE33" s="23">
        <v>0</v>
      </c>
      <c r="VF33" s="23">
        <v>0</v>
      </c>
      <c r="VG33" s="23">
        <v>0</v>
      </c>
      <c r="VH33" s="23">
        <v>0</v>
      </c>
      <c r="VI33" s="23">
        <v>0</v>
      </c>
      <c r="VJ33" s="23">
        <v>0</v>
      </c>
      <c r="VK33" s="23">
        <v>0</v>
      </c>
      <c r="VL33" s="23">
        <v>0</v>
      </c>
      <c r="VM33" s="23">
        <v>0</v>
      </c>
      <c r="VN33" s="23">
        <v>0</v>
      </c>
      <c r="VO33" s="23">
        <v>0</v>
      </c>
      <c r="VP33" s="23">
        <v>0</v>
      </c>
      <c r="VQ33" s="23">
        <v>0</v>
      </c>
      <c r="VR33" s="23">
        <v>0</v>
      </c>
      <c r="VS33" s="23">
        <v>0</v>
      </c>
      <c r="VT33" s="23">
        <v>0</v>
      </c>
      <c r="VU33" s="23">
        <v>0</v>
      </c>
      <c r="VV33" s="23">
        <v>0</v>
      </c>
      <c r="VW33" s="23">
        <v>0</v>
      </c>
      <c r="VX33" s="23">
        <v>0</v>
      </c>
      <c r="VY33" s="23">
        <v>0</v>
      </c>
      <c r="VZ33" s="23">
        <v>0</v>
      </c>
      <c r="WA33" s="23">
        <v>0</v>
      </c>
      <c r="WB33" s="23">
        <v>0</v>
      </c>
      <c r="WC33" s="23">
        <v>0</v>
      </c>
      <c r="WD33" s="23">
        <v>0</v>
      </c>
      <c r="WE33" s="23">
        <v>0</v>
      </c>
      <c r="WF33" s="23">
        <v>0</v>
      </c>
      <c r="WG33" s="23">
        <v>0</v>
      </c>
      <c r="WH33" s="23">
        <v>0</v>
      </c>
      <c r="WI33" s="23">
        <v>0</v>
      </c>
      <c r="WJ33" s="23">
        <v>0</v>
      </c>
      <c r="WK33" s="23">
        <v>0</v>
      </c>
      <c r="WL33" s="23">
        <v>0</v>
      </c>
      <c r="WM33" s="23">
        <v>0</v>
      </c>
      <c r="WN33" s="23">
        <v>0</v>
      </c>
      <c r="WO33" s="23">
        <v>0</v>
      </c>
      <c r="WP33" s="23">
        <v>0</v>
      </c>
      <c r="WQ33" s="23">
        <v>0</v>
      </c>
      <c r="WR33" s="23">
        <v>0</v>
      </c>
      <c r="WS33" s="23">
        <v>0</v>
      </c>
      <c r="WT33" s="23">
        <v>0</v>
      </c>
      <c r="WU33" s="23">
        <v>0</v>
      </c>
      <c r="WV33" s="23">
        <v>0</v>
      </c>
      <c r="WW33" s="23">
        <v>0</v>
      </c>
      <c r="WX33" s="23">
        <v>0</v>
      </c>
      <c r="WY33" s="23">
        <v>0</v>
      </c>
      <c r="WZ33" s="23">
        <v>0</v>
      </c>
      <c r="XA33" s="23">
        <v>0</v>
      </c>
      <c r="XB33" s="23">
        <v>0</v>
      </c>
      <c r="XC33" s="23">
        <v>0</v>
      </c>
      <c r="XD33" s="23">
        <v>0</v>
      </c>
      <c r="XE33" s="23">
        <v>0</v>
      </c>
      <c r="XF33" s="23">
        <v>0</v>
      </c>
      <c r="XG33" s="23">
        <v>0</v>
      </c>
      <c r="XH33" s="23">
        <v>0</v>
      </c>
      <c r="XI33" s="23">
        <v>0</v>
      </c>
      <c r="XJ33" s="23">
        <v>0</v>
      </c>
      <c r="XK33" s="23">
        <v>0</v>
      </c>
      <c r="XL33" s="23">
        <v>0</v>
      </c>
      <c r="XM33" s="23">
        <v>0</v>
      </c>
      <c r="XN33" s="23">
        <v>0</v>
      </c>
      <c r="XO33" s="23">
        <v>0</v>
      </c>
      <c r="XP33" s="23">
        <v>0</v>
      </c>
      <c r="XQ33" s="23">
        <v>0</v>
      </c>
      <c r="XR33" s="23">
        <v>0</v>
      </c>
      <c r="XS33" s="23">
        <v>0</v>
      </c>
      <c r="XT33" s="23">
        <v>0</v>
      </c>
      <c r="XU33" s="23">
        <v>0</v>
      </c>
      <c r="XV33" s="23">
        <v>0</v>
      </c>
      <c r="XW33" s="23">
        <v>0</v>
      </c>
      <c r="XX33" s="23">
        <v>0</v>
      </c>
      <c r="XY33" s="23">
        <v>0</v>
      </c>
      <c r="XZ33" s="23">
        <v>0</v>
      </c>
      <c r="YA33" s="23">
        <v>0</v>
      </c>
      <c r="YB33" s="23">
        <v>0</v>
      </c>
      <c r="YC33" s="23">
        <v>0</v>
      </c>
      <c r="YD33" s="23">
        <v>0</v>
      </c>
      <c r="YE33" s="23">
        <v>0</v>
      </c>
      <c r="YF33" s="23">
        <v>0</v>
      </c>
      <c r="YG33" s="23">
        <v>0</v>
      </c>
      <c r="YH33" s="23">
        <v>0</v>
      </c>
      <c r="YI33" s="23">
        <v>0</v>
      </c>
      <c r="YJ33" s="23">
        <v>0</v>
      </c>
      <c r="YK33" s="23">
        <v>0</v>
      </c>
      <c r="YL33" s="23">
        <v>0</v>
      </c>
      <c r="YM33" s="23">
        <v>0</v>
      </c>
      <c r="YN33" s="23">
        <v>0</v>
      </c>
      <c r="YO33" s="23">
        <v>0</v>
      </c>
      <c r="YP33" s="23">
        <v>0</v>
      </c>
      <c r="YQ33" s="23">
        <v>0</v>
      </c>
      <c r="YR33" s="23">
        <v>0</v>
      </c>
    </row>
    <row r="34" spans="1:668" ht="15.75" x14ac:dyDescent="0.25">
      <c r="A34" s="15" t="s">
        <v>63</v>
      </c>
      <c r="B34" s="15" t="s">
        <v>64</v>
      </c>
      <c r="C34" s="16">
        <f t="shared" si="51"/>
        <v>1289.0992796061178</v>
      </c>
      <c r="D34" s="17"/>
      <c r="E34" s="18">
        <v>34.095668929999967</v>
      </c>
      <c r="F34" s="19" t="s">
        <v>52</v>
      </c>
      <c r="G34" s="68" t="s">
        <v>119</v>
      </c>
      <c r="H34" s="20">
        <v>38588</v>
      </c>
      <c r="I34" s="41" t="s">
        <v>59</v>
      </c>
      <c r="J34" s="19">
        <v>240</v>
      </c>
      <c r="K34" s="19" t="s">
        <v>192</v>
      </c>
      <c r="L34" s="20">
        <v>45893</v>
      </c>
      <c r="M34" s="19" t="s">
        <v>11</v>
      </c>
      <c r="N34" s="16" t="s">
        <v>60</v>
      </c>
      <c r="O34" s="119" t="s">
        <v>170</v>
      </c>
      <c r="P34" s="119" t="s">
        <v>187</v>
      </c>
      <c r="Q34" s="22">
        <f t="shared" si="52"/>
        <v>140220791.15195033</v>
      </c>
      <c r="R34" s="22">
        <f t="shared" si="53"/>
        <v>31263076.790923957</v>
      </c>
      <c r="S34" s="22">
        <f t="shared" si="54"/>
        <v>199960332.70743027</v>
      </c>
      <c r="T34" s="22">
        <f t="shared" si="55"/>
        <v>59322767.633462995</v>
      </c>
      <c r="U34" s="22">
        <f t="shared" si="56"/>
        <v>225590880.10187328</v>
      </c>
      <c r="V34" s="22">
        <f t="shared" si="57"/>
        <v>57199563.887266323</v>
      </c>
      <c r="W34" s="22">
        <f t="shared" si="58"/>
        <v>243372656.30606765</v>
      </c>
      <c r="X34" s="22">
        <f t="shared" si="59"/>
        <v>50850752.175679356</v>
      </c>
      <c r="Y34" s="22">
        <f t="shared" si="60"/>
        <v>256222982.50927827</v>
      </c>
      <c r="Z34" s="22">
        <f t="shared" si="61"/>
        <v>42283111.310354769</v>
      </c>
      <c r="AA34" s="22">
        <f t="shared" si="62"/>
        <v>265869754.18872976</v>
      </c>
      <c r="AB34" s="22">
        <f t="shared" si="63"/>
        <v>32170715.250900388</v>
      </c>
      <c r="AC34" s="22">
        <f t="shared" si="64"/>
        <v>277714887.6290282</v>
      </c>
      <c r="AD34" s="22">
        <f t="shared" si="65"/>
        <v>21426035.763562728</v>
      </c>
      <c r="AE34" s="22">
        <f t="shared" si="66"/>
        <v>291600632.01047993</v>
      </c>
      <c r="AF34" s="22">
        <f t="shared" si="67"/>
        <v>9611544.1265838481</v>
      </c>
      <c r="AG34" s="22">
        <f t="shared" si="68"/>
        <v>0</v>
      </c>
      <c r="AH34" s="22">
        <f t="shared" si="69"/>
        <v>0</v>
      </c>
      <c r="AI34" s="22">
        <f t="shared" si="70"/>
        <v>0</v>
      </c>
      <c r="AJ34" s="22">
        <f t="shared" si="71"/>
        <v>0</v>
      </c>
      <c r="AK34" s="22">
        <f t="shared" si="72"/>
        <v>0</v>
      </c>
      <c r="AL34" s="22">
        <f t="shared" si="73"/>
        <v>0</v>
      </c>
      <c r="AM34" s="22">
        <f t="shared" si="74"/>
        <v>0</v>
      </c>
      <c r="AN34" s="22">
        <f t="shared" si="75"/>
        <v>0</v>
      </c>
      <c r="AO34" s="22">
        <f t="shared" si="76"/>
        <v>0</v>
      </c>
      <c r="AP34" s="22">
        <f t="shared" si="77"/>
        <v>0</v>
      </c>
      <c r="AQ34" s="22">
        <f t="shared" si="78"/>
        <v>0</v>
      </c>
      <c r="AR34" s="22">
        <f t="shared" si="79"/>
        <v>0</v>
      </c>
      <c r="AS34" s="22">
        <f t="shared" si="80"/>
        <v>0</v>
      </c>
      <c r="AT34" s="22">
        <f t="shared" si="81"/>
        <v>0</v>
      </c>
      <c r="AU34" s="22">
        <f t="shared" si="82"/>
        <v>0</v>
      </c>
      <c r="AV34" s="22">
        <f t="shared" si="83"/>
        <v>0</v>
      </c>
      <c r="AW34" s="22">
        <f t="shared" si="84"/>
        <v>0</v>
      </c>
      <c r="AX34" s="22">
        <f t="shared" si="85"/>
        <v>0</v>
      </c>
      <c r="AY34" s="22">
        <f t="shared" si="86"/>
        <v>0</v>
      </c>
      <c r="AZ34" s="22">
        <f t="shared" si="87"/>
        <v>0</v>
      </c>
      <c r="BA34" s="22">
        <f t="shared" si="88"/>
        <v>0</v>
      </c>
      <c r="BB34" s="22">
        <f t="shared" si="89"/>
        <v>0</v>
      </c>
      <c r="BC34" s="22">
        <f t="shared" si="90"/>
        <v>0</v>
      </c>
      <c r="BD34" s="22">
        <f t="shared" si="91"/>
        <v>0</v>
      </c>
      <c r="BE34" s="22">
        <f t="shared" si="92"/>
        <v>0</v>
      </c>
      <c r="BF34" s="22">
        <f t="shared" si="93"/>
        <v>0</v>
      </c>
      <c r="BG34" s="22">
        <f t="shared" si="94"/>
        <v>0</v>
      </c>
      <c r="BH34" s="22">
        <f t="shared" si="95"/>
        <v>0</v>
      </c>
      <c r="BI34" s="22">
        <f t="shared" si="96"/>
        <v>0</v>
      </c>
      <c r="BJ34" s="22">
        <f t="shared" si="97"/>
        <v>0</v>
      </c>
      <c r="BK34" s="22">
        <f t="shared" si="98"/>
        <v>0</v>
      </c>
      <c r="BL34" s="22">
        <f t="shared" si="99"/>
        <v>0</v>
      </c>
      <c r="BM34" s="22">
        <f t="shared" si="100"/>
        <v>0</v>
      </c>
      <c r="BN34" s="22">
        <f t="shared" si="101"/>
        <v>0</v>
      </c>
      <c r="BO34" s="126"/>
      <c r="BP34" s="127"/>
      <c r="BQ34" s="23">
        <v>0</v>
      </c>
      <c r="BR34" s="23">
        <v>0</v>
      </c>
      <c r="BS34" s="23">
        <v>9382754.8237155899</v>
      </c>
      <c r="BT34" s="23">
        <v>49221380.50099656</v>
      </c>
      <c r="BU34" s="23">
        <v>0</v>
      </c>
      <c r="BV34" s="23">
        <v>0</v>
      </c>
      <c r="BW34" s="23">
        <v>0</v>
      </c>
      <c r="BX34" s="23">
        <v>0</v>
      </c>
      <c r="BY34" s="23">
        <v>0</v>
      </c>
      <c r="BZ34" s="23">
        <v>0</v>
      </c>
      <c r="CA34" s="23">
        <v>0</v>
      </c>
      <c r="CB34" s="23">
        <v>0</v>
      </c>
      <c r="CC34" s="23">
        <v>0</v>
      </c>
      <c r="CD34" s="23">
        <v>0</v>
      </c>
      <c r="CE34" s="23">
        <v>21880321.967208367</v>
      </c>
      <c r="CF34" s="23">
        <v>90999410.65095377</v>
      </c>
      <c r="CG34" s="23">
        <v>0</v>
      </c>
      <c r="CH34" s="23">
        <v>0</v>
      </c>
      <c r="CI34" s="23">
        <v>0</v>
      </c>
      <c r="CJ34" s="23">
        <v>0</v>
      </c>
      <c r="CK34" s="23">
        <v>0</v>
      </c>
      <c r="CL34" s="23">
        <v>0</v>
      </c>
      <c r="CM34" s="23">
        <v>0</v>
      </c>
      <c r="CN34" s="23">
        <v>0</v>
      </c>
      <c r="CO34" s="23">
        <v>0</v>
      </c>
      <c r="CP34" s="23">
        <v>0</v>
      </c>
      <c r="CQ34" s="23">
        <v>29915228.275754839</v>
      </c>
      <c r="CR34" s="23">
        <v>96311036.891981915</v>
      </c>
      <c r="CS34" s="23">
        <v>0</v>
      </c>
      <c r="CT34" s="23">
        <v>0</v>
      </c>
      <c r="CU34" s="23">
        <v>0</v>
      </c>
      <c r="CV34" s="23">
        <v>0</v>
      </c>
      <c r="CW34" s="23">
        <v>0</v>
      </c>
      <c r="CX34" s="23">
        <v>0</v>
      </c>
      <c r="CY34" s="23">
        <v>0</v>
      </c>
      <c r="CZ34" s="23">
        <v>0</v>
      </c>
      <c r="DA34" s="23">
        <v>0</v>
      </c>
      <c r="DB34" s="23">
        <v>0</v>
      </c>
      <c r="DC34" s="23">
        <v>29407539.357708152</v>
      </c>
      <c r="DD34" s="23">
        <v>103649295.81544836</v>
      </c>
      <c r="DE34" s="23">
        <v>0</v>
      </c>
      <c r="DF34" s="23">
        <v>0</v>
      </c>
      <c r="DG34" s="23">
        <v>0</v>
      </c>
      <c r="DH34" s="23">
        <v>0</v>
      </c>
      <c r="DI34" s="23">
        <v>0</v>
      </c>
      <c r="DJ34" s="23">
        <v>0</v>
      </c>
      <c r="DK34" s="23">
        <v>0</v>
      </c>
      <c r="DL34" s="23">
        <v>0</v>
      </c>
      <c r="DM34" s="23">
        <v>0</v>
      </c>
      <c r="DN34" s="23">
        <v>0</v>
      </c>
      <c r="DO34" s="23">
        <v>29392929.654836759</v>
      </c>
      <c r="DP34" s="23">
        <v>110401100.47246902</v>
      </c>
      <c r="DQ34" s="23">
        <v>0</v>
      </c>
      <c r="DR34" s="23">
        <v>0</v>
      </c>
      <c r="DS34" s="23">
        <v>0</v>
      </c>
      <c r="DT34" s="23">
        <v>0</v>
      </c>
      <c r="DU34" s="23">
        <v>0</v>
      </c>
      <c r="DV34" s="23">
        <v>0</v>
      </c>
      <c r="DW34" s="23">
        <v>0</v>
      </c>
      <c r="DX34" s="23">
        <v>0</v>
      </c>
      <c r="DY34" s="23">
        <v>0</v>
      </c>
      <c r="DZ34" s="23">
        <v>0</v>
      </c>
      <c r="EA34" s="23">
        <v>27806634.232429564</v>
      </c>
      <c r="EB34" s="23">
        <v>115189779.62940428</v>
      </c>
      <c r="EC34" s="23">
        <v>0</v>
      </c>
      <c r="ED34" s="23">
        <v>0</v>
      </c>
      <c r="EE34" s="23">
        <v>0</v>
      </c>
      <c r="EF34" s="23">
        <v>0</v>
      </c>
      <c r="EG34" s="23">
        <v>0</v>
      </c>
      <c r="EH34" s="23">
        <v>0</v>
      </c>
      <c r="EI34" s="23">
        <v>0</v>
      </c>
      <c r="EJ34" s="23">
        <v>0</v>
      </c>
      <c r="EK34" s="23">
        <v>0</v>
      </c>
      <c r="EL34" s="23">
        <v>0</v>
      </c>
      <c r="EM34" s="23">
        <v>26569763.045532607</v>
      </c>
      <c r="EN34" s="23">
        <v>119756599.25455</v>
      </c>
      <c r="EO34" s="23">
        <v>0</v>
      </c>
      <c r="EP34" s="23">
        <v>0</v>
      </c>
      <c r="EQ34" s="23">
        <v>0</v>
      </c>
      <c r="ER34" s="23">
        <v>0</v>
      </c>
      <c r="ES34" s="23">
        <v>0</v>
      </c>
      <c r="ET34" s="23">
        <v>0</v>
      </c>
      <c r="EU34" s="23">
        <v>0</v>
      </c>
      <c r="EV34" s="23">
        <v>0</v>
      </c>
      <c r="EW34" s="23">
        <v>0</v>
      </c>
      <c r="EX34" s="23">
        <v>0</v>
      </c>
      <c r="EY34" s="23">
        <v>24280989.130146746</v>
      </c>
      <c r="EZ34" s="23">
        <v>123616057.05151765</v>
      </c>
      <c r="FA34" s="23">
        <v>0</v>
      </c>
      <c r="FB34" s="23">
        <v>0</v>
      </c>
      <c r="FC34" s="23">
        <v>0</v>
      </c>
      <c r="FD34" s="23">
        <v>0</v>
      </c>
      <c r="FE34" s="23">
        <v>0</v>
      </c>
      <c r="FF34" s="23">
        <v>0</v>
      </c>
      <c r="FG34" s="23">
        <v>0</v>
      </c>
      <c r="FH34" s="23">
        <v>0</v>
      </c>
      <c r="FI34" s="23">
        <v>0</v>
      </c>
      <c r="FJ34" s="23">
        <v>0</v>
      </c>
      <c r="FK34" s="23">
        <v>22540416.956017215</v>
      </c>
      <c r="FL34" s="23">
        <v>126994154.89235742</v>
      </c>
      <c r="FM34" s="23">
        <v>0</v>
      </c>
      <c r="FN34" s="23">
        <v>0</v>
      </c>
      <c r="FO34" s="23">
        <v>0</v>
      </c>
      <c r="FP34" s="23">
        <v>0</v>
      </c>
      <c r="FQ34" s="23">
        <v>0</v>
      </c>
      <c r="FR34" s="23">
        <v>0</v>
      </c>
      <c r="FS34" s="23">
        <v>0</v>
      </c>
      <c r="FT34" s="23">
        <v>0</v>
      </c>
      <c r="FU34" s="23">
        <v>0</v>
      </c>
      <c r="FV34" s="23">
        <v>0</v>
      </c>
      <c r="FW34" s="23">
        <v>19742694.354337551</v>
      </c>
      <c r="FX34" s="23">
        <v>129228827.61692084</v>
      </c>
      <c r="FY34" s="23">
        <v>0</v>
      </c>
      <c r="FZ34" s="23">
        <v>0</v>
      </c>
      <c r="GA34" s="23">
        <v>0</v>
      </c>
      <c r="GB34" s="23">
        <v>0</v>
      </c>
      <c r="GC34" s="23">
        <v>0</v>
      </c>
      <c r="GD34" s="23">
        <v>0</v>
      </c>
      <c r="GE34" s="23">
        <v>0</v>
      </c>
      <c r="GF34" s="23">
        <v>0</v>
      </c>
      <c r="GG34" s="23">
        <v>0</v>
      </c>
      <c r="GH34" s="23">
        <v>0</v>
      </c>
      <c r="GI34" s="23">
        <v>17519929.343146112</v>
      </c>
      <c r="GJ34" s="23">
        <v>131611207.75325726</v>
      </c>
      <c r="GK34" s="23">
        <v>0</v>
      </c>
      <c r="GL34" s="23">
        <v>0</v>
      </c>
      <c r="GM34" s="23">
        <v>0</v>
      </c>
      <c r="GN34" s="23">
        <v>0</v>
      </c>
      <c r="GO34" s="23">
        <v>0</v>
      </c>
      <c r="GP34" s="23">
        <v>0</v>
      </c>
      <c r="GQ34" s="23">
        <v>0</v>
      </c>
      <c r="GR34" s="23">
        <v>0</v>
      </c>
      <c r="GS34" s="23">
        <v>0</v>
      </c>
      <c r="GT34" s="23">
        <v>0</v>
      </c>
      <c r="GU34" s="23">
        <v>14650785.907754278</v>
      </c>
      <c r="GV34" s="23">
        <v>134258546.43547249</v>
      </c>
      <c r="GW34" s="23">
        <v>0</v>
      </c>
      <c r="GX34" s="23">
        <v>0</v>
      </c>
      <c r="GY34" s="23">
        <v>0</v>
      </c>
      <c r="GZ34" s="23">
        <v>0</v>
      </c>
      <c r="HA34" s="23">
        <v>0</v>
      </c>
      <c r="HB34" s="23">
        <v>0</v>
      </c>
      <c r="HC34" s="23">
        <v>0</v>
      </c>
      <c r="HD34" s="23">
        <v>0</v>
      </c>
      <c r="HE34" s="23">
        <v>0</v>
      </c>
      <c r="HF34" s="23">
        <v>0</v>
      </c>
      <c r="HG34" s="23">
        <v>12172723.31068426</v>
      </c>
      <c r="HH34" s="23">
        <v>137163808.4367446</v>
      </c>
      <c r="HI34" s="23">
        <v>0</v>
      </c>
      <c r="HJ34" s="23">
        <v>0</v>
      </c>
      <c r="HK34" s="23">
        <v>0</v>
      </c>
      <c r="HL34" s="23">
        <v>0</v>
      </c>
      <c r="HM34" s="23">
        <v>0</v>
      </c>
      <c r="HN34" s="23">
        <v>0</v>
      </c>
      <c r="HO34" s="23">
        <v>0</v>
      </c>
      <c r="HP34" s="23">
        <v>0</v>
      </c>
      <c r="HQ34" s="23">
        <v>0</v>
      </c>
      <c r="HR34" s="23">
        <v>0</v>
      </c>
      <c r="HS34" s="23">
        <v>9253312.4528784677</v>
      </c>
      <c r="HT34" s="23">
        <v>140551079.19228363</v>
      </c>
      <c r="HU34" s="23">
        <v>0</v>
      </c>
      <c r="HV34" s="23">
        <v>0</v>
      </c>
      <c r="HW34" s="23">
        <v>0</v>
      </c>
      <c r="HX34" s="23">
        <v>0</v>
      </c>
      <c r="HY34" s="23">
        <v>0</v>
      </c>
      <c r="HZ34" s="23">
        <v>0</v>
      </c>
      <c r="IA34" s="23">
        <v>0</v>
      </c>
      <c r="IB34" s="23">
        <v>0</v>
      </c>
      <c r="IC34" s="23">
        <v>0</v>
      </c>
      <c r="ID34" s="23">
        <v>0</v>
      </c>
      <c r="IE34" s="23">
        <v>6390679.6790675838</v>
      </c>
      <c r="IF34" s="23">
        <v>144021998.85858196</v>
      </c>
      <c r="IG34" s="23">
        <v>0</v>
      </c>
      <c r="IH34" s="23">
        <v>0</v>
      </c>
      <c r="II34" s="23">
        <v>0</v>
      </c>
      <c r="IJ34" s="23">
        <v>0</v>
      </c>
      <c r="IK34" s="23">
        <v>0</v>
      </c>
      <c r="IL34" s="23">
        <v>0</v>
      </c>
      <c r="IM34" s="23">
        <v>0</v>
      </c>
      <c r="IN34" s="23">
        <v>0</v>
      </c>
      <c r="IO34" s="23">
        <v>0</v>
      </c>
      <c r="IP34" s="23">
        <v>0</v>
      </c>
      <c r="IQ34" s="23">
        <v>3220864.4475162639</v>
      </c>
      <c r="IR34" s="23">
        <v>147578633.15189794</v>
      </c>
      <c r="IS34" s="23">
        <v>0</v>
      </c>
      <c r="IT34" s="23">
        <v>0</v>
      </c>
      <c r="IU34" s="23">
        <v>0</v>
      </c>
      <c r="IV34" s="23">
        <v>0</v>
      </c>
      <c r="IW34" s="23">
        <v>0</v>
      </c>
      <c r="IX34" s="23">
        <v>0</v>
      </c>
      <c r="IY34" s="23">
        <v>0</v>
      </c>
      <c r="IZ34" s="23">
        <v>0</v>
      </c>
      <c r="JA34" s="23">
        <v>0</v>
      </c>
      <c r="JB34" s="23">
        <v>0</v>
      </c>
      <c r="JC34" s="23">
        <v>0</v>
      </c>
      <c r="JD34" s="23">
        <v>0</v>
      </c>
      <c r="JE34" s="23">
        <v>0</v>
      </c>
      <c r="JF34" s="23">
        <v>0</v>
      </c>
      <c r="JG34" s="23">
        <v>0</v>
      </c>
      <c r="JH34" s="23">
        <v>0</v>
      </c>
      <c r="JI34" s="23">
        <v>0</v>
      </c>
      <c r="JJ34" s="23">
        <v>0</v>
      </c>
      <c r="JK34" s="23">
        <v>0</v>
      </c>
      <c r="JL34" s="23">
        <v>0</v>
      </c>
      <c r="JM34" s="23">
        <v>0</v>
      </c>
      <c r="JN34" s="23">
        <v>0</v>
      </c>
      <c r="JO34" s="23">
        <v>0</v>
      </c>
      <c r="JP34" s="23">
        <v>0</v>
      </c>
      <c r="JQ34" s="23">
        <v>0</v>
      </c>
      <c r="JR34" s="23">
        <v>0</v>
      </c>
      <c r="JS34" s="23">
        <v>0</v>
      </c>
      <c r="JT34" s="23">
        <v>0</v>
      </c>
      <c r="JU34" s="23">
        <v>0</v>
      </c>
      <c r="JV34" s="23">
        <v>0</v>
      </c>
      <c r="JW34" s="23">
        <v>0</v>
      </c>
      <c r="JX34" s="23">
        <v>0</v>
      </c>
      <c r="JY34" s="23">
        <v>0</v>
      </c>
      <c r="JZ34" s="23">
        <v>0</v>
      </c>
      <c r="KA34" s="23">
        <v>0</v>
      </c>
      <c r="KB34" s="23">
        <v>0</v>
      </c>
      <c r="KC34" s="23">
        <v>0</v>
      </c>
      <c r="KD34" s="23">
        <v>0</v>
      </c>
      <c r="KE34" s="23">
        <v>0</v>
      </c>
      <c r="KF34" s="23">
        <v>0</v>
      </c>
      <c r="KG34" s="23">
        <v>0</v>
      </c>
      <c r="KH34" s="23">
        <v>0</v>
      </c>
      <c r="KI34" s="23">
        <v>0</v>
      </c>
      <c r="KJ34" s="23">
        <v>0</v>
      </c>
      <c r="KK34" s="23">
        <v>0</v>
      </c>
      <c r="KL34" s="23">
        <v>0</v>
      </c>
      <c r="KM34" s="23">
        <v>0</v>
      </c>
      <c r="KN34" s="23">
        <v>0</v>
      </c>
      <c r="KO34" s="23">
        <v>0</v>
      </c>
      <c r="KP34" s="23">
        <v>0</v>
      </c>
      <c r="KQ34" s="23">
        <v>0</v>
      </c>
      <c r="KR34" s="23">
        <v>0</v>
      </c>
      <c r="KS34" s="23">
        <v>0</v>
      </c>
      <c r="KT34" s="23">
        <v>0</v>
      </c>
      <c r="KU34" s="23">
        <v>0</v>
      </c>
      <c r="KV34" s="23">
        <v>0</v>
      </c>
      <c r="KW34" s="23">
        <v>0</v>
      </c>
      <c r="KX34" s="23">
        <v>0</v>
      </c>
      <c r="KY34" s="23">
        <v>0</v>
      </c>
      <c r="KZ34" s="23">
        <v>0</v>
      </c>
      <c r="LA34" s="23">
        <v>0</v>
      </c>
      <c r="LB34" s="23">
        <v>0</v>
      </c>
      <c r="LC34" s="23">
        <v>0</v>
      </c>
      <c r="LD34" s="23">
        <v>0</v>
      </c>
      <c r="LE34" s="23">
        <v>0</v>
      </c>
      <c r="LF34" s="23">
        <v>0</v>
      </c>
      <c r="LG34" s="23">
        <v>0</v>
      </c>
      <c r="LH34" s="23">
        <v>0</v>
      </c>
      <c r="LI34" s="23">
        <v>0</v>
      </c>
      <c r="LJ34" s="23">
        <v>0</v>
      </c>
      <c r="LK34" s="23">
        <v>0</v>
      </c>
      <c r="LL34" s="23">
        <v>0</v>
      </c>
      <c r="LM34" s="23">
        <v>0</v>
      </c>
      <c r="LN34" s="23">
        <v>0</v>
      </c>
      <c r="LO34" s="23">
        <v>0</v>
      </c>
      <c r="LP34" s="23">
        <v>0</v>
      </c>
      <c r="LQ34" s="23">
        <v>0</v>
      </c>
      <c r="LR34" s="23">
        <v>0</v>
      </c>
      <c r="LS34" s="23">
        <v>0</v>
      </c>
      <c r="LT34" s="23">
        <v>0</v>
      </c>
      <c r="LU34" s="23">
        <v>0</v>
      </c>
      <c r="LV34" s="23">
        <v>0</v>
      </c>
      <c r="LW34" s="23">
        <v>0</v>
      </c>
      <c r="LX34" s="23">
        <v>0</v>
      </c>
      <c r="LY34" s="23">
        <v>0</v>
      </c>
      <c r="LZ34" s="23">
        <v>0</v>
      </c>
      <c r="MA34" s="23">
        <v>0</v>
      </c>
      <c r="MB34" s="23">
        <v>0</v>
      </c>
      <c r="MC34" s="23">
        <v>0</v>
      </c>
      <c r="MD34" s="23">
        <v>0</v>
      </c>
      <c r="ME34" s="23">
        <v>0</v>
      </c>
      <c r="MF34" s="23">
        <v>0</v>
      </c>
      <c r="MG34" s="23">
        <v>0</v>
      </c>
      <c r="MH34" s="23">
        <v>0</v>
      </c>
      <c r="MI34" s="23">
        <v>0</v>
      </c>
      <c r="MJ34" s="23">
        <v>0</v>
      </c>
      <c r="MK34" s="23">
        <v>0</v>
      </c>
      <c r="ML34" s="23">
        <v>0</v>
      </c>
      <c r="MM34" s="23">
        <v>0</v>
      </c>
      <c r="MN34" s="23">
        <v>0</v>
      </c>
      <c r="MO34" s="23">
        <v>0</v>
      </c>
      <c r="MP34" s="23">
        <v>0</v>
      </c>
      <c r="MQ34" s="23">
        <v>0</v>
      </c>
      <c r="MR34" s="23">
        <v>0</v>
      </c>
      <c r="MS34" s="23">
        <v>0</v>
      </c>
      <c r="MT34" s="23">
        <v>0</v>
      </c>
      <c r="MU34" s="23">
        <v>0</v>
      </c>
      <c r="MV34" s="23">
        <v>0</v>
      </c>
      <c r="MW34" s="23">
        <v>0</v>
      </c>
      <c r="MX34" s="23">
        <v>0</v>
      </c>
      <c r="MY34" s="23">
        <v>0</v>
      </c>
      <c r="MZ34" s="23">
        <v>0</v>
      </c>
      <c r="NA34" s="23">
        <v>0</v>
      </c>
      <c r="NB34" s="23">
        <v>0</v>
      </c>
      <c r="NC34" s="23">
        <v>0</v>
      </c>
      <c r="ND34" s="23">
        <v>0</v>
      </c>
      <c r="NE34" s="23">
        <v>0</v>
      </c>
      <c r="NF34" s="23">
        <v>0</v>
      </c>
      <c r="NG34" s="23">
        <v>0</v>
      </c>
      <c r="NH34" s="23">
        <v>0</v>
      </c>
      <c r="NI34" s="23">
        <v>0</v>
      </c>
      <c r="NJ34" s="23">
        <v>0</v>
      </c>
      <c r="NK34" s="23">
        <v>0</v>
      </c>
      <c r="NL34" s="23">
        <v>0</v>
      </c>
      <c r="NM34" s="23">
        <v>0</v>
      </c>
      <c r="NN34" s="23">
        <v>0</v>
      </c>
      <c r="NO34" s="23">
        <v>0</v>
      </c>
      <c r="NP34" s="23">
        <v>0</v>
      </c>
      <c r="NQ34" s="23">
        <v>0</v>
      </c>
      <c r="NR34" s="23">
        <v>0</v>
      </c>
      <c r="NS34" s="23">
        <v>0</v>
      </c>
      <c r="NT34" s="23">
        <v>0</v>
      </c>
      <c r="NU34" s="23">
        <v>0</v>
      </c>
      <c r="NV34" s="23">
        <v>0</v>
      </c>
      <c r="NW34" s="23">
        <v>0</v>
      </c>
      <c r="NX34" s="23">
        <v>0</v>
      </c>
      <c r="NY34" s="23">
        <v>0</v>
      </c>
      <c r="NZ34" s="23">
        <v>0</v>
      </c>
      <c r="OA34" s="23">
        <v>0</v>
      </c>
      <c r="OB34" s="23">
        <v>0</v>
      </c>
      <c r="OC34" s="23">
        <v>0</v>
      </c>
      <c r="OD34" s="23">
        <v>0</v>
      </c>
      <c r="OE34" s="23">
        <v>0</v>
      </c>
      <c r="OF34" s="23">
        <v>0</v>
      </c>
      <c r="OG34" s="23">
        <v>0</v>
      </c>
      <c r="OH34" s="23">
        <v>0</v>
      </c>
      <c r="OI34" s="23">
        <v>0</v>
      </c>
      <c r="OJ34" s="23">
        <v>0</v>
      </c>
      <c r="OK34" s="23">
        <v>0</v>
      </c>
      <c r="OL34" s="23">
        <v>0</v>
      </c>
      <c r="OM34" s="23">
        <v>0</v>
      </c>
      <c r="ON34" s="23">
        <v>0</v>
      </c>
      <c r="OO34" s="23">
        <v>0</v>
      </c>
      <c r="OP34" s="23">
        <v>0</v>
      </c>
      <c r="OQ34" s="23">
        <v>0</v>
      </c>
      <c r="OR34" s="23">
        <v>0</v>
      </c>
      <c r="OS34" s="23">
        <v>0</v>
      </c>
      <c r="OT34" s="23">
        <v>0</v>
      </c>
      <c r="OU34" s="23">
        <v>0</v>
      </c>
      <c r="OV34" s="23">
        <v>0</v>
      </c>
      <c r="OW34" s="23">
        <v>0</v>
      </c>
      <c r="OX34" s="23">
        <v>0</v>
      </c>
      <c r="OY34" s="23">
        <v>0</v>
      </c>
      <c r="OZ34" s="23">
        <v>0</v>
      </c>
      <c r="PA34" s="23">
        <v>0</v>
      </c>
      <c r="PB34" s="23">
        <v>0</v>
      </c>
      <c r="PC34" s="23">
        <v>0</v>
      </c>
      <c r="PD34" s="23">
        <v>0</v>
      </c>
      <c r="PE34" s="23">
        <v>0</v>
      </c>
      <c r="PF34" s="23">
        <v>0</v>
      </c>
      <c r="PG34" s="23">
        <v>0</v>
      </c>
      <c r="PH34" s="23">
        <v>0</v>
      </c>
      <c r="PI34" s="23">
        <v>0</v>
      </c>
      <c r="PJ34" s="23">
        <v>0</v>
      </c>
      <c r="PK34" s="23">
        <v>0</v>
      </c>
      <c r="PL34" s="23">
        <v>0</v>
      </c>
      <c r="PM34" s="23">
        <v>0</v>
      </c>
      <c r="PN34" s="23">
        <v>0</v>
      </c>
      <c r="PO34" s="23">
        <v>0</v>
      </c>
      <c r="PP34" s="23">
        <v>0</v>
      </c>
      <c r="PQ34" s="23">
        <v>0</v>
      </c>
      <c r="PR34" s="23">
        <v>0</v>
      </c>
      <c r="PS34" s="23">
        <v>0</v>
      </c>
      <c r="PT34" s="23">
        <v>0</v>
      </c>
      <c r="PU34" s="23">
        <v>0</v>
      </c>
      <c r="PV34" s="23">
        <v>0</v>
      </c>
      <c r="PW34" s="23">
        <v>0</v>
      </c>
      <c r="PX34" s="23">
        <v>0</v>
      </c>
      <c r="PY34" s="23">
        <v>0</v>
      </c>
      <c r="PZ34" s="23">
        <v>0</v>
      </c>
      <c r="QA34" s="23">
        <v>0</v>
      </c>
      <c r="QB34" s="23">
        <v>0</v>
      </c>
      <c r="QC34" s="23">
        <v>0</v>
      </c>
      <c r="QD34" s="23">
        <v>0</v>
      </c>
      <c r="QE34" s="23">
        <v>0</v>
      </c>
      <c r="QF34" s="23">
        <v>0</v>
      </c>
      <c r="QG34" s="23">
        <v>0</v>
      </c>
      <c r="QH34" s="23">
        <v>0</v>
      </c>
      <c r="QI34" s="23">
        <v>0</v>
      </c>
      <c r="QJ34" s="23">
        <v>0</v>
      </c>
      <c r="QK34" s="23">
        <v>0</v>
      </c>
      <c r="QL34" s="23">
        <v>0</v>
      </c>
      <c r="QM34" s="23">
        <v>0</v>
      </c>
      <c r="QN34" s="23">
        <v>0</v>
      </c>
      <c r="QO34" s="23">
        <v>0</v>
      </c>
      <c r="QP34" s="23">
        <v>0</v>
      </c>
      <c r="QQ34" s="23">
        <v>0</v>
      </c>
      <c r="QR34" s="23">
        <v>0</v>
      </c>
      <c r="QS34" s="23">
        <v>0</v>
      </c>
      <c r="QT34" s="23">
        <v>0</v>
      </c>
      <c r="QU34" s="23">
        <v>0</v>
      </c>
      <c r="QV34" s="23">
        <v>0</v>
      </c>
      <c r="QW34" s="23">
        <v>0</v>
      </c>
      <c r="QX34" s="23">
        <v>0</v>
      </c>
      <c r="QY34" s="23">
        <v>0</v>
      </c>
      <c r="QZ34" s="23">
        <v>0</v>
      </c>
      <c r="RA34" s="23">
        <v>0</v>
      </c>
      <c r="RB34" s="23">
        <v>0</v>
      </c>
      <c r="RC34" s="23">
        <v>0</v>
      </c>
      <c r="RD34" s="23">
        <v>0</v>
      </c>
      <c r="RE34" s="23">
        <v>0</v>
      </c>
      <c r="RF34" s="23">
        <v>0</v>
      </c>
      <c r="RG34" s="23">
        <v>0</v>
      </c>
      <c r="RH34" s="23">
        <v>0</v>
      </c>
      <c r="RI34" s="23">
        <v>0</v>
      </c>
      <c r="RJ34" s="23">
        <v>0</v>
      </c>
      <c r="RK34" s="23">
        <v>0</v>
      </c>
      <c r="RL34" s="23">
        <v>0</v>
      </c>
      <c r="RM34" s="23">
        <v>0</v>
      </c>
      <c r="RN34" s="23">
        <v>0</v>
      </c>
      <c r="RO34" s="23">
        <v>0</v>
      </c>
      <c r="RP34" s="23">
        <v>0</v>
      </c>
      <c r="RQ34" s="23">
        <v>0</v>
      </c>
      <c r="RR34" s="23">
        <v>0</v>
      </c>
      <c r="RS34" s="23">
        <v>0</v>
      </c>
      <c r="RT34" s="23">
        <v>0</v>
      </c>
      <c r="RU34" s="23">
        <v>0</v>
      </c>
      <c r="RV34" s="23">
        <v>0</v>
      </c>
      <c r="RW34" s="23">
        <v>0</v>
      </c>
      <c r="RX34" s="23">
        <v>0</v>
      </c>
      <c r="RY34" s="23">
        <v>0</v>
      </c>
      <c r="RZ34" s="23">
        <v>0</v>
      </c>
      <c r="SA34" s="23">
        <v>0</v>
      </c>
      <c r="SB34" s="23">
        <v>0</v>
      </c>
      <c r="SC34" s="23">
        <v>0</v>
      </c>
      <c r="SD34" s="23">
        <v>0</v>
      </c>
      <c r="SE34" s="23">
        <v>0</v>
      </c>
      <c r="SF34" s="23">
        <v>0</v>
      </c>
      <c r="SG34" s="23">
        <v>0</v>
      </c>
      <c r="SH34" s="23">
        <v>0</v>
      </c>
      <c r="SI34" s="23">
        <v>0</v>
      </c>
      <c r="SJ34" s="23">
        <v>0</v>
      </c>
      <c r="SK34" s="23">
        <v>0</v>
      </c>
      <c r="SL34" s="23">
        <v>0</v>
      </c>
      <c r="SM34" s="23">
        <v>0</v>
      </c>
      <c r="SN34" s="23">
        <v>0</v>
      </c>
      <c r="SO34" s="23">
        <v>0</v>
      </c>
      <c r="SP34" s="23">
        <v>0</v>
      </c>
      <c r="SQ34" s="23">
        <v>0</v>
      </c>
      <c r="SR34" s="23">
        <v>0</v>
      </c>
      <c r="SS34" s="23">
        <v>0</v>
      </c>
      <c r="ST34" s="23">
        <v>0</v>
      </c>
      <c r="SU34" s="23">
        <v>0</v>
      </c>
      <c r="SV34" s="23">
        <v>0</v>
      </c>
      <c r="SW34" s="23">
        <v>0</v>
      </c>
      <c r="SX34" s="23">
        <v>0</v>
      </c>
      <c r="SY34" s="23">
        <v>0</v>
      </c>
      <c r="SZ34" s="23">
        <v>0</v>
      </c>
      <c r="TA34" s="23">
        <v>0</v>
      </c>
      <c r="TB34" s="23">
        <v>0</v>
      </c>
      <c r="TC34" s="23">
        <v>0</v>
      </c>
      <c r="TD34" s="23">
        <v>0</v>
      </c>
      <c r="TE34" s="23">
        <v>0</v>
      </c>
      <c r="TF34" s="23">
        <v>0</v>
      </c>
      <c r="TG34" s="23">
        <v>0</v>
      </c>
      <c r="TH34" s="23">
        <v>0</v>
      </c>
      <c r="TI34" s="23">
        <v>0</v>
      </c>
      <c r="TJ34" s="23">
        <v>0</v>
      </c>
      <c r="TK34" s="23">
        <v>0</v>
      </c>
      <c r="TL34" s="23">
        <v>0</v>
      </c>
      <c r="TM34" s="23">
        <v>0</v>
      </c>
      <c r="TN34" s="23">
        <v>0</v>
      </c>
      <c r="TO34" s="23">
        <v>0</v>
      </c>
      <c r="TP34" s="23">
        <v>0</v>
      </c>
      <c r="TQ34" s="23">
        <v>0</v>
      </c>
      <c r="TR34" s="23">
        <v>0</v>
      </c>
      <c r="TS34" s="23">
        <v>0</v>
      </c>
      <c r="TT34" s="23">
        <v>0</v>
      </c>
      <c r="TU34" s="23">
        <v>0</v>
      </c>
      <c r="TV34" s="23">
        <v>0</v>
      </c>
      <c r="TW34" s="23">
        <v>0</v>
      </c>
      <c r="TX34" s="23">
        <v>0</v>
      </c>
      <c r="TY34" s="23">
        <v>0</v>
      </c>
      <c r="TZ34" s="23">
        <v>0</v>
      </c>
      <c r="UA34" s="23">
        <v>0</v>
      </c>
      <c r="UB34" s="23">
        <v>0</v>
      </c>
      <c r="UC34" s="23">
        <v>0</v>
      </c>
      <c r="UD34" s="23">
        <v>0</v>
      </c>
      <c r="UE34" s="23">
        <v>0</v>
      </c>
      <c r="UF34" s="23">
        <v>0</v>
      </c>
      <c r="UG34" s="23">
        <v>0</v>
      </c>
      <c r="UH34" s="23">
        <v>0</v>
      </c>
      <c r="UI34" s="23">
        <v>0</v>
      </c>
      <c r="UJ34" s="23">
        <v>0</v>
      </c>
      <c r="UK34" s="23">
        <v>0</v>
      </c>
      <c r="UL34" s="23">
        <v>0</v>
      </c>
      <c r="UM34" s="23">
        <v>0</v>
      </c>
      <c r="UN34" s="23">
        <v>0</v>
      </c>
      <c r="UO34" s="23">
        <v>0</v>
      </c>
      <c r="UP34" s="23">
        <v>0</v>
      </c>
      <c r="UQ34" s="23">
        <v>0</v>
      </c>
      <c r="UR34" s="23">
        <v>0</v>
      </c>
      <c r="US34" s="23">
        <v>0</v>
      </c>
      <c r="UT34" s="23">
        <v>0</v>
      </c>
      <c r="UU34" s="23">
        <v>0</v>
      </c>
      <c r="UV34" s="23">
        <v>0</v>
      </c>
      <c r="UW34" s="23">
        <v>0</v>
      </c>
      <c r="UX34" s="23">
        <v>0</v>
      </c>
      <c r="UY34" s="23">
        <v>0</v>
      </c>
      <c r="UZ34" s="23">
        <v>0</v>
      </c>
      <c r="VA34" s="23">
        <v>0</v>
      </c>
      <c r="VB34" s="23">
        <v>0</v>
      </c>
      <c r="VC34" s="23">
        <v>0</v>
      </c>
      <c r="VD34" s="23">
        <v>0</v>
      </c>
      <c r="VE34" s="23">
        <v>0</v>
      </c>
      <c r="VF34" s="23">
        <v>0</v>
      </c>
      <c r="VG34" s="23">
        <v>0</v>
      </c>
      <c r="VH34" s="23">
        <v>0</v>
      </c>
      <c r="VI34" s="23">
        <v>0</v>
      </c>
      <c r="VJ34" s="23">
        <v>0</v>
      </c>
      <c r="VK34" s="23">
        <v>0</v>
      </c>
      <c r="VL34" s="23">
        <v>0</v>
      </c>
      <c r="VM34" s="23">
        <v>0</v>
      </c>
      <c r="VN34" s="23">
        <v>0</v>
      </c>
      <c r="VO34" s="23">
        <v>0</v>
      </c>
      <c r="VP34" s="23">
        <v>0</v>
      </c>
      <c r="VQ34" s="23">
        <v>0</v>
      </c>
      <c r="VR34" s="23">
        <v>0</v>
      </c>
      <c r="VS34" s="23">
        <v>0</v>
      </c>
      <c r="VT34" s="23">
        <v>0</v>
      </c>
      <c r="VU34" s="23">
        <v>0</v>
      </c>
      <c r="VV34" s="23">
        <v>0</v>
      </c>
      <c r="VW34" s="23">
        <v>0</v>
      </c>
      <c r="VX34" s="23">
        <v>0</v>
      </c>
      <c r="VY34" s="23">
        <v>0</v>
      </c>
      <c r="VZ34" s="23">
        <v>0</v>
      </c>
      <c r="WA34" s="23">
        <v>0</v>
      </c>
      <c r="WB34" s="23">
        <v>0</v>
      </c>
      <c r="WC34" s="23">
        <v>0</v>
      </c>
      <c r="WD34" s="23">
        <v>0</v>
      </c>
      <c r="WE34" s="23">
        <v>0</v>
      </c>
      <c r="WF34" s="23">
        <v>0</v>
      </c>
      <c r="WG34" s="23">
        <v>0</v>
      </c>
      <c r="WH34" s="23">
        <v>0</v>
      </c>
      <c r="WI34" s="23">
        <v>0</v>
      </c>
      <c r="WJ34" s="23">
        <v>0</v>
      </c>
      <c r="WK34" s="23">
        <v>0</v>
      </c>
      <c r="WL34" s="23">
        <v>0</v>
      </c>
      <c r="WM34" s="23">
        <v>0</v>
      </c>
      <c r="WN34" s="23">
        <v>0</v>
      </c>
      <c r="WO34" s="23">
        <v>0</v>
      </c>
      <c r="WP34" s="23">
        <v>0</v>
      </c>
      <c r="WQ34" s="23">
        <v>0</v>
      </c>
      <c r="WR34" s="23">
        <v>0</v>
      </c>
      <c r="WS34" s="23">
        <v>0</v>
      </c>
      <c r="WT34" s="23">
        <v>0</v>
      </c>
      <c r="WU34" s="23">
        <v>0</v>
      </c>
      <c r="WV34" s="23">
        <v>0</v>
      </c>
      <c r="WW34" s="23">
        <v>0</v>
      </c>
      <c r="WX34" s="23">
        <v>0</v>
      </c>
      <c r="WY34" s="23">
        <v>0</v>
      </c>
      <c r="WZ34" s="23">
        <v>0</v>
      </c>
      <c r="XA34" s="23">
        <v>0</v>
      </c>
      <c r="XB34" s="23">
        <v>0</v>
      </c>
      <c r="XC34" s="23">
        <v>0</v>
      </c>
      <c r="XD34" s="23">
        <v>0</v>
      </c>
      <c r="XE34" s="23">
        <v>0</v>
      </c>
      <c r="XF34" s="23">
        <v>0</v>
      </c>
      <c r="XG34" s="23">
        <v>0</v>
      </c>
      <c r="XH34" s="23">
        <v>0</v>
      </c>
      <c r="XI34" s="23">
        <v>0</v>
      </c>
      <c r="XJ34" s="23">
        <v>0</v>
      </c>
      <c r="XK34" s="23">
        <v>0</v>
      </c>
      <c r="XL34" s="23">
        <v>0</v>
      </c>
      <c r="XM34" s="23">
        <v>0</v>
      </c>
      <c r="XN34" s="23">
        <v>0</v>
      </c>
      <c r="XO34" s="23">
        <v>0</v>
      </c>
      <c r="XP34" s="23">
        <v>0</v>
      </c>
      <c r="XQ34" s="23">
        <v>0</v>
      </c>
      <c r="XR34" s="23">
        <v>0</v>
      </c>
      <c r="XS34" s="23">
        <v>0</v>
      </c>
      <c r="XT34" s="23">
        <v>0</v>
      </c>
      <c r="XU34" s="23">
        <v>0</v>
      </c>
      <c r="XV34" s="23">
        <v>0</v>
      </c>
      <c r="XW34" s="23">
        <v>0</v>
      </c>
      <c r="XX34" s="23">
        <v>0</v>
      </c>
      <c r="XY34" s="23">
        <v>0</v>
      </c>
      <c r="XZ34" s="23">
        <v>0</v>
      </c>
      <c r="YA34" s="23">
        <v>0</v>
      </c>
      <c r="YB34" s="23">
        <v>0</v>
      </c>
      <c r="YC34" s="23">
        <v>0</v>
      </c>
      <c r="YD34" s="23">
        <v>0</v>
      </c>
      <c r="YE34" s="23">
        <v>0</v>
      </c>
      <c r="YF34" s="23">
        <v>0</v>
      </c>
      <c r="YG34" s="23">
        <v>0</v>
      </c>
      <c r="YH34" s="23">
        <v>0</v>
      </c>
      <c r="YI34" s="23">
        <v>0</v>
      </c>
      <c r="YJ34" s="23">
        <v>0</v>
      </c>
      <c r="YK34" s="23">
        <v>0</v>
      </c>
      <c r="YL34" s="23">
        <v>0</v>
      </c>
      <c r="YM34" s="23">
        <v>0</v>
      </c>
      <c r="YN34" s="23">
        <v>0</v>
      </c>
      <c r="YO34" s="23">
        <v>0</v>
      </c>
      <c r="YP34" s="23">
        <v>0</v>
      </c>
      <c r="YQ34" s="23">
        <v>0</v>
      </c>
      <c r="YR34" s="23">
        <v>0</v>
      </c>
    </row>
    <row r="35" spans="1:668" ht="15.75" x14ac:dyDescent="0.25">
      <c r="A35" s="15" t="s">
        <v>65</v>
      </c>
      <c r="B35" s="15" t="s">
        <v>66</v>
      </c>
      <c r="C35" s="16">
        <f t="shared" si="51"/>
        <v>1196.7498387243879</v>
      </c>
      <c r="D35" s="17"/>
      <c r="E35" s="42">
        <v>31.653098359999998</v>
      </c>
      <c r="F35" s="19" t="s">
        <v>52</v>
      </c>
      <c r="G35" s="68" t="s">
        <v>119</v>
      </c>
      <c r="H35" s="20">
        <v>42050</v>
      </c>
      <c r="I35" s="41" t="s">
        <v>59</v>
      </c>
      <c r="J35" s="19">
        <v>300</v>
      </c>
      <c r="K35" s="19" t="s">
        <v>192</v>
      </c>
      <c r="L35" s="20">
        <v>51181</v>
      </c>
      <c r="M35" s="19" t="s">
        <v>11</v>
      </c>
      <c r="N35" s="16" t="s">
        <v>60</v>
      </c>
      <c r="O35" s="119" t="s">
        <v>170</v>
      </c>
      <c r="P35" s="119" t="s">
        <v>187</v>
      </c>
      <c r="Q35" s="22">
        <f t="shared" si="52"/>
        <v>0</v>
      </c>
      <c r="R35" s="22">
        <f t="shared" si="53"/>
        <v>19252876.861799691</v>
      </c>
      <c r="S35" s="22">
        <f t="shared" si="54"/>
        <v>0</v>
      </c>
      <c r="T35" s="22">
        <f t="shared" si="55"/>
        <v>57173022.758293688</v>
      </c>
      <c r="U35" s="22">
        <f t="shared" si="56"/>
        <v>37428205.262320153</v>
      </c>
      <c r="V35" s="22">
        <f t="shared" si="57"/>
        <v>64690081.830569588</v>
      </c>
      <c r="W35" s="22">
        <f t="shared" si="58"/>
        <v>79078211.320185184</v>
      </c>
      <c r="X35" s="22">
        <f t="shared" si="59"/>
        <v>66980924.42674768</v>
      </c>
      <c r="Y35" s="22">
        <f t="shared" si="60"/>
        <v>83253622.093336493</v>
      </c>
      <c r="Z35" s="22">
        <f t="shared" si="61"/>
        <v>66864431.004053593</v>
      </c>
      <c r="AA35" s="22">
        <f t="shared" si="62"/>
        <v>86388113.29298003</v>
      </c>
      <c r="AB35" s="22">
        <f t="shared" si="63"/>
        <v>65578257.52998127</v>
      </c>
      <c r="AC35" s="22">
        <f t="shared" si="64"/>
        <v>90236910.358044416</v>
      </c>
      <c r="AD35" s="22">
        <f t="shared" si="65"/>
        <v>64701617.550253212</v>
      </c>
      <c r="AE35" s="22">
        <f t="shared" si="66"/>
        <v>94748755.875946715</v>
      </c>
      <c r="AF35" s="22">
        <f t="shared" si="67"/>
        <v>63582085.0854467</v>
      </c>
      <c r="AG35" s="22">
        <f t="shared" si="68"/>
        <v>99486193.669744104</v>
      </c>
      <c r="AH35" s="22">
        <f t="shared" si="69"/>
        <v>62383120.91345793</v>
      </c>
      <c r="AI35" s="22">
        <f t="shared" si="70"/>
        <v>104460503.35323134</v>
      </c>
      <c r="AJ35" s="22">
        <f t="shared" si="71"/>
        <v>60905305.111556679</v>
      </c>
      <c r="AK35" s="22">
        <f t="shared" si="72"/>
        <v>109683528.52089301</v>
      </c>
      <c r="AL35" s="22">
        <f t="shared" si="73"/>
        <v>59284391.550018728</v>
      </c>
      <c r="AM35" s="22">
        <f t="shared" si="74"/>
        <v>115167704.94693777</v>
      </c>
      <c r="AN35" s="22">
        <f t="shared" si="75"/>
        <v>57011775.96159026</v>
      </c>
      <c r="AO35" s="22">
        <f t="shared" si="76"/>
        <v>120926090.19428477</v>
      </c>
      <c r="AP35" s="22">
        <f t="shared" si="77"/>
        <v>54540795.224621736</v>
      </c>
      <c r="AQ35" s="22">
        <f t="shared" si="78"/>
        <v>126972394.7039991</v>
      </c>
      <c r="AR35" s="22">
        <f t="shared" si="79"/>
        <v>51680186.974052384</v>
      </c>
      <c r="AS35" s="22">
        <f t="shared" si="80"/>
        <v>133321014.43919915</v>
      </c>
      <c r="AT35" s="22">
        <f t="shared" si="81"/>
        <v>48527339.841410249</v>
      </c>
      <c r="AU35" s="22">
        <f t="shared" si="82"/>
        <v>139987065.16115919</v>
      </c>
      <c r="AV35" s="22">
        <f t="shared" si="83"/>
        <v>44656642.272872731</v>
      </c>
      <c r="AW35" s="22">
        <f t="shared" si="84"/>
        <v>146986418.41921723</v>
      </c>
      <c r="AX35" s="22">
        <f t="shared" si="85"/>
        <v>40421073.356855839</v>
      </c>
      <c r="AY35" s="22">
        <f t="shared" si="86"/>
        <v>154335739.34017813</v>
      </c>
      <c r="AZ35" s="22">
        <f t="shared" si="87"/>
        <v>35650305.943555072</v>
      </c>
      <c r="BA35" s="22">
        <f t="shared" si="88"/>
        <v>162052526.3071872</v>
      </c>
      <c r="BB35" s="22">
        <f t="shared" si="89"/>
        <v>30380522.718918663</v>
      </c>
      <c r="BC35" s="22">
        <f t="shared" si="90"/>
        <v>170155152.62254661</v>
      </c>
      <c r="BD35" s="22">
        <f t="shared" si="91"/>
        <v>24328496.81884791</v>
      </c>
      <c r="BE35" s="22">
        <f t="shared" si="92"/>
        <v>178662910.25367403</v>
      </c>
      <c r="BF35" s="22">
        <f t="shared" si="93"/>
        <v>17682539.780731469</v>
      </c>
      <c r="BG35" s="22">
        <f t="shared" si="94"/>
        <v>187596055.76635787</v>
      </c>
      <c r="BH35" s="22">
        <f t="shared" si="95"/>
        <v>10311165.796756268</v>
      </c>
      <c r="BI35" s="22">
        <f t="shared" si="96"/>
        <v>97286678.291253433</v>
      </c>
      <c r="BJ35" s="22">
        <f t="shared" si="97"/>
        <v>2158448.0649317489</v>
      </c>
      <c r="BK35" s="22">
        <f t="shared" si="98"/>
        <v>0</v>
      </c>
      <c r="BL35" s="22">
        <f t="shared" si="99"/>
        <v>0</v>
      </c>
      <c r="BM35" s="22">
        <f t="shared" si="100"/>
        <v>0</v>
      </c>
      <c r="BN35" s="22">
        <f t="shared" si="101"/>
        <v>0</v>
      </c>
      <c r="BO35" s="126"/>
      <c r="BP35" s="127"/>
      <c r="BQ35" s="23">
        <v>0</v>
      </c>
      <c r="BR35" s="23">
        <v>0</v>
      </c>
      <c r="BS35" s="23">
        <v>6405741.5980072059</v>
      </c>
      <c r="BT35" s="23">
        <v>0</v>
      </c>
      <c r="BU35" s="23">
        <v>0</v>
      </c>
      <c r="BV35" s="23">
        <v>0</v>
      </c>
      <c r="BW35" s="23">
        <v>0</v>
      </c>
      <c r="BX35" s="23">
        <v>0</v>
      </c>
      <c r="BY35" s="23">
        <v>0</v>
      </c>
      <c r="BZ35" s="23">
        <v>0</v>
      </c>
      <c r="CA35" s="23">
        <v>0</v>
      </c>
      <c r="CB35" s="23">
        <v>0</v>
      </c>
      <c r="CC35" s="23">
        <v>0</v>
      </c>
      <c r="CD35" s="23">
        <v>0</v>
      </c>
      <c r="CE35" s="23">
        <v>12847135.263792485</v>
      </c>
      <c r="CF35" s="23">
        <v>0</v>
      </c>
      <c r="CG35" s="23">
        <v>0</v>
      </c>
      <c r="CH35" s="23">
        <v>0</v>
      </c>
      <c r="CI35" s="23">
        <v>0</v>
      </c>
      <c r="CJ35" s="23">
        <v>0</v>
      </c>
      <c r="CK35" s="23">
        <v>0</v>
      </c>
      <c r="CL35" s="23">
        <v>0</v>
      </c>
      <c r="CM35" s="23">
        <v>0</v>
      </c>
      <c r="CN35" s="23">
        <v>0</v>
      </c>
      <c r="CO35" s="23">
        <v>0</v>
      </c>
      <c r="CP35" s="23">
        <v>0</v>
      </c>
      <c r="CQ35" s="23">
        <v>27772139.183377564</v>
      </c>
      <c r="CR35" s="23">
        <v>0</v>
      </c>
      <c r="CS35" s="23">
        <v>0</v>
      </c>
      <c r="CT35" s="23">
        <v>0</v>
      </c>
      <c r="CU35" s="23">
        <v>0</v>
      </c>
      <c r="CV35" s="23">
        <v>0</v>
      </c>
      <c r="CW35" s="23">
        <v>0</v>
      </c>
      <c r="CX35" s="23">
        <v>0</v>
      </c>
      <c r="CY35" s="23">
        <v>0</v>
      </c>
      <c r="CZ35" s="23">
        <v>0</v>
      </c>
      <c r="DA35" s="23">
        <v>0</v>
      </c>
      <c r="DB35" s="23">
        <v>0</v>
      </c>
      <c r="DC35" s="23">
        <v>29400883.574916124</v>
      </c>
      <c r="DD35" s="23">
        <v>0</v>
      </c>
      <c r="DE35" s="23">
        <v>0</v>
      </c>
      <c r="DF35" s="23">
        <v>0</v>
      </c>
      <c r="DG35" s="23">
        <v>0</v>
      </c>
      <c r="DH35" s="23">
        <v>0</v>
      </c>
      <c r="DI35" s="23">
        <v>0</v>
      </c>
      <c r="DJ35" s="23">
        <v>0</v>
      </c>
      <c r="DK35" s="23">
        <v>0</v>
      </c>
      <c r="DL35" s="23">
        <v>0</v>
      </c>
      <c r="DM35" s="23">
        <v>0</v>
      </c>
      <c r="DN35" s="23">
        <v>0</v>
      </c>
      <c r="DO35" s="23">
        <v>31835133.617741339</v>
      </c>
      <c r="DP35" s="23">
        <v>0</v>
      </c>
      <c r="DQ35" s="23">
        <v>0</v>
      </c>
      <c r="DR35" s="23">
        <v>0</v>
      </c>
      <c r="DS35" s="23">
        <v>0</v>
      </c>
      <c r="DT35" s="23">
        <v>0</v>
      </c>
      <c r="DU35" s="23">
        <v>0</v>
      </c>
      <c r="DV35" s="23">
        <v>0</v>
      </c>
      <c r="DW35" s="23">
        <v>0</v>
      </c>
      <c r="DX35" s="23">
        <v>0</v>
      </c>
      <c r="DY35" s="23">
        <v>0</v>
      </c>
      <c r="DZ35" s="23">
        <v>0</v>
      </c>
      <c r="EA35" s="23">
        <v>32854948.212828249</v>
      </c>
      <c r="EB35" s="23">
        <v>37428205.262320153</v>
      </c>
      <c r="EC35" s="23">
        <v>0</v>
      </c>
      <c r="ED35" s="23">
        <v>0</v>
      </c>
      <c r="EE35" s="23">
        <v>0</v>
      </c>
      <c r="EF35" s="23">
        <v>0</v>
      </c>
      <c r="EG35" s="23">
        <v>0</v>
      </c>
      <c r="EH35" s="23">
        <v>0</v>
      </c>
      <c r="EI35" s="23">
        <v>0</v>
      </c>
      <c r="EJ35" s="23">
        <v>0</v>
      </c>
      <c r="EK35" s="23">
        <v>0</v>
      </c>
      <c r="EL35" s="23">
        <v>0</v>
      </c>
      <c r="EM35" s="23">
        <v>33669552.563291565</v>
      </c>
      <c r="EN35" s="23">
        <v>38912085.714873023</v>
      </c>
      <c r="EO35" s="23">
        <v>0</v>
      </c>
      <c r="EP35" s="23">
        <v>0</v>
      </c>
      <c r="EQ35" s="23">
        <v>0</v>
      </c>
      <c r="ER35" s="23">
        <v>0</v>
      </c>
      <c r="ES35" s="23">
        <v>0</v>
      </c>
      <c r="ET35" s="23">
        <v>0</v>
      </c>
      <c r="EU35" s="23">
        <v>0</v>
      </c>
      <c r="EV35" s="23">
        <v>0</v>
      </c>
      <c r="EW35" s="23">
        <v>0</v>
      </c>
      <c r="EX35" s="23">
        <v>0</v>
      </c>
      <c r="EY35" s="23">
        <v>33311371.863456119</v>
      </c>
      <c r="EZ35" s="23">
        <v>40166125.605312169</v>
      </c>
      <c r="FA35" s="23">
        <v>0</v>
      </c>
      <c r="FB35" s="23">
        <v>0</v>
      </c>
      <c r="FC35" s="23">
        <v>0</v>
      </c>
      <c r="FD35" s="23">
        <v>0</v>
      </c>
      <c r="FE35" s="23">
        <v>0</v>
      </c>
      <c r="FF35" s="23">
        <v>0</v>
      </c>
      <c r="FG35" s="23">
        <v>0</v>
      </c>
      <c r="FH35" s="23">
        <v>0</v>
      </c>
      <c r="FI35" s="23">
        <v>0</v>
      </c>
      <c r="FJ35" s="23">
        <v>0</v>
      </c>
      <c r="FK35" s="23">
        <v>33873396.025410369</v>
      </c>
      <c r="FL35" s="23">
        <v>41263758.917832859</v>
      </c>
      <c r="FM35" s="23">
        <v>0</v>
      </c>
      <c r="FN35" s="23">
        <v>0</v>
      </c>
      <c r="FO35" s="23">
        <v>0</v>
      </c>
      <c r="FP35" s="23">
        <v>0</v>
      </c>
      <c r="FQ35" s="23">
        <v>0</v>
      </c>
      <c r="FR35" s="23">
        <v>0</v>
      </c>
      <c r="FS35" s="23">
        <v>0</v>
      </c>
      <c r="FT35" s="23">
        <v>0</v>
      </c>
      <c r="FU35" s="23">
        <v>0</v>
      </c>
      <c r="FV35" s="23">
        <v>0</v>
      </c>
      <c r="FW35" s="23">
        <v>32991034.97864322</v>
      </c>
      <c r="FX35" s="23">
        <v>41989863.175503626</v>
      </c>
      <c r="FY35" s="23">
        <v>0</v>
      </c>
      <c r="FZ35" s="23">
        <v>0</v>
      </c>
      <c r="GA35" s="23">
        <v>0</v>
      </c>
      <c r="GB35" s="23">
        <v>0</v>
      </c>
      <c r="GC35" s="23">
        <v>0</v>
      </c>
      <c r="GD35" s="23">
        <v>0</v>
      </c>
      <c r="GE35" s="23">
        <v>0</v>
      </c>
      <c r="GF35" s="23">
        <v>0</v>
      </c>
      <c r="GG35" s="23">
        <v>0</v>
      </c>
      <c r="GH35" s="23">
        <v>0</v>
      </c>
      <c r="GI35" s="23">
        <v>33207348.664783761</v>
      </c>
      <c r="GJ35" s="23">
        <v>42763961.476954944</v>
      </c>
      <c r="GK35" s="23">
        <v>0</v>
      </c>
      <c r="GL35" s="23">
        <v>0</v>
      </c>
      <c r="GM35" s="23">
        <v>0</v>
      </c>
      <c r="GN35" s="23">
        <v>0</v>
      </c>
      <c r="GO35" s="23">
        <v>0</v>
      </c>
      <c r="GP35" s="23">
        <v>0</v>
      </c>
      <c r="GQ35" s="23">
        <v>0</v>
      </c>
      <c r="GR35" s="23">
        <v>0</v>
      </c>
      <c r="GS35" s="23">
        <v>0</v>
      </c>
      <c r="GT35" s="23">
        <v>0</v>
      </c>
      <c r="GU35" s="23">
        <v>32370908.865197513</v>
      </c>
      <c r="GV35" s="23">
        <v>43624151.816025086</v>
      </c>
      <c r="GW35" s="23">
        <v>0</v>
      </c>
      <c r="GX35" s="23">
        <v>0</v>
      </c>
      <c r="GY35" s="23">
        <v>0</v>
      </c>
      <c r="GZ35" s="23">
        <v>0</v>
      </c>
      <c r="HA35" s="23">
        <v>0</v>
      </c>
      <c r="HB35" s="23">
        <v>0</v>
      </c>
      <c r="HC35" s="23">
        <v>0</v>
      </c>
      <c r="HD35" s="23">
        <v>0</v>
      </c>
      <c r="HE35" s="23">
        <v>0</v>
      </c>
      <c r="HF35" s="23">
        <v>0</v>
      </c>
      <c r="HG35" s="23">
        <v>32630727.629454561</v>
      </c>
      <c r="HH35" s="23">
        <v>44568148.261493362</v>
      </c>
      <c r="HI35" s="23">
        <v>0</v>
      </c>
      <c r="HJ35" s="23">
        <v>0</v>
      </c>
      <c r="HK35" s="23">
        <v>0</v>
      </c>
      <c r="HL35" s="23">
        <v>0</v>
      </c>
      <c r="HM35" s="23">
        <v>0</v>
      </c>
      <c r="HN35" s="23">
        <v>0</v>
      </c>
      <c r="HO35" s="23">
        <v>0</v>
      </c>
      <c r="HP35" s="23">
        <v>0</v>
      </c>
      <c r="HQ35" s="23">
        <v>0</v>
      </c>
      <c r="HR35" s="23">
        <v>0</v>
      </c>
      <c r="HS35" s="23">
        <v>32070889.920798656</v>
      </c>
      <c r="HT35" s="23">
        <v>45668762.096551053</v>
      </c>
      <c r="HU35" s="23">
        <v>0</v>
      </c>
      <c r="HV35" s="23">
        <v>0</v>
      </c>
      <c r="HW35" s="23">
        <v>0</v>
      </c>
      <c r="HX35" s="23">
        <v>0</v>
      </c>
      <c r="HY35" s="23">
        <v>0</v>
      </c>
      <c r="HZ35" s="23">
        <v>0</v>
      </c>
      <c r="IA35" s="23">
        <v>0</v>
      </c>
      <c r="IB35" s="23">
        <v>0</v>
      </c>
      <c r="IC35" s="23">
        <v>0</v>
      </c>
      <c r="ID35" s="23">
        <v>0</v>
      </c>
      <c r="IE35" s="23">
        <v>32185763.161780205</v>
      </c>
      <c r="IF35" s="23">
        <v>46796555.674568072</v>
      </c>
      <c r="IG35" s="23">
        <v>0</v>
      </c>
      <c r="IH35" s="23">
        <v>0</v>
      </c>
      <c r="II35" s="23">
        <v>0</v>
      </c>
      <c r="IJ35" s="23">
        <v>0</v>
      </c>
      <c r="IK35" s="23">
        <v>0</v>
      </c>
      <c r="IL35" s="23">
        <v>0</v>
      </c>
      <c r="IM35" s="23">
        <v>0</v>
      </c>
      <c r="IN35" s="23">
        <v>0</v>
      </c>
      <c r="IO35" s="23">
        <v>0</v>
      </c>
      <c r="IP35" s="23">
        <v>0</v>
      </c>
      <c r="IQ35" s="23">
        <v>31396321.923666492</v>
      </c>
      <c r="IR35" s="23">
        <v>47952200.201378644</v>
      </c>
      <c r="IS35" s="23">
        <v>0</v>
      </c>
      <c r="IT35" s="23">
        <v>0</v>
      </c>
      <c r="IU35" s="23">
        <v>0</v>
      </c>
      <c r="IV35" s="23">
        <v>0</v>
      </c>
      <c r="IW35" s="23">
        <v>0</v>
      </c>
      <c r="IX35" s="23">
        <v>0</v>
      </c>
      <c r="IY35" s="23">
        <v>0</v>
      </c>
      <c r="IZ35" s="23">
        <v>0</v>
      </c>
      <c r="JA35" s="23">
        <v>0</v>
      </c>
      <c r="JB35" s="23">
        <v>0</v>
      </c>
      <c r="JC35" s="23">
        <v>31614725.428264759</v>
      </c>
      <c r="JD35" s="23">
        <v>49136383.458296508</v>
      </c>
      <c r="JE35" s="23">
        <v>0</v>
      </c>
      <c r="JF35" s="23">
        <v>0</v>
      </c>
      <c r="JG35" s="23">
        <v>0</v>
      </c>
      <c r="JH35" s="23">
        <v>0</v>
      </c>
      <c r="JI35" s="23">
        <v>0</v>
      </c>
      <c r="JJ35" s="23">
        <v>0</v>
      </c>
      <c r="JK35" s="23">
        <v>0</v>
      </c>
      <c r="JL35" s="23">
        <v>0</v>
      </c>
      <c r="JM35" s="23">
        <v>0</v>
      </c>
      <c r="JN35" s="23">
        <v>0</v>
      </c>
      <c r="JO35" s="23">
        <v>30768395.485193174</v>
      </c>
      <c r="JP35" s="23">
        <v>50349810.211447604</v>
      </c>
      <c r="JQ35" s="23">
        <v>0</v>
      </c>
      <c r="JR35" s="23">
        <v>0</v>
      </c>
      <c r="JS35" s="23">
        <v>0</v>
      </c>
      <c r="JT35" s="23">
        <v>0</v>
      </c>
      <c r="JU35" s="23">
        <v>0</v>
      </c>
      <c r="JV35" s="23">
        <v>0</v>
      </c>
      <c r="JW35" s="23">
        <v>0</v>
      </c>
      <c r="JX35" s="23">
        <v>0</v>
      </c>
      <c r="JY35" s="23">
        <v>0</v>
      </c>
      <c r="JZ35" s="23">
        <v>0</v>
      </c>
      <c r="KA35" s="23">
        <v>30906119.513493322</v>
      </c>
      <c r="KB35" s="23">
        <v>51593202.631211348</v>
      </c>
      <c r="KC35" s="23">
        <v>0</v>
      </c>
      <c r="KD35" s="23">
        <v>0</v>
      </c>
      <c r="KE35" s="23">
        <v>0</v>
      </c>
      <c r="KF35" s="23">
        <v>0</v>
      </c>
      <c r="KG35" s="23">
        <v>0</v>
      </c>
      <c r="KH35" s="23">
        <v>0</v>
      </c>
      <c r="KI35" s="23">
        <v>0</v>
      </c>
      <c r="KJ35" s="23">
        <v>0</v>
      </c>
      <c r="KK35" s="23">
        <v>0</v>
      </c>
      <c r="KL35" s="23">
        <v>0</v>
      </c>
      <c r="KM35" s="23">
        <v>29999185.598063357</v>
      </c>
      <c r="KN35" s="23">
        <v>52867300.72202</v>
      </c>
      <c r="KO35" s="23">
        <v>0</v>
      </c>
      <c r="KP35" s="23">
        <v>0</v>
      </c>
      <c r="KQ35" s="23">
        <v>0</v>
      </c>
      <c r="KR35" s="23">
        <v>0</v>
      </c>
      <c r="KS35" s="23">
        <v>0</v>
      </c>
      <c r="KT35" s="23">
        <v>0</v>
      </c>
      <c r="KU35" s="23">
        <v>0</v>
      </c>
      <c r="KV35" s="23">
        <v>0</v>
      </c>
      <c r="KW35" s="23">
        <v>0</v>
      </c>
      <c r="KX35" s="23">
        <v>0</v>
      </c>
      <c r="KY35" s="23">
        <v>30047616.19367408</v>
      </c>
      <c r="KZ35" s="23">
        <v>54172862.762771949</v>
      </c>
      <c r="LA35" s="23">
        <v>0</v>
      </c>
      <c r="LB35" s="23">
        <v>0</v>
      </c>
      <c r="LC35" s="23">
        <v>0</v>
      </c>
      <c r="LD35" s="23">
        <v>0</v>
      </c>
      <c r="LE35" s="23">
        <v>0</v>
      </c>
      <c r="LF35" s="23">
        <v>0</v>
      </c>
      <c r="LG35" s="23">
        <v>0</v>
      </c>
      <c r="LH35" s="23">
        <v>0</v>
      </c>
      <c r="LI35" s="23">
        <v>0</v>
      </c>
      <c r="LJ35" s="23">
        <v>0</v>
      </c>
      <c r="LK35" s="23">
        <v>29236775.356344644</v>
      </c>
      <c r="LL35" s="23">
        <v>55510665.758121051</v>
      </c>
      <c r="LM35" s="23">
        <v>0</v>
      </c>
      <c r="LN35" s="23">
        <v>0</v>
      </c>
      <c r="LO35" s="23">
        <v>0</v>
      </c>
      <c r="LP35" s="23">
        <v>0</v>
      </c>
      <c r="LQ35" s="23">
        <v>0</v>
      </c>
      <c r="LR35" s="23">
        <v>0</v>
      </c>
      <c r="LS35" s="23">
        <v>0</v>
      </c>
      <c r="LT35" s="23">
        <v>0</v>
      </c>
      <c r="LU35" s="23">
        <v>0</v>
      </c>
      <c r="LV35" s="23">
        <v>0</v>
      </c>
      <c r="LW35" s="23">
        <v>29025997.24308918</v>
      </c>
      <c r="LX35" s="23">
        <v>56881505.900910601</v>
      </c>
      <c r="LY35" s="23">
        <v>0</v>
      </c>
      <c r="LZ35" s="23">
        <v>0</v>
      </c>
      <c r="MA35" s="23">
        <v>0</v>
      </c>
      <c r="MB35" s="23">
        <v>0</v>
      </c>
      <c r="MC35" s="23">
        <v>0</v>
      </c>
      <c r="MD35" s="23">
        <v>0</v>
      </c>
      <c r="ME35" s="23">
        <v>0</v>
      </c>
      <c r="MF35" s="23">
        <v>0</v>
      </c>
      <c r="MG35" s="23">
        <v>0</v>
      </c>
      <c r="MH35" s="23">
        <v>0</v>
      </c>
      <c r="MI35" s="23">
        <v>27985778.71850108</v>
      </c>
      <c r="MJ35" s="23">
        <v>58286199.046027169</v>
      </c>
      <c r="MK35" s="23">
        <v>0</v>
      </c>
      <c r="ML35" s="23">
        <v>0</v>
      </c>
      <c r="MM35" s="23">
        <v>0</v>
      </c>
      <c r="MN35" s="23">
        <v>0</v>
      </c>
      <c r="MO35" s="23">
        <v>0</v>
      </c>
      <c r="MP35" s="23">
        <v>0</v>
      </c>
      <c r="MQ35" s="23">
        <v>0</v>
      </c>
      <c r="MR35" s="23">
        <v>0</v>
      </c>
      <c r="MS35" s="23">
        <v>0</v>
      </c>
      <c r="MT35" s="23">
        <v>0</v>
      </c>
      <c r="MU35" s="23">
        <v>27827097.356961604</v>
      </c>
      <c r="MV35" s="23">
        <v>59725581.195956193</v>
      </c>
      <c r="MW35" s="23">
        <v>0</v>
      </c>
      <c r="MX35" s="23">
        <v>0</v>
      </c>
      <c r="MY35" s="23">
        <v>0</v>
      </c>
      <c r="MZ35" s="23">
        <v>0</v>
      </c>
      <c r="NA35" s="23">
        <v>0</v>
      </c>
      <c r="NB35" s="23">
        <v>0</v>
      </c>
      <c r="NC35" s="23">
        <v>0</v>
      </c>
      <c r="ND35" s="23">
        <v>0</v>
      </c>
      <c r="NE35" s="23">
        <v>0</v>
      </c>
      <c r="NF35" s="23">
        <v>0</v>
      </c>
      <c r="NG35" s="23">
        <v>26713697.867660131</v>
      </c>
      <c r="NH35" s="23">
        <v>61200508.998328574</v>
      </c>
      <c r="NI35" s="23">
        <v>0</v>
      </c>
      <c r="NJ35" s="23">
        <v>0</v>
      </c>
      <c r="NK35" s="23">
        <v>0</v>
      </c>
      <c r="NL35" s="23">
        <v>0</v>
      </c>
      <c r="NM35" s="23">
        <v>0</v>
      </c>
      <c r="NN35" s="23">
        <v>0</v>
      </c>
      <c r="NO35" s="23">
        <v>0</v>
      </c>
      <c r="NP35" s="23">
        <v>0</v>
      </c>
      <c r="NQ35" s="23">
        <v>0</v>
      </c>
      <c r="NR35" s="23">
        <v>0</v>
      </c>
      <c r="NS35" s="23">
        <v>26435742.489113543</v>
      </c>
      <c r="NT35" s="23">
        <v>62711860.255754046</v>
      </c>
      <c r="NU35" s="23">
        <v>0</v>
      </c>
      <c r="NV35" s="23">
        <v>0</v>
      </c>
      <c r="NW35" s="23">
        <v>0</v>
      </c>
      <c r="NX35" s="23">
        <v>0</v>
      </c>
      <c r="NY35" s="23">
        <v>0</v>
      </c>
      <c r="NZ35" s="23">
        <v>0</v>
      </c>
      <c r="OA35" s="23">
        <v>0</v>
      </c>
      <c r="OB35" s="23">
        <v>0</v>
      </c>
      <c r="OC35" s="23">
        <v>0</v>
      </c>
      <c r="OD35" s="23">
        <v>0</v>
      </c>
      <c r="OE35" s="23">
        <v>25244444.484938841</v>
      </c>
      <c r="OF35" s="23">
        <v>64260534.448245063</v>
      </c>
      <c r="OG35" s="23">
        <v>0</v>
      </c>
      <c r="OH35" s="23">
        <v>0</v>
      </c>
      <c r="OI35" s="23">
        <v>0</v>
      </c>
      <c r="OJ35" s="23">
        <v>0</v>
      </c>
      <c r="OK35" s="23">
        <v>0</v>
      </c>
      <c r="OL35" s="23">
        <v>0</v>
      </c>
      <c r="OM35" s="23">
        <v>0</v>
      </c>
      <c r="ON35" s="23">
        <v>0</v>
      </c>
      <c r="OO35" s="23">
        <v>0</v>
      </c>
      <c r="OP35" s="23">
        <v>0</v>
      </c>
      <c r="OQ35" s="23">
        <v>24835684.391088266</v>
      </c>
      <c r="OR35" s="23">
        <v>65847453.268541805</v>
      </c>
      <c r="OS35" s="23">
        <v>0</v>
      </c>
      <c r="OT35" s="23">
        <v>0</v>
      </c>
      <c r="OU35" s="23">
        <v>0</v>
      </c>
      <c r="OV35" s="23">
        <v>0</v>
      </c>
      <c r="OW35" s="23">
        <v>0</v>
      </c>
      <c r="OX35" s="23">
        <v>0</v>
      </c>
      <c r="OY35" s="23">
        <v>0</v>
      </c>
      <c r="OZ35" s="23">
        <v>0</v>
      </c>
      <c r="PA35" s="23">
        <v>0</v>
      </c>
      <c r="PB35" s="23">
        <v>0</v>
      </c>
      <c r="PC35" s="23">
        <v>23691655.450321987</v>
      </c>
      <c r="PD35" s="23">
        <v>67473561.170657352</v>
      </c>
      <c r="PE35" s="23">
        <v>0</v>
      </c>
      <c r="PF35" s="23">
        <v>0</v>
      </c>
      <c r="PG35" s="23">
        <v>0</v>
      </c>
      <c r="PH35" s="23">
        <v>0</v>
      </c>
      <c r="PI35" s="23">
        <v>0</v>
      </c>
      <c r="PJ35" s="23">
        <v>0</v>
      </c>
      <c r="PK35" s="23">
        <v>0</v>
      </c>
      <c r="PL35" s="23">
        <v>0</v>
      </c>
      <c r="PM35" s="23">
        <v>0</v>
      </c>
      <c r="PN35" s="23">
        <v>0</v>
      </c>
      <c r="PO35" s="23">
        <v>23009531.127037667</v>
      </c>
      <c r="PP35" s="23">
        <v>69139825.931968942</v>
      </c>
      <c r="PQ35" s="23">
        <v>0</v>
      </c>
      <c r="PR35" s="23">
        <v>0</v>
      </c>
      <c r="PS35" s="23">
        <v>0</v>
      </c>
      <c r="PT35" s="23">
        <v>0</v>
      </c>
      <c r="PU35" s="23">
        <v>0</v>
      </c>
      <c r="PV35" s="23">
        <v>0</v>
      </c>
      <c r="PW35" s="23">
        <v>0</v>
      </c>
      <c r="PX35" s="23">
        <v>0</v>
      </c>
      <c r="PY35" s="23">
        <v>0</v>
      </c>
      <c r="PZ35" s="23">
        <v>0</v>
      </c>
      <c r="QA35" s="23">
        <v>21647111.145835068</v>
      </c>
      <c r="QB35" s="23">
        <v>70847239.229190245</v>
      </c>
      <c r="QC35" s="23">
        <v>0</v>
      </c>
      <c r="QD35" s="23">
        <v>0</v>
      </c>
      <c r="QE35" s="23">
        <v>0</v>
      </c>
      <c r="QF35" s="23">
        <v>0</v>
      </c>
      <c r="QG35" s="23">
        <v>0</v>
      </c>
      <c r="QH35" s="23">
        <v>0</v>
      </c>
      <c r="QI35" s="23">
        <v>0</v>
      </c>
      <c r="QJ35" s="23">
        <v>0</v>
      </c>
      <c r="QK35" s="23">
        <v>0</v>
      </c>
      <c r="QL35" s="23">
        <v>0</v>
      </c>
      <c r="QM35" s="23">
        <v>20938673.325604275</v>
      </c>
      <c r="QN35" s="23">
        <v>72596817.228567407</v>
      </c>
      <c r="QO35" s="23">
        <v>0</v>
      </c>
      <c r="QP35" s="23">
        <v>0</v>
      </c>
      <c r="QQ35" s="23">
        <v>0</v>
      </c>
      <c r="QR35" s="23">
        <v>0</v>
      </c>
      <c r="QS35" s="23">
        <v>0</v>
      </c>
      <c r="QT35" s="23">
        <v>0</v>
      </c>
      <c r="QU35" s="23">
        <v>0</v>
      </c>
      <c r="QV35" s="23">
        <v>0</v>
      </c>
      <c r="QW35" s="23">
        <v>0</v>
      </c>
      <c r="QX35" s="23">
        <v>0</v>
      </c>
      <c r="QY35" s="23">
        <v>19482400.031251565</v>
      </c>
      <c r="QZ35" s="23">
        <v>74389601.190649807</v>
      </c>
      <c r="RA35" s="23">
        <v>0</v>
      </c>
      <c r="RB35" s="23">
        <v>0</v>
      </c>
      <c r="RC35" s="23">
        <v>0</v>
      </c>
      <c r="RD35" s="23">
        <v>0</v>
      </c>
      <c r="RE35" s="23">
        <v>0</v>
      </c>
      <c r="RF35" s="23">
        <v>0</v>
      </c>
      <c r="RG35" s="23">
        <v>0</v>
      </c>
      <c r="RH35" s="23">
        <v>0</v>
      </c>
      <c r="RI35" s="23">
        <v>0</v>
      </c>
      <c r="RJ35" s="23">
        <v>0</v>
      </c>
      <c r="RK35" s="23">
        <v>18603205.916209955</v>
      </c>
      <c r="RL35" s="23">
        <v>76226658.089995816</v>
      </c>
      <c r="RM35" s="23">
        <v>0</v>
      </c>
      <c r="RN35" s="23">
        <v>0</v>
      </c>
      <c r="RO35" s="23">
        <v>0</v>
      </c>
      <c r="RP35" s="23">
        <v>0</v>
      </c>
      <c r="RQ35" s="23">
        <v>0</v>
      </c>
      <c r="RR35" s="23">
        <v>0</v>
      </c>
      <c r="RS35" s="23">
        <v>0</v>
      </c>
      <c r="RT35" s="23">
        <v>0</v>
      </c>
      <c r="RU35" s="23">
        <v>0</v>
      </c>
      <c r="RV35" s="23">
        <v>0</v>
      </c>
      <c r="RW35" s="23">
        <v>17047100.027345117</v>
      </c>
      <c r="RX35" s="23">
        <v>78109081.250182331</v>
      </c>
      <c r="RY35" s="23">
        <v>0</v>
      </c>
      <c r="RZ35" s="23">
        <v>0</v>
      </c>
      <c r="SA35" s="23">
        <v>0</v>
      </c>
      <c r="SB35" s="23">
        <v>0</v>
      </c>
      <c r="SC35" s="23">
        <v>0</v>
      </c>
      <c r="SD35" s="23">
        <v>0</v>
      </c>
      <c r="SE35" s="23">
        <v>0</v>
      </c>
      <c r="SF35" s="23">
        <v>0</v>
      </c>
      <c r="SG35" s="23">
        <v>0</v>
      </c>
      <c r="SH35" s="23">
        <v>0</v>
      </c>
      <c r="SI35" s="23">
        <v>15981845.08256219</v>
      </c>
      <c r="SJ35" s="23">
        <v>80037990.994495675</v>
      </c>
      <c r="SK35" s="23">
        <v>0</v>
      </c>
      <c r="SL35" s="23">
        <v>0</v>
      </c>
      <c r="SM35" s="23">
        <v>0</v>
      </c>
      <c r="SN35" s="23">
        <v>0</v>
      </c>
      <c r="SO35" s="23">
        <v>0</v>
      </c>
      <c r="SP35" s="23">
        <v>0</v>
      </c>
      <c r="SQ35" s="23">
        <v>0</v>
      </c>
      <c r="SR35" s="23">
        <v>0</v>
      </c>
      <c r="SS35" s="23">
        <v>0</v>
      </c>
      <c r="ST35" s="23">
        <v>0</v>
      </c>
      <c r="SU35" s="23">
        <v>14398677.636356473</v>
      </c>
      <c r="SV35" s="23">
        <v>82014535.31269151</v>
      </c>
      <c r="SW35" s="23">
        <v>0</v>
      </c>
      <c r="SX35" s="23">
        <v>0</v>
      </c>
      <c r="SY35" s="23">
        <v>0</v>
      </c>
      <c r="SZ35" s="23">
        <v>0</v>
      </c>
      <c r="TA35" s="23">
        <v>0</v>
      </c>
      <c r="TB35" s="23">
        <v>0</v>
      </c>
      <c r="TC35" s="23">
        <v>0</v>
      </c>
      <c r="TD35" s="23">
        <v>0</v>
      </c>
      <c r="TE35" s="23">
        <v>0</v>
      </c>
      <c r="TF35" s="23">
        <v>0</v>
      </c>
      <c r="TG35" s="23">
        <v>13051840.150759118</v>
      </c>
      <c r="TH35" s="23">
        <v>84039890.544220492</v>
      </c>
      <c r="TI35" s="23">
        <v>0</v>
      </c>
      <c r="TJ35" s="23">
        <v>0</v>
      </c>
      <c r="TK35" s="23">
        <v>0</v>
      </c>
      <c r="TL35" s="23">
        <v>0</v>
      </c>
      <c r="TM35" s="23">
        <v>0</v>
      </c>
      <c r="TN35" s="23">
        <v>0</v>
      </c>
      <c r="TO35" s="23">
        <v>0</v>
      </c>
      <c r="TP35" s="23">
        <v>0</v>
      </c>
      <c r="TQ35" s="23">
        <v>0</v>
      </c>
      <c r="TR35" s="23">
        <v>0</v>
      </c>
      <c r="TS35" s="23">
        <v>11276656.668088792</v>
      </c>
      <c r="TT35" s="23">
        <v>86115262.078326121</v>
      </c>
      <c r="TU35" s="23">
        <v>0</v>
      </c>
      <c r="TV35" s="23">
        <v>0</v>
      </c>
      <c r="TW35" s="23">
        <v>0</v>
      </c>
      <c r="TX35" s="23">
        <v>0</v>
      </c>
      <c r="TY35" s="23">
        <v>0</v>
      </c>
      <c r="TZ35" s="23">
        <v>0</v>
      </c>
      <c r="UA35" s="23">
        <v>0</v>
      </c>
      <c r="UB35" s="23">
        <v>0</v>
      </c>
      <c r="UC35" s="23">
        <v>0</v>
      </c>
      <c r="UD35" s="23">
        <v>0</v>
      </c>
      <c r="UE35" s="23">
        <v>9788880.1130693294</v>
      </c>
      <c r="UF35" s="23">
        <v>88241885.071431562</v>
      </c>
      <c r="UG35" s="23">
        <v>0</v>
      </c>
      <c r="UH35" s="23">
        <v>0</v>
      </c>
      <c r="UI35" s="23">
        <v>0</v>
      </c>
      <c r="UJ35" s="23">
        <v>0</v>
      </c>
      <c r="UK35" s="23">
        <v>0</v>
      </c>
      <c r="UL35" s="23">
        <v>0</v>
      </c>
      <c r="UM35" s="23">
        <v>0</v>
      </c>
      <c r="UN35" s="23">
        <v>0</v>
      </c>
      <c r="UO35" s="23">
        <v>0</v>
      </c>
      <c r="UP35" s="23">
        <v>0</v>
      </c>
      <c r="UQ35" s="23">
        <v>7893659.6676621418</v>
      </c>
      <c r="UR35" s="23">
        <v>90421025.182242483</v>
      </c>
      <c r="US35" s="23">
        <v>0</v>
      </c>
      <c r="UT35" s="23">
        <v>0</v>
      </c>
      <c r="UU35" s="23">
        <v>0</v>
      </c>
      <c r="UV35" s="23">
        <v>0</v>
      </c>
      <c r="UW35" s="23">
        <v>0</v>
      </c>
      <c r="UX35" s="23">
        <v>0</v>
      </c>
      <c r="UY35" s="23">
        <v>0</v>
      </c>
      <c r="UZ35" s="23">
        <v>0</v>
      </c>
      <c r="VA35" s="23">
        <v>0</v>
      </c>
      <c r="VB35" s="23">
        <v>0</v>
      </c>
      <c r="VC35" s="23">
        <v>6166994.4712336631</v>
      </c>
      <c r="VD35" s="23">
        <v>92653979.325003207</v>
      </c>
      <c r="VE35" s="23">
        <v>0</v>
      </c>
      <c r="VF35" s="23">
        <v>0</v>
      </c>
      <c r="VG35" s="23">
        <v>0</v>
      </c>
      <c r="VH35" s="23">
        <v>0</v>
      </c>
      <c r="VI35" s="23">
        <v>0</v>
      </c>
      <c r="VJ35" s="23">
        <v>0</v>
      </c>
      <c r="VK35" s="23">
        <v>0</v>
      </c>
      <c r="VL35" s="23">
        <v>0</v>
      </c>
      <c r="VM35" s="23">
        <v>0</v>
      </c>
      <c r="VN35" s="23">
        <v>0</v>
      </c>
      <c r="VO35" s="23">
        <v>4144171.3255226035</v>
      </c>
      <c r="VP35" s="23">
        <v>94942076.441354662</v>
      </c>
      <c r="VQ35" s="23">
        <v>0</v>
      </c>
      <c r="VR35" s="23">
        <v>0</v>
      </c>
      <c r="VS35" s="23">
        <v>0</v>
      </c>
      <c r="VT35" s="23">
        <v>0</v>
      </c>
      <c r="VU35" s="23">
        <v>0</v>
      </c>
      <c r="VV35" s="23">
        <v>0</v>
      </c>
      <c r="VW35" s="23">
        <v>0</v>
      </c>
      <c r="VX35" s="23">
        <v>0</v>
      </c>
      <c r="VY35" s="23">
        <v>0</v>
      </c>
      <c r="VZ35" s="23">
        <v>0</v>
      </c>
      <c r="WA35" s="23">
        <v>2158448.0649317489</v>
      </c>
      <c r="WB35" s="23">
        <v>97286678.291253433</v>
      </c>
      <c r="WC35" s="23">
        <v>0</v>
      </c>
      <c r="WD35" s="23">
        <v>0</v>
      </c>
      <c r="WE35" s="23">
        <v>0</v>
      </c>
      <c r="WF35" s="23">
        <v>0</v>
      </c>
      <c r="WG35" s="23">
        <v>0</v>
      </c>
      <c r="WH35" s="23">
        <v>0</v>
      </c>
      <c r="WI35" s="23">
        <v>0</v>
      </c>
      <c r="WJ35" s="23">
        <v>0</v>
      </c>
      <c r="WK35" s="23">
        <v>0</v>
      </c>
      <c r="WL35" s="23">
        <v>0</v>
      </c>
      <c r="WM35" s="23">
        <v>0</v>
      </c>
      <c r="WN35" s="23">
        <v>0</v>
      </c>
      <c r="WO35" s="23">
        <v>0</v>
      </c>
      <c r="WP35" s="23">
        <v>0</v>
      </c>
      <c r="WQ35" s="23">
        <v>0</v>
      </c>
      <c r="WR35" s="23">
        <v>0</v>
      </c>
      <c r="WS35" s="23">
        <v>0</v>
      </c>
      <c r="WT35" s="23">
        <v>0</v>
      </c>
      <c r="WU35" s="23">
        <v>0</v>
      </c>
      <c r="WV35" s="23">
        <v>0</v>
      </c>
      <c r="WW35" s="23">
        <v>0</v>
      </c>
      <c r="WX35" s="23">
        <v>0</v>
      </c>
      <c r="WY35" s="23">
        <v>0</v>
      </c>
      <c r="WZ35" s="23">
        <v>0</v>
      </c>
      <c r="XA35" s="23">
        <v>0</v>
      </c>
      <c r="XB35" s="23">
        <v>0</v>
      </c>
      <c r="XC35" s="23">
        <v>0</v>
      </c>
      <c r="XD35" s="23">
        <v>0</v>
      </c>
      <c r="XE35" s="23">
        <v>0</v>
      </c>
      <c r="XF35" s="23">
        <v>0</v>
      </c>
      <c r="XG35" s="23">
        <v>0</v>
      </c>
      <c r="XH35" s="23">
        <v>0</v>
      </c>
      <c r="XI35" s="23">
        <v>0</v>
      </c>
      <c r="XJ35" s="23">
        <v>0</v>
      </c>
      <c r="XK35" s="23">
        <v>0</v>
      </c>
      <c r="XL35" s="23">
        <v>0</v>
      </c>
      <c r="XM35" s="23">
        <v>0</v>
      </c>
      <c r="XN35" s="23">
        <v>0</v>
      </c>
      <c r="XO35" s="23">
        <v>0</v>
      </c>
      <c r="XP35" s="23">
        <v>0</v>
      </c>
      <c r="XQ35" s="23">
        <v>0</v>
      </c>
      <c r="XR35" s="23">
        <v>0</v>
      </c>
      <c r="XS35" s="23">
        <v>0</v>
      </c>
      <c r="XT35" s="23">
        <v>0</v>
      </c>
      <c r="XU35" s="23">
        <v>0</v>
      </c>
      <c r="XV35" s="23">
        <v>0</v>
      </c>
      <c r="XW35" s="23">
        <v>0</v>
      </c>
      <c r="XX35" s="23">
        <v>0</v>
      </c>
      <c r="XY35" s="23">
        <v>0</v>
      </c>
      <c r="XZ35" s="23">
        <v>0</v>
      </c>
      <c r="YA35" s="23">
        <v>0</v>
      </c>
      <c r="YB35" s="23">
        <v>0</v>
      </c>
      <c r="YC35" s="23">
        <v>0</v>
      </c>
      <c r="YD35" s="23">
        <v>0</v>
      </c>
      <c r="YE35" s="23">
        <v>0</v>
      </c>
      <c r="YF35" s="23">
        <v>0</v>
      </c>
      <c r="YG35" s="23">
        <v>0</v>
      </c>
      <c r="YH35" s="23">
        <v>0</v>
      </c>
      <c r="YI35" s="23">
        <v>0</v>
      </c>
      <c r="YJ35" s="23">
        <v>0</v>
      </c>
      <c r="YK35" s="23">
        <v>0</v>
      </c>
      <c r="YL35" s="23">
        <v>0</v>
      </c>
      <c r="YM35" s="23">
        <v>0</v>
      </c>
      <c r="YN35" s="23">
        <v>0</v>
      </c>
      <c r="YO35" s="23">
        <v>0</v>
      </c>
      <c r="YP35" s="23">
        <v>0</v>
      </c>
      <c r="YQ35" s="23">
        <v>0</v>
      </c>
      <c r="YR35" s="23">
        <v>0</v>
      </c>
    </row>
    <row r="36" spans="1:668" ht="15.75" x14ac:dyDescent="0.25">
      <c r="A36" s="15" t="s">
        <v>67</v>
      </c>
      <c r="B36" s="15" t="s">
        <v>68</v>
      </c>
      <c r="C36" s="16">
        <f t="shared" si="51"/>
        <v>245.23261210746597</v>
      </c>
      <c r="D36" s="17"/>
      <c r="E36" s="18">
        <v>6.4862110199999989</v>
      </c>
      <c r="F36" s="19" t="s">
        <v>52</v>
      </c>
      <c r="G36" s="68" t="s">
        <v>119</v>
      </c>
      <c r="H36" s="25">
        <v>40852</v>
      </c>
      <c r="I36" s="41" t="s">
        <v>59</v>
      </c>
      <c r="J36" s="27">
        <v>252</v>
      </c>
      <c r="K36" s="19" t="s">
        <v>192</v>
      </c>
      <c r="L36" s="20">
        <v>48523</v>
      </c>
      <c r="M36" s="19" t="s">
        <v>11</v>
      </c>
      <c r="N36" s="16" t="s">
        <v>60</v>
      </c>
      <c r="O36" s="119" t="s">
        <v>170</v>
      </c>
      <c r="P36" s="119" t="s">
        <v>187</v>
      </c>
      <c r="Q36" s="22">
        <f t="shared" si="52"/>
        <v>12159102.345000001</v>
      </c>
      <c r="R36" s="22">
        <f t="shared" si="53"/>
        <v>5933203.6553831119</v>
      </c>
      <c r="S36" s="22">
        <f t="shared" si="54"/>
        <v>19533801.754542287</v>
      </c>
      <c r="T36" s="22">
        <f t="shared" si="55"/>
        <v>7668182.9984935708</v>
      </c>
      <c r="U36" s="22">
        <f t="shared" si="56"/>
        <v>21698993.389760058</v>
      </c>
      <c r="V36" s="22">
        <f t="shared" si="57"/>
        <v>7927444.594958134</v>
      </c>
      <c r="W36" s="22">
        <f t="shared" si="58"/>
        <v>23283983.067059509</v>
      </c>
      <c r="X36" s="22">
        <f t="shared" si="59"/>
        <v>7825403.8446465302</v>
      </c>
      <c r="Y36" s="22">
        <f t="shared" si="60"/>
        <v>24339054.023713112</v>
      </c>
      <c r="Z36" s="22">
        <f t="shared" si="61"/>
        <v>7492545.0256296014</v>
      </c>
      <c r="AA36" s="22">
        <f t="shared" si="62"/>
        <v>25286646.873436224</v>
      </c>
      <c r="AB36" s="22">
        <f t="shared" si="63"/>
        <v>7069109.2609434873</v>
      </c>
      <c r="AC36" s="22">
        <f t="shared" si="64"/>
        <v>26472457.703631934</v>
      </c>
      <c r="AD36" s="22">
        <f t="shared" si="65"/>
        <v>6670302.2865256071</v>
      </c>
      <c r="AE36" s="22">
        <f t="shared" si="66"/>
        <v>27796080.588813551</v>
      </c>
      <c r="AF36" s="22">
        <f t="shared" si="67"/>
        <v>6198402.6229209974</v>
      </c>
      <c r="AG36" s="22">
        <f t="shared" si="68"/>
        <v>29185884.618254244</v>
      </c>
      <c r="AH36" s="22">
        <f t="shared" si="69"/>
        <v>5683051.9246288426</v>
      </c>
      <c r="AI36" s="22">
        <f t="shared" si="70"/>
        <v>30645178.849166974</v>
      </c>
      <c r="AJ36" s="22">
        <f t="shared" si="71"/>
        <v>5100670.14995017</v>
      </c>
      <c r="AK36" s="22">
        <f t="shared" si="72"/>
        <v>32177437.791625351</v>
      </c>
      <c r="AL36" s="22">
        <f t="shared" si="73"/>
        <v>4458501.2843356533</v>
      </c>
      <c r="AM36" s="22">
        <f t="shared" si="74"/>
        <v>33786309.681206651</v>
      </c>
      <c r="AN36" s="22">
        <f t="shared" si="75"/>
        <v>3712780.5524632614</v>
      </c>
      <c r="AO36" s="22">
        <f t="shared" si="76"/>
        <v>35475625.165267006</v>
      </c>
      <c r="AP36" s="22">
        <f t="shared" si="77"/>
        <v>2895297.7289616009</v>
      </c>
      <c r="AQ36" s="22">
        <f t="shared" si="78"/>
        <v>37249406.423530392</v>
      </c>
      <c r="AR36" s="22">
        <f t="shared" si="79"/>
        <v>1986784.6717286147</v>
      </c>
      <c r="AS36" s="22">
        <f t="shared" si="80"/>
        <v>39111876.744706936</v>
      </c>
      <c r="AT36" s="22">
        <f t="shared" si="81"/>
        <v>983597.92854011874</v>
      </c>
      <c r="AU36" s="22">
        <f t="shared" si="82"/>
        <v>0</v>
      </c>
      <c r="AV36" s="22">
        <f t="shared" si="83"/>
        <v>0</v>
      </c>
      <c r="AW36" s="22">
        <f t="shared" si="84"/>
        <v>0</v>
      </c>
      <c r="AX36" s="22">
        <f t="shared" si="85"/>
        <v>0</v>
      </c>
      <c r="AY36" s="22">
        <f t="shared" si="86"/>
        <v>0</v>
      </c>
      <c r="AZ36" s="22">
        <f t="shared" si="87"/>
        <v>0</v>
      </c>
      <c r="BA36" s="22">
        <f t="shared" si="88"/>
        <v>0</v>
      </c>
      <c r="BB36" s="22">
        <f t="shared" si="89"/>
        <v>0</v>
      </c>
      <c r="BC36" s="22">
        <f t="shared" si="90"/>
        <v>0</v>
      </c>
      <c r="BD36" s="22">
        <f t="shared" si="91"/>
        <v>0</v>
      </c>
      <c r="BE36" s="22">
        <f t="shared" si="92"/>
        <v>0</v>
      </c>
      <c r="BF36" s="22">
        <f t="shared" si="93"/>
        <v>0</v>
      </c>
      <c r="BG36" s="22">
        <f t="shared" si="94"/>
        <v>0</v>
      </c>
      <c r="BH36" s="22">
        <f t="shared" si="95"/>
        <v>0</v>
      </c>
      <c r="BI36" s="22">
        <f t="shared" si="96"/>
        <v>0</v>
      </c>
      <c r="BJ36" s="22">
        <f t="shared" si="97"/>
        <v>0</v>
      </c>
      <c r="BK36" s="22">
        <f t="shared" si="98"/>
        <v>0</v>
      </c>
      <c r="BL36" s="22">
        <f t="shared" si="99"/>
        <v>0</v>
      </c>
      <c r="BM36" s="22">
        <f t="shared" si="100"/>
        <v>0</v>
      </c>
      <c r="BN36" s="22">
        <f t="shared" si="101"/>
        <v>0</v>
      </c>
      <c r="BO36" s="126"/>
      <c r="BP36" s="127"/>
      <c r="BQ36" s="23">
        <v>0</v>
      </c>
      <c r="BR36" s="23">
        <v>0</v>
      </c>
      <c r="BS36" s="23">
        <v>0</v>
      </c>
      <c r="BT36" s="23">
        <v>0</v>
      </c>
      <c r="BU36" s="23">
        <v>0</v>
      </c>
      <c r="BV36" s="23">
        <v>0</v>
      </c>
      <c r="BW36" s="23">
        <v>0</v>
      </c>
      <c r="BX36" s="23">
        <v>0</v>
      </c>
      <c r="BY36" s="23">
        <v>2342119.0479700188</v>
      </c>
      <c r="BZ36" s="23">
        <v>4735650.3870000001</v>
      </c>
      <c r="CA36" s="23">
        <v>0</v>
      </c>
      <c r="CB36" s="23">
        <v>0</v>
      </c>
      <c r="CC36" s="23">
        <v>0</v>
      </c>
      <c r="CD36" s="23">
        <v>0</v>
      </c>
      <c r="CE36" s="23">
        <v>0</v>
      </c>
      <c r="CF36" s="23">
        <v>0</v>
      </c>
      <c r="CG36" s="23">
        <v>0</v>
      </c>
      <c r="CH36" s="23">
        <v>0</v>
      </c>
      <c r="CI36" s="23">
        <v>0</v>
      </c>
      <c r="CJ36" s="23">
        <v>0</v>
      </c>
      <c r="CK36" s="23">
        <v>3591084.6074130926</v>
      </c>
      <c r="CL36" s="23">
        <v>7423451.9580000006</v>
      </c>
      <c r="CM36" s="23">
        <v>0</v>
      </c>
      <c r="CN36" s="23">
        <v>0</v>
      </c>
      <c r="CO36" s="23">
        <v>0</v>
      </c>
      <c r="CP36" s="23">
        <v>0</v>
      </c>
      <c r="CQ36" s="23">
        <v>0</v>
      </c>
      <c r="CR36" s="23">
        <v>0</v>
      </c>
      <c r="CS36" s="23">
        <v>0</v>
      </c>
      <c r="CT36" s="23">
        <v>0</v>
      </c>
      <c r="CU36" s="23">
        <v>0</v>
      </c>
      <c r="CV36" s="23">
        <v>0</v>
      </c>
      <c r="CW36" s="23">
        <v>3730842.4407765297</v>
      </c>
      <c r="CX36" s="23">
        <v>9408469.5496832207</v>
      </c>
      <c r="CY36" s="23">
        <v>0</v>
      </c>
      <c r="CZ36" s="23">
        <v>0</v>
      </c>
      <c r="DA36" s="23">
        <v>0</v>
      </c>
      <c r="DB36" s="23">
        <v>0</v>
      </c>
      <c r="DC36" s="23">
        <v>0</v>
      </c>
      <c r="DD36" s="23">
        <v>0</v>
      </c>
      <c r="DE36" s="23">
        <v>0</v>
      </c>
      <c r="DF36" s="23">
        <v>0</v>
      </c>
      <c r="DG36" s="23">
        <v>0</v>
      </c>
      <c r="DH36" s="23">
        <v>0</v>
      </c>
      <c r="DI36" s="23">
        <v>3937340.5577170416</v>
      </c>
      <c r="DJ36" s="23">
        <v>10125332.204859067</v>
      </c>
      <c r="DK36" s="23">
        <v>0</v>
      </c>
      <c r="DL36" s="23">
        <v>0</v>
      </c>
      <c r="DM36" s="23">
        <v>0</v>
      </c>
      <c r="DN36" s="23">
        <v>0</v>
      </c>
      <c r="DO36" s="23">
        <v>0</v>
      </c>
      <c r="DP36" s="23">
        <v>0</v>
      </c>
      <c r="DQ36" s="23">
        <v>0</v>
      </c>
      <c r="DR36" s="23">
        <v>0</v>
      </c>
      <c r="DS36" s="23">
        <v>0</v>
      </c>
      <c r="DT36" s="23">
        <v>0</v>
      </c>
      <c r="DU36" s="23">
        <v>3934788.5180071741</v>
      </c>
      <c r="DV36" s="23">
        <v>10619191.468611361</v>
      </c>
      <c r="DW36" s="23">
        <v>0</v>
      </c>
      <c r="DX36" s="23">
        <v>0</v>
      </c>
      <c r="DY36" s="23">
        <v>0</v>
      </c>
      <c r="DZ36" s="23">
        <v>0</v>
      </c>
      <c r="EA36" s="23">
        <v>0</v>
      </c>
      <c r="EB36" s="23">
        <v>0</v>
      </c>
      <c r="EC36" s="23">
        <v>0</v>
      </c>
      <c r="ED36" s="23">
        <v>0</v>
      </c>
      <c r="EE36" s="23">
        <v>0</v>
      </c>
      <c r="EF36" s="23">
        <v>0</v>
      </c>
      <c r="EG36" s="23">
        <v>3992656.0769509599</v>
      </c>
      <c r="EH36" s="23">
        <v>11079801.921148697</v>
      </c>
      <c r="EI36" s="23">
        <v>0</v>
      </c>
      <c r="EJ36" s="23">
        <v>0</v>
      </c>
      <c r="EK36" s="23">
        <v>0</v>
      </c>
      <c r="EL36" s="23">
        <v>0</v>
      </c>
      <c r="EM36" s="23">
        <v>0</v>
      </c>
      <c r="EN36" s="23">
        <v>0</v>
      </c>
      <c r="EO36" s="23">
        <v>0</v>
      </c>
      <c r="EP36" s="23">
        <v>0</v>
      </c>
      <c r="EQ36" s="23">
        <v>0</v>
      </c>
      <c r="ER36" s="23">
        <v>0</v>
      </c>
      <c r="ES36" s="23">
        <v>3900759.5953706256</v>
      </c>
      <c r="ET36" s="23">
        <v>11457370.238441426</v>
      </c>
      <c r="EU36" s="23">
        <v>0</v>
      </c>
      <c r="EV36" s="23">
        <v>0</v>
      </c>
      <c r="EW36" s="23">
        <v>0</v>
      </c>
      <c r="EX36" s="23">
        <v>0</v>
      </c>
      <c r="EY36" s="23">
        <v>0</v>
      </c>
      <c r="EZ36" s="23">
        <v>0</v>
      </c>
      <c r="FA36" s="23">
        <v>0</v>
      </c>
      <c r="FB36" s="23">
        <v>0</v>
      </c>
      <c r="FC36" s="23">
        <v>0</v>
      </c>
      <c r="FD36" s="23">
        <v>0</v>
      </c>
      <c r="FE36" s="23">
        <v>3924644.2492759046</v>
      </c>
      <c r="FF36" s="23">
        <v>11826612.828618083</v>
      </c>
      <c r="FG36" s="23">
        <v>0</v>
      </c>
      <c r="FH36" s="23">
        <v>0</v>
      </c>
      <c r="FI36" s="23">
        <v>0</v>
      </c>
      <c r="FJ36" s="23">
        <v>0</v>
      </c>
      <c r="FK36" s="23">
        <v>0</v>
      </c>
      <c r="FL36" s="23">
        <v>0</v>
      </c>
      <c r="FM36" s="23">
        <v>0</v>
      </c>
      <c r="FN36" s="23">
        <v>0</v>
      </c>
      <c r="FO36" s="23">
        <v>0</v>
      </c>
      <c r="FP36" s="23">
        <v>0</v>
      </c>
      <c r="FQ36" s="23">
        <v>3768812.6804306619</v>
      </c>
      <c r="FR36" s="23">
        <v>12063389.342948386</v>
      </c>
      <c r="FS36" s="23">
        <v>0</v>
      </c>
      <c r="FT36" s="23">
        <v>0</v>
      </c>
      <c r="FU36" s="23">
        <v>0</v>
      </c>
      <c r="FV36" s="23">
        <v>0</v>
      </c>
      <c r="FW36" s="23">
        <v>0</v>
      </c>
      <c r="FX36" s="23">
        <v>0</v>
      </c>
      <c r="FY36" s="23">
        <v>0</v>
      </c>
      <c r="FZ36" s="23">
        <v>0</v>
      </c>
      <c r="GA36" s="23">
        <v>0</v>
      </c>
      <c r="GB36" s="23">
        <v>0</v>
      </c>
      <c r="GC36" s="23">
        <v>3723732.3451989396</v>
      </c>
      <c r="GD36" s="23">
        <v>12275664.680764725</v>
      </c>
      <c r="GE36" s="23">
        <v>0</v>
      </c>
      <c r="GF36" s="23">
        <v>0</v>
      </c>
      <c r="GG36" s="23">
        <v>0</v>
      </c>
      <c r="GH36" s="23">
        <v>0</v>
      </c>
      <c r="GI36" s="23">
        <v>0</v>
      </c>
      <c r="GJ36" s="23">
        <v>0</v>
      </c>
      <c r="GK36" s="23">
        <v>0</v>
      </c>
      <c r="GL36" s="23">
        <v>0</v>
      </c>
      <c r="GM36" s="23">
        <v>0</v>
      </c>
      <c r="GN36" s="23">
        <v>0</v>
      </c>
      <c r="GO36" s="23">
        <v>3559659.8657803144</v>
      </c>
      <c r="GP36" s="23">
        <v>12517430.368106695</v>
      </c>
      <c r="GQ36" s="23">
        <v>0</v>
      </c>
      <c r="GR36" s="23">
        <v>0</v>
      </c>
      <c r="GS36" s="23">
        <v>0</v>
      </c>
      <c r="GT36" s="23">
        <v>0</v>
      </c>
      <c r="GU36" s="23">
        <v>0</v>
      </c>
      <c r="GV36" s="23">
        <v>0</v>
      </c>
      <c r="GW36" s="23">
        <v>0</v>
      </c>
      <c r="GX36" s="23">
        <v>0</v>
      </c>
      <c r="GY36" s="23">
        <v>0</v>
      </c>
      <c r="GZ36" s="23">
        <v>0</v>
      </c>
      <c r="HA36" s="23">
        <v>3509449.3951631733</v>
      </c>
      <c r="HB36" s="23">
        <v>12769216.505329529</v>
      </c>
      <c r="HC36" s="23">
        <v>0</v>
      </c>
      <c r="HD36" s="23">
        <v>0</v>
      </c>
      <c r="HE36" s="23">
        <v>0</v>
      </c>
      <c r="HF36" s="23">
        <v>0</v>
      </c>
      <c r="HG36" s="23">
        <v>0</v>
      </c>
      <c r="HH36" s="23">
        <v>0</v>
      </c>
      <c r="HI36" s="23">
        <v>0</v>
      </c>
      <c r="HJ36" s="23">
        <v>0</v>
      </c>
      <c r="HK36" s="23">
        <v>0</v>
      </c>
      <c r="HL36" s="23">
        <v>0</v>
      </c>
      <c r="HM36" s="23">
        <v>3370043.6325086276</v>
      </c>
      <c r="HN36" s="23">
        <v>13074787.413489951</v>
      </c>
      <c r="HO36" s="23">
        <v>0</v>
      </c>
      <c r="HP36" s="23">
        <v>0</v>
      </c>
      <c r="HQ36" s="23">
        <v>0</v>
      </c>
      <c r="HR36" s="23">
        <v>0</v>
      </c>
      <c r="HS36" s="23">
        <v>0</v>
      </c>
      <c r="HT36" s="23">
        <v>0</v>
      </c>
      <c r="HU36" s="23">
        <v>0</v>
      </c>
      <c r="HV36" s="23">
        <v>0</v>
      </c>
      <c r="HW36" s="23">
        <v>0</v>
      </c>
      <c r="HX36" s="23">
        <v>0</v>
      </c>
      <c r="HY36" s="23">
        <v>3300258.654016979</v>
      </c>
      <c r="HZ36" s="23">
        <v>13397670.290141983</v>
      </c>
      <c r="IA36" s="23">
        <v>0</v>
      </c>
      <c r="IB36" s="23">
        <v>0</v>
      </c>
      <c r="IC36" s="23">
        <v>0</v>
      </c>
      <c r="ID36" s="23">
        <v>0</v>
      </c>
      <c r="IE36" s="23">
        <v>0</v>
      </c>
      <c r="IF36" s="23">
        <v>0</v>
      </c>
      <c r="IG36" s="23">
        <v>0</v>
      </c>
      <c r="IH36" s="23">
        <v>0</v>
      </c>
      <c r="II36" s="23">
        <v>0</v>
      </c>
      <c r="IJ36" s="23">
        <v>0</v>
      </c>
      <c r="IK36" s="23">
        <v>3134139.5905218441</v>
      </c>
      <c r="IL36" s="23">
        <v>13728526.78416446</v>
      </c>
      <c r="IM36" s="23">
        <v>0</v>
      </c>
      <c r="IN36" s="23">
        <v>0</v>
      </c>
      <c r="IO36" s="23">
        <v>0</v>
      </c>
      <c r="IP36" s="23">
        <v>0</v>
      </c>
      <c r="IQ36" s="23">
        <v>0</v>
      </c>
      <c r="IR36" s="23">
        <v>0</v>
      </c>
      <c r="IS36" s="23">
        <v>0</v>
      </c>
      <c r="IT36" s="23">
        <v>0</v>
      </c>
      <c r="IU36" s="23">
        <v>0</v>
      </c>
      <c r="IV36" s="23">
        <v>0</v>
      </c>
      <c r="IW36" s="23">
        <v>3064263.0323991529</v>
      </c>
      <c r="IX36" s="23">
        <v>14067553.804649092</v>
      </c>
      <c r="IY36" s="23">
        <v>0</v>
      </c>
      <c r="IZ36" s="23">
        <v>0</v>
      </c>
      <c r="JA36" s="23">
        <v>0</v>
      </c>
      <c r="JB36" s="23">
        <v>0</v>
      </c>
      <c r="JC36" s="23">
        <v>0</v>
      </c>
      <c r="JD36" s="23">
        <v>0</v>
      </c>
      <c r="JE36" s="23">
        <v>0</v>
      </c>
      <c r="JF36" s="23">
        <v>0</v>
      </c>
      <c r="JG36" s="23">
        <v>0</v>
      </c>
      <c r="JH36" s="23">
        <v>0</v>
      </c>
      <c r="JI36" s="23">
        <v>2886634.722644343</v>
      </c>
      <c r="JJ36" s="23">
        <v>14414953.123372693</v>
      </c>
      <c r="JK36" s="23">
        <v>0</v>
      </c>
      <c r="JL36" s="23">
        <v>0</v>
      </c>
      <c r="JM36" s="23">
        <v>0</v>
      </c>
      <c r="JN36" s="23">
        <v>0</v>
      </c>
      <c r="JO36" s="23">
        <v>0</v>
      </c>
      <c r="JP36" s="23">
        <v>0</v>
      </c>
      <c r="JQ36" s="23">
        <v>0</v>
      </c>
      <c r="JR36" s="23">
        <v>0</v>
      </c>
      <c r="JS36" s="23">
        <v>0</v>
      </c>
      <c r="JT36" s="23">
        <v>0</v>
      </c>
      <c r="JU36" s="23">
        <v>2796417.2019844991</v>
      </c>
      <c r="JV36" s="23">
        <v>14770931.49488155</v>
      </c>
      <c r="JW36" s="23">
        <v>0</v>
      </c>
      <c r="JX36" s="23">
        <v>0</v>
      </c>
      <c r="JY36" s="23">
        <v>0</v>
      </c>
      <c r="JZ36" s="23">
        <v>0</v>
      </c>
      <c r="KA36" s="23">
        <v>0</v>
      </c>
      <c r="KB36" s="23">
        <v>0</v>
      </c>
      <c r="KC36" s="23">
        <v>0</v>
      </c>
      <c r="KD36" s="23">
        <v>0</v>
      </c>
      <c r="KE36" s="23">
        <v>0</v>
      </c>
      <c r="KF36" s="23">
        <v>0</v>
      </c>
      <c r="KG36" s="23">
        <v>2606544.0190027859</v>
      </c>
      <c r="KH36" s="23">
        <v>15135700.779541332</v>
      </c>
      <c r="KI36" s="23">
        <v>0</v>
      </c>
      <c r="KJ36" s="23">
        <v>0</v>
      </c>
      <c r="KK36" s="23">
        <v>0</v>
      </c>
      <c r="KL36" s="23">
        <v>0</v>
      </c>
      <c r="KM36" s="23">
        <v>0</v>
      </c>
      <c r="KN36" s="23">
        <v>0</v>
      </c>
      <c r="KO36" s="23">
        <v>0</v>
      </c>
      <c r="KP36" s="23">
        <v>0</v>
      </c>
      <c r="KQ36" s="23">
        <v>0</v>
      </c>
      <c r="KR36" s="23">
        <v>0</v>
      </c>
      <c r="KS36" s="23">
        <v>2494126.1309473841</v>
      </c>
      <c r="KT36" s="23">
        <v>15509478.06962564</v>
      </c>
      <c r="KU36" s="23">
        <v>0</v>
      </c>
      <c r="KV36" s="23">
        <v>0</v>
      </c>
      <c r="KW36" s="23">
        <v>0</v>
      </c>
      <c r="KX36" s="23">
        <v>0</v>
      </c>
      <c r="KY36" s="23">
        <v>0</v>
      </c>
      <c r="KZ36" s="23">
        <v>0</v>
      </c>
      <c r="LA36" s="23">
        <v>0</v>
      </c>
      <c r="LB36" s="23">
        <v>0</v>
      </c>
      <c r="LC36" s="23">
        <v>0</v>
      </c>
      <c r="LD36" s="23">
        <v>0</v>
      </c>
      <c r="LE36" s="23">
        <v>2303886.374534057</v>
      </c>
      <c r="LF36" s="23">
        <v>15892485.818518411</v>
      </c>
      <c r="LG36" s="23">
        <v>0</v>
      </c>
      <c r="LH36" s="23">
        <v>0</v>
      </c>
      <c r="LI36" s="23">
        <v>0</v>
      </c>
      <c r="LJ36" s="23">
        <v>0</v>
      </c>
      <c r="LK36" s="23">
        <v>0</v>
      </c>
      <c r="LL36" s="23">
        <v>0</v>
      </c>
      <c r="LM36" s="23">
        <v>0</v>
      </c>
      <c r="LN36" s="23">
        <v>0</v>
      </c>
      <c r="LO36" s="23">
        <v>0</v>
      </c>
      <c r="LP36" s="23">
        <v>0</v>
      </c>
      <c r="LQ36" s="23">
        <v>2154614.9098015963</v>
      </c>
      <c r="LR36" s="23">
        <v>16284951.973106937</v>
      </c>
      <c r="LS36" s="23">
        <v>0</v>
      </c>
      <c r="LT36" s="23">
        <v>0</v>
      </c>
      <c r="LU36" s="23">
        <v>0</v>
      </c>
      <c r="LV36" s="23">
        <v>0</v>
      </c>
      <c r="LW36" s="23">
        <v>0</v>
      </c>
      <c r="LX36" s="23">
        <v>0</v>
      </c>
      <c r="LY36" s="23">
        <v>0</v>
      </c>
      <c r="LZ36" s="23">
        <v>0</v>
      </c>
      <c r="MA36" s="23">
        <v>0</v>
      </c>
      <c r="MB36" s="23">
        <v>0</v>
      </c>
      <c r="MC36" s="23">
        <v>1937863.3012494016</v>
      </c>
      <c r="MD36" s="23">
        <v>16687110.109444348</v>
      </c>
      <c r="ME36" s="23">
        <v>0</v>
      </c>
      <c r="MF36" s="23">
        <v>0</v>
      </c>
      <c r="MG36" s="23">
        <v>0</v>
      </c>
      <c r="MH36" s="23">
        <v>0</v>
      </c>
      <c r="MI36" s="23">
        <v>0</v>
      </c>
      <c r="MJ36" s="23">
        <v>0</v>
      </c>
      <c r="MK36" s="23">
        <v>0</v>
      </c>
      <c r="ML36" s="23">
        <v>0</v>
      </c>
      <c r="MM36" s="23">
        <v>0</v>
      </c>
      <c r="MN36" s="23">
        <v>0</v>
      </c>
      <c r="MO36" s="23">
        <v>1774917.2512138598</v>
      </c>
      <c r="MP36" s="23">
        <v>17099199.571762301</v>
      </c>
      <c r="MQ36" s="23">
        <v>0</v>
      </c>
      <c r="MR36" s="23">
        <v>0</v>
      </c>
      <c r="MS36" s="23">
        <v>0</v>
      </c>
      <c r="MT36" s="23">
        <v>0</v>
      </c>
      <c r="MU36" s="23">
        <v>0</v>
      </c>
      <c r="MV36" s="23">
        <v>0</v>
      </c>
      <c r="MW36" s="23">
        <v>0</v>
      </c>
      <c r="MX36" s="23">
        <v>0</v>
      </c>
      <c r="MY36" s="23">
        <v>0</v>
      </c>
      <c r="MZ36" s="23">
        <v>0</v>
      </c>
      <c r="NA36" s="23">
        <v>1543434.4394687563</v>
      </c>
      <c r="NB36" s="23">
        <v>17521465.614916582</v>
      </c>
      <c r="NC36" s="23">
        <v>0</v>
      </c>
      <c r="ND36" s="23">
        <v>0</v>
      </c>
      <c r="NE36" s="23">
        <v>0</v>
      </c>
      <c r="NF36" s="23">
        <v>0</v>
      </c>
      <c r="NG36" s="23">
        <v>0</v>
      </c>
      <c r="NH36" s="23">
        <v>0</v>
      </c>
      <c r="NI36" s="23">
        <v>0</v>
      </c>
      <c r="NJ36" s="23">
        <v>0</v>
      </c>
      <c r="NK36" s="23">
        <v>0</v>
      </c>
      <c r="NL36" s="23">
        <v>0</v>
      </c>
      <c r="NM36" s="23">
        <v>1351863.2894928446</v>
      </c>
      <c r="NN36" s="23">
        <v>17954159.550350428</v>
      </c>
      <c r="NO36" s="23">
        <v>0</v>
      </c>
      <c r="NP36" s="23">
        <v>0</v>
      </c>
      <c r="NQ36" s="23">
        <v>0</v>
      </c>
      <c r="NR36" s="23">
        <v>0</v>
      </c>
      <c r="NS36" s="23">
        <v>0</v>
      </c>
      <c r="NT36" s="23">
        <v>0</v>
      </c>
      <c r="NU36" s="23">
        <v>0</v>
      </c>
      <c r="NV36" s="23">
        <v>0</v>
      </c>
      <c r="NW36" s="23">
        <v>0</v>
      </c>
      <c r="NX36" s="23">
        <v>0</v>
      </c>
      <c r="NY36" s="23">
        <v>1104718.0332569222</v>
      </c>
      <c r="NZ36" s="23">
        <v>18397538.895662423</v>
      </c>
      <c r="OA36" s="23">
        <v>0</v>
      </c>
      <c r="OB36" s="23">
        <v>0</v>
      </c>
      <c r="OC36" s="23">
        <v>0</v>
      </c>
      <c r="OD36" s="23">
        <v>0</v>
      </c>
      <c r="OE36" s="23">
        <v>0</v>
      </c>
      <c r="OF36" s="23">
        <v>0</v>
      </c>
      <c r="OG36" s="23">
        <v>0</v>
      </c>
      <c r="OH36" s="23">
        <v>0</v>
      </c>
      <c r="OI36" s="23">
        <v>0</v>
      </c>
      <c r="OJ36" s="23">
        <v>0</v>
      </c>
      <c r="OK36" s="23">
        <v>882066.63847169268</v>
      </c>
      <c r="OL36" s="23">
        <v>18851867.527867969</v>
      </c>
      <c r="OM36" s="23">
        <v>0</v>
      </c>
      <c r="ON36" s="23">
        <v>0</v>
      </c>
      <c r="OO36" s="23">
        <v>0</v>
      </c>
      <c r="OP36" s="23">
        <v>0</v>
      </c>
      <c r="OQ36" s="23">
        <v>0</v>
      </c>
      <c r="OR36" s="23">
        <v>0</v>
      </c>
      <c r="OS36" s="23">
        <v>0</v>
      </c>
      <c r="OT36" s="23">
        <v>0</v>
      </c>
      <c r="OU36" s="23">
        <v>0</v>
      </c>
      <c r="OV36" s="23">
        <v>0</v>
      </c>
      <c r="OW36" s="23">
        <v>621687.26441542641</v>
      </c>
      <c r="OX36" s="23">
        <v>19317415.840445559</v>
      </c>
      <c r="OY36" s="23">
        <v>0</v>
      </c>
      <c r="OZ36" s="23">
        <v>0</v>
      </c>
      <c r="PA36" s="23">
        <v>0</v>
      </c>
      <c r="PB36" s="23">
        <v>0</v>
      </c>
      <c r="PC36" s="23">
        <v>0</v>
      </c>
      <c r="PD36" s="23">
        <v>0</v>
      </c>
      <c r="PE36" s="23">
        <v>0</v>
      </c>
      <c r="PF36" s="23">
        <v>0</v>
      </c>
      <c r="PG36" s="23">
        <v>0</v>
      </c>
      <c r="PH36" s="23">
        <v>0</v>
      </c>
      <c r="PI36" s="23">
        <v>361910.66412469232</v>
      </c>
      <c r="PJ36" s="23">
        <v>19794460.904261377</v>
      </c>
      <c r="PK36" s="23">
        <v>0</v>
      </c>
      <c r="PL36" s="23">
        <v>0</v>
      </c>
      <c r="PM36" s="23">
        <v>0</v>
      </c>
      <c r="PN36" s="23">
        <v>0</v>
      </c>
      <c r="PO36" s="23">
        <v>0</v>
      </c>
      <c r="PP36" s="23">
        <v>0</v>
      </c>
      <c r="PQ36" s="23">
        <v>0</v>
      </c>
      <c r="PR36" s="23">
        <v>0</v>
      </c>
      <c r="PS36" s="23">
        <v>0</v>
      </c>
      <c r="PT36" s="23">
        <v>0</v>
      </c>
      <c r="PU36" s="23">
        <v>0</v>
      </c>
      <c r="PV36" s="23">
        <v>0</v>
      </c>
      <c r="PW36" s="23">
        <v>0</v>
      </c>
      <c r="PX36" s="23">
        <v>0</v>
      </c>
      <c r="PY36" s="23">
        <v>0</v>
      </c>
      <c r="PZ36" s="23">
        <v>0</v>
      </c>
      <c r="QA36" s="23">
        <v>0</v>
      </c>
      <c r="QB36" s="23">
        <v>0</v>
      </c>
      <c r="QC36" s="23">
        <v>0</v>
      </c>
      <c r="QD36" s="23">
        <v>0</v>
      </c>
      <c r="QE36" s="23">
        <v>0</v>
      </c>
      <c r="QF36" s="23">
        <v>0</v>
      </c>
      <c r="QG36" s="23">
        <v>0</v>
      </c>
      <c r="QH36" s="23">
        <v>0</v>
      </c>
      <c r="QI36" s="23">
        <v>0</v>
      </c>
      <c r="QJ36" s="23">
        <v>0</v>
      </c>
      <c r="QK36" s="23">
        <v>0</v>
      </c>
      <c r="QL36" s="23">
        <v>0</v>
      </c>
      <c r="QM36" s="23">
        <v>0</v>
      </c>
      <c r="QN36" s="23">
        <v>0</v>
      </c>
      <c r="QO36" s="23">
        <v>0</v>
      </c>
      <c r="QP36" s="23">
        <v>0</v>
      </c>
      <c r="QQ36" s="23">
        <v>0</v>
      </c>
      <c r="QR36" s="23">
        <v>0</v>
      </c>
      <c r="QS36" s="23">
        <v>0</v>
      </c>
      <c r="QT36" s="23">
        <v>0</v>
      </c>
      <c r="QU36" s="23">
        <v>0</v>
      </c>
      <c r="QV36" s="23">
        <v>0</v>
      </c>
      <c r="QW36" s="23">
        <v>0</v>
      </c>
      <c r="QX36" s="23">
        <v>0</v>
      </c>
      <c r="QY36" s="23">
        <v>0</v>
      </c>
      <c r="QZ36" s="23">
        <v>0</v>
      </c>
      <c r="RA36" s="23">
        <v>0</v>
      </c>
      <c r="RB36" s="23">
        <v>0</v>
      </c>
      <c r="RC36" s="23">
        <v>0</v>
      </c>
      <c r="RD36" s="23">
        <v>0</v>
      </c>
      <c r="RE36" s="23">
        <v>0</v>
      </c>
      <c r="RF36" s="23">
        <v>0</v>
      </c>
      <c r="RG36" s="23">
        <v>0</v>
      </c>
      <c r="RH36" s="23">
        <v>0</v>
      </c>
      <c r="RI36" s="23">
        <v>0</v>
      </c>
      <c r="RJ36" s="23">
        <v>0</v>
      </c>
      <c r="RK36" s="23">
        <v>0</v>
      </c>
      <c r="RL36" s="23">
        <v>0</v>
      </c>
      <c r="RM36" s="23">
        <v>0</v>
      </c>
      <c r="RN36" s="23">
        <v>0</v>
      </c>
      <c r="RO36" s="23">
        <v>0</v>
      </c>
      <c r="RP36" s="23">
        <v>0</v>
      </c>
      <c r="RQ36" s="23">
        <v>0</v>
      </c>
      <c r="RR36" s="23">
        <v>0</v>
      </c>
      <c r="RS36" s="23">
        <v>0</v>
      </c>
      <c r="RT36" s="23">
        <v>0</v>
      </c>
      <c r="RU36" s="23">
        <v>0</v>
      </c>
      <c r="RV36" s="23">
        <v>0</v>
      </c>
      <c r="RW36" s="23">
        <v>0</v>
      </c>
      <c r="RX36" s="23">
        <v>0</v>
      </c>
      <c r="RY36" s="23">
        <v>0</v>
      </c>
      <c r="RZ36" s="23">
        <v>0</v>
      </c>
      <c r="SA36" s="23">
        <v>0</v>
      </c>
      <c r="SB36" s="23">
        <v>0</v>
      </c>
      <c r="SC36" s="23">
        <v>0</v>
      </c>
      <c r="SD36" s="23">
        <v>0</v>
      </c>
      <c r="SE36" s="23">
        <v>0</v>
      </c>
      <c r="SF36" s="23">
        <v>0</v>
      </c>
      <c r="SG36" s="23">
        <v>0</v>
      </c>
      <c r="SH36" s="23">
        <v>0</v>
      </c>
      <c r="SI36" s="23">
        <v>0</v>
      </c>
      <c r="SJ36" s="23">
        <v>0</v>
      </c>
      <c r="SK36" s="23">
        <v>0</v>
      </c>
      <c r="SL36" s="23">
        <v>0</v>
      </c>
      <c r="SM36" s="23">
        <v>0</v>
      </c>
      <c r="SN36" s="23">
        <v>0</v>
      </c>
      <c r="SO36" s="23">
        <v>0</v>
      </c>
      <c r="SP36" s="23">
        <v>0</v>
      </c>
      <c r="SQ36" s="23">
        <v>0</v>
      </c>
      <c r="SR36" s="23">
        <v>0</v>
      </c>
      <c r="SS36" s="23">
        <v>0</v>
      </c>
      <c r="ST36" s="23">
        <v>0</v>
      </c>
      <c r="SU36" s="23">
        <v>0</v>
      </c>
      <c r="SV36" s="23">
        <v>0</v>
      </c>
      <c r="SW36" s="23">
        <v>0</v>
      </c>
      <c r="SX36" s="23">
        <v>0</v>
      </c>
      <c r="SY36" s="23">
        <v>0</v>
      </c>
      <c r="SZ36" s="23">
        <v>0</v>
      </c>
      <c r="TA36" s="23">
        <v>0</v>
      </c>
      <c r="TB36" s="23">
        <v>0</v>
      </c>
      <c r="TC36" s="23">
        <v>0</v>
      </c>
      <c r="TD36" s="23">
        <v>0</v>
      </c>
      <c r="TE36" s="23">
        <v>0</v>
      </c>
      <c r="TF36" s="23">
        <v>0</v>
      </c>
      <c r="TG36" s="23">
        <v>0</v>
      </c>
      <c r="TH36" s="23">
        <v>0</v>
      </c>
      <c r="TI36" s="23">
        <v>0</v>
      </c>
      <c r="TJ36" s="23">
        <v>0</v>
      </c>
      <c r="TK36" s="23">
        <v>0</v>
      </c>
      <c r="TL36" s="23">
        <v>0</v>
      </c>
      <c r="TM36" s="23">
        <v>0</v>
      </c>
      <c r="TN36" s="23">
        <v>0</v>
      </c>
      <c r="TO36" s="23">
        <v>0</v>
      </c>
      <c r="TP36" s="23">
        <v>0</v>
      </c>
      <c r="TQ36" s="23">
        <v>0</v>
      </c>
      <c r="TR36" s="23">
        <v>0</v>
      </c>
      <c r="TS36" s="23">
        <v>0</v>
      </c>
      <c r="TT36" s="23">
        <v>0</v>
      </c>
      <c r="TU36" s="23">
        <v>0</v>
      </c>
      <c r="TV36" s="23">
        <v>0</v>
      </c>
      <c r="TW36" s="23">
        <v>0</v>
      </c>
      <c r="TX36" s="23">
        <v>0</v>
      </c>
      <c r="TY36" s="23">
        <v>0</v>
      </c>
      <c r="TZ36" s="23">
        <v>0</v>
      </c>
      <c r="UA36" s="23">
        <v>0</v>
      </c>
      <c r="UB36" s="23">
        <v>0</v>
      </c>
      <c r="UC36" s="23">
        <v>0</v>
      </c>
      <c r="UD36" s="23">
        <v>0</v>
      </c>
      <c r="UE36" s="23">
        <v>0</v>
      </c>
      <c r="UF36" s="23">
        <v>0</v>
      </c>
      <c r="UG36" s="23">
        <v>0</v>
      </c>
      <c r="UH36" s="23">
        <v>0</v>
      </c>
      <c r="UI36" s="23">
        <v>0</v>
      </c>
      <c r="UJ36" s="23">
        <v>0</v>
      </c>
      <c r="UK36" s="23">
        <v>0</v>
      </c>
      <c r="UL36" s="23">
        <v>0</v>
      </c>
      <c r="UM36" s="23">
        <v>0</v>
      </c>
      <c r="UN36" s="23">
        <v>0</v>
      </c>
      <c r="UO36" s="23">
        <v>0</v>
      </c>
      <c r="UP36" s="23">
        <v>0</v>
      </c>
      <c r="UQ36" s="23">
        <v>0</v>
      </c>
      <c r="UR36" s="23">
        <v>0</v>
      </c>
      <c r="US36" s="23">
        <v>0</v>
      </c>
      <c r="UT36" s="23">
        <v>0</v>
      </c>
      <c r="UU36" s="23">
        <v>0</v>
      </c>
      <c r="UV36" s="23">
        <v>0</v>
      </c>
      <c r="UW36" s="23">
        <v>0</v>
      </c>
      <c r="UX36" s="23">
        <v>0</v>
      </c>
      <c r="UY36" s="23">
        <v>0</v>
      </c>
      <c r="UZ36" s="23">
        <v>0</v>
      </c>
      <c r="VA36" s="23">
        <v>0</v>
      </c>
      <c r="VB36" s="23">
        <v>0</v>
      </c>
      <c r="VC36" s="23">
        <v>0</v>
      </c>
      <c r="VD36" s="23">
        <v>0</v>
      </c>
      <c r="VE36" s="23">
        <v>0</v>
      </c>
      <c r="VF36" s="23">
        <v>0</v>
      </c>
      <c r="VG36" s="23">
        <v>0</v>
      </c>
      <c r="VH36" s="23">
        <v>0</v>
      </c>
      <c r="VI36" s="23">
        <v>0</v>
      </c>
      <c r="VJ36" s="23">
        <v>0</v>
      </c>
      <c r="VK36" s="23">
        <v>0</v>
      </c>
      <c r="VL36" s="23">
        <v>0</v>
      </c>
      <c r="VM36" s="23">
        <v>0</v>
      </c>
      <c r="VN36" s="23">
        <v>0</v>
      </c>
      <c r="VO36" s="23">
        <v>0</v>
      </c>
      <c r="VP36" s="23">
        <v>0</v>
      </c>
      <c r="VQ36" s="23">
        <v>0</v>
      </c>
      <c r="VR36" s="23">
        <v>0</v>
      </c>
      <c r="VS36" s="23">
        <v>0</v>
      </c>
      <c r="VT36" s="23">
        <v>0</v>
      </c>
      <c r="VU36" s="23">
        <v>0</v>
      </c>
      <c r="VV36" s="23">
        <v>0</v>
      </c>
      <c r="VW36" s="23">
        <v>0</v>
      </c>
      <c r="VX36" s="23">
        <v>0</v>
      </c>
      <c r="VY36" s="23">
        <v>0</v>
      </c>
      <c r="VZ36" s="23">
        <v>0</v>
      </c>
      <c r="WA36" s="23">
        <v>0</v>
      </c>
      <c r="WB36" s="23">
        <v>0</v>
      </c>
      <c r="WC36" s="23">
        <v>0</v>
      </c>
      <c r="WD36" s="23">
        <v>0</v>
      </c>
      <c r="WE36" s="23">
        <v>0</v>
      </c>
      <c r="WF36" s="23">
        <v>0</v>
      </c>
      <c r="WG36" s="23">
        <v>0</v>
      </c>
      <c r="WH36" s="23">
        <v>0</v>
      </c>
      <c r="WI36" s="23">
        <v>0</v>
      </c>
      <c r="WJ36" s="23">
        <v>0</v>
      </c>
      <c r="WK36" s="23">
        <v>0</v>
      </c>
      <c r="WL36" s="23">
        <v>0</v>
      </c>
      <c r="WM36" s="23">
        <v>0</v>
      </c>
      <c r="WN36" s="23">
        <v>0</v>
      </c>
      <c r="WO36" s="23">
        <v>0</v>
      </c>
      <c r="WP36" s="23">
        <v>0</v>
      </c>
      <c r="WQ36" s="23">
        <v>0</v>
      </c>
      <c r="WR36" s="23">
        <v>0</v>
      </c>
      <c r="WS36" s="23">
        <v>0</v>
      </c>
      <c r="WT36" s="23">
        <v>0</v>
      </c>
      <c r="WU36" s="23">
        <v>0</v>
      </c>
      <c r="WV36" s="23">
        <v>0</v>
      </c>
      <c r="WW36" s="23">
        <v>0</v>
      </c>
      <c r="WX36" s="23">
        <v>0</v>
      </c>
      <c r="WY36" s="23">
        <v>0</v>
      </c>
      <c r="WZ36" s="23">
        <v>0</v>
      </c>
      <c r="XA36" s="23">
        <v>0</v>
      </c>
      <c r="XB36" s="23">
        <v>0</v>
      </c>
      <c r="XC36" s="23">
        <v>0</v>
      </c>
      <c r="XD36" s="23">
        <v>0</v>
      </c>
      <c r="XE36" s="23">
        <v>0</v>
      </c>
      <c r="XF36" s="23">
        <v>0</v>
      </c>
      <c r="XG36" s="23">
        <v>0</v>
      </c>
      <c r="XH36" s="23">
        <v>0</v>
      </c>
      <c r="XI36" s="23">
        <v>0</v>
      </c>
      <c r="XJ36" s="23">
        <v>0</v>
      </c>
      <c r="XK36" s="23">
        <v>0</v>
      </c>
      <c r="XL36" s="23">
        <v>0</v>
      </c>
      <c r="XM36" s="23">
        <v>0</v>
      </c>
      <c r="XN36" s="23">
        <v>0</v>
      </c>
      <c r="XO36" s="23">
        <v>0</v>
      </c>
      <c r="XP36" s="23">
        <v>0</v>
      </c>
      <c r="XQ36" s="23">
        <v>0</v>
      </c>
      <c r="XR36" s="23">
        <v>0</v>
      </c>
      <c r="XS36" s="23">
        <v>0</v>
      </c>
      <c r="XT36" s="23">
        <v>0</v>
      </c>
      <c r="XU36" s="23">
        <v>0</v>
      </c>
      <c r="XV36" s="23">
        <v>0</v>
      </c>
      <c r="XW36" s="23">
        <v>0</v>
      </c>
      <c r="XX36" s="23">
        <v>0</v>
      </c>
      <c r="XY36" s="23">
        <v>0</v>
      </c>
      <c r="XZ36" s="23">
        <v>0</v>
      </c>
      <c r="YA36" s="23">
        <v>0</v>
      </c>
      <c r="YB36" s="23">
        <v>0</v>
      </c>
      <c r="YC36" s="23">
        <v>0</v>
      </c>
      <c r="YD36" s="23">
        <v>0</v>
      </c>
      <c r="YE36" s="23">
        <v>0</v>
      </c>
      <c r="YF36" s="23">
        <v>0</v>
      </c>
      <c r="YG36" s="23">
        <v>0</v>
      </c>
      <c r="YH36" s="23">
        <v>0</v>
      </c>
      <c r="YI36" s="23">
        <v>0</v>
      </c>
      <c r="YJ36" s="23">
        <v>0</v>
      </c>
      <c r="YK36" s="23">
        <v>0</v>
      </c>
      <c r="YL36" s="23">
        <v>0</v>
      </c>
      <c r="YM36" s="23">
        <v>0</v>
      </c>
      <c r="YN36" s="23">
        <v>0</v>
      </c>
      <c r="YO36" s="23">
        <v>0</v>
      </c>
      <c r="YP36" s="23">
        <v>0</v>
      </c>
      <c r="YQ36" s="23">
        <v>0</v>
      </c>
      <c r="YR36" s="23">
        <v>0</v>
      </c>
    </row>
    <row r="37" spans="1:668" ht="15.75" x14ac:dyDescent="0.25">
      <c r="A37" s="15" t="s">
        <v>73</v>
      </c>
      <c r="B37" s="15" t="s">
        <v>74</v>
      </c>
      <c r="C37" s="16">
        <f t="shared" si="51"/>
        <v>140.39849134848603</v>
      </c>
      <c r="D37" s="17"/>
      <c r="E37" s="42">
        <v>3.7134304200000008</v>
      </c>
      <c r="F37" s="27" t="s">
        <v>52</v>
      </c>
      <c r="G37" s="68" t="s">
        <v>119</v>
      </c>
      <c r="H37" s="20">
        <v>43084</v>
      </c>
      <c r="I37" s="41" t="s">
        <v>59</v>
      </c>
      <c r="J37" s="19">
        <v>292</v>
      </c>
      <c r="K37" s="19" t="s">
        <v>192</v>
      </c>
      <c r="L37" s="20">
        <v>51971</v>
      </c>
      <c r="M37" s="19" t="s">
        <v>11</v>
      </c>
      <c r="N37" s="16" t="s">
        <v>60</v>
      </c>
      <c r="O37" s="119" t="s">
        <v>170</v>
      </c>
      <c r="P37" s="119" t="s">
        <v>187</v>
      </c>
      <c r="Q37" s="22">
        <f t="shared" si="52"/>
        <v>0</v>
      </c>
      <c r="R37" s="22">
        <f t="shared" si="53"/>
        <v>1442747.1101663359</v>
      </c>
      <c r="S37" s="22">
        <f t="shared" si="54"/>
        <v>0</v>
      </c>
      <c r="T37" s="22">
        <f t="shared" si="55"/>
        <v>4928764.1613659933</v>
      </c>
      <c r="U37" s="22">
        <f t="shared" si="56"/>
        <v>0</v>
      </c>
      <c r="V37" s="22">
        <f t="shared" si="57"/>
        <v>5737260.4520463217</v>
      </c>
      <c r="W37" s="22">
        <f t="shared" si="58"/>
        <v>0</v>
      </c>
      <c r="X37" s="22">
        <f t="shared" si="59"/>
        <v>6150783.1991091296</v>
      </c>
      <c r="Y37" s="22">
        <f t="shared" si="60"/>
        <v>4954829.8691070294</v>
      </c>
      <c r="Z37" s="22">
        <f t="shared" si="61"/>
        <v>6444684.2054009289</v>
      </c>
      <c r="AA37" s="22">
        <f t="shared" si="62"/>
        <v>10202252.662374202</v>
      </c>
      <c r="AB37" s="22">
        <f t="shared" si="63"/>
        <v>6440815.8501778431</v>
      </c>
      <c r="AC37" s="22">
        <f t="shared" si="64"/>
        <v>10672712.983920706</v>
      </c>
      <c r="AD37" s="22">
        <f t="shared" si="65"/>
        <v>6405118.8869313393</v>
      </c>
      <c r="AE37" s="22">
        <f t="shared" si="66"/>
        <v>11206348.63311675</v>
      </c>
      <c r="AF37" s="22">
        <f t="shared" si="67"/>
        <v>6339391.373535417</v>
      </c>
      <c r="AG37" s="22">
        <f t="shared" si="68"/>
        <v>11766666.064772595</v>
      </c>
      <c r="AH37" s="22">
        <f t="shared" si="69"/>
        <v>6270401.398392817</v>
      </c>
      <c r="AI37" s="22">
        <f t="shared" si="70"/>
        <v>12354999.368011229</v>
      </c>
      <c r="AJ37" s="22">
        <f t="shared" si="71"/>
        <v>6178663.947302117</v>
      </c>
      <c r="AK37" s="22">
        <f t="shared" si="72"/>
        <v>12972749.336411802</v>
      </c>
      <c r="AL37" s="22">
        <f t="shared" si="73"/>
        <v>6078774.2447155695</v>
      </c>
      <c r="AM37" s="22">
        <f t="shared" si="74"/>
        <v>13621386.803232405</v>
      </c>
      <c r="AN37" s="22">
        <f t="shared" si="75"/>
        <v>5918384.1680727862</v>
      </c>
      <c r="AO37" s="22">
        <f t="shared" si="76"/>
        <v>14302456.143394038</v>
      </c>
      <c r="AP37" s="22">
        <f t="shared" si="77"/>
        <v>5745167.1387168299</v>
      </c>
      <c r="AQ37" s="22">
        <f t="shared" si="78"/>
        <v>15017578.950563751</v>
      </c>
      <c r="AR37" s="22">
        <f t="shared" si="79"/>
        <v>5539832.4460050948</v>
      </c>
      <c r="AS37" s="22">
        <f t="shared" si="80"/>
        <v>15768457.89809195</v>
      </c>
      <c r="AT37" s="22">
        <f t="shared" si="81"/>
        <v>5314298.4059687536</v>
      </c>
      <c r="AU37" s="22">
        <f t="shared" si="82"/>
        <v>16556880.792996554</v>
      </c>
      <c r="AV37" s="22">
        <f t="shared" si="83"/>
        <v>5021497.5972477058</v>
      </c>
      <c r="AW37" s="22">
        <f t="shared" si="84"/>
        <v>17384724.832646392</v>
      </c>
      <c r="AX37" s="22">
        <f t="shared" si="85"/>
        <v>4702334.4480118109</v>
      </c>
      <c r="AY37" s="22">
        <f t="shared" si="86"/>
        <v>18253961.07427872</v>
      </c>
      <c r="AZ37" s="22">
        <f t="shared" si="87"/>
        <v>4338701.2398592085</v>
      </c>
      <c r="BA37" s="22">
        <f t="shared" si="88"/>
        <v>19166659.127992671</v>
      </c>
      <c r="BB37" s="22">
        <f t="shared" si="89"/>
        <v>3938007.7542203274</v>
      </c>
      <c r="BC37" s="22">
        <f t="shared" si="90"/>
        <v>20124992.084392313</v>
      </c>
      <c r="BD37" s="22">
        <f t="shared" si="91"/>
        <v>3463174.5200749822</v>
      </c>
      <c r="BE37" s="22">
        <f t="shared" si="92"/>
        <v>21131241.68861194</v>
      </c>
      <c r="BF37" s="22">
        <f t="shared" si="93"/>
        <v>2943205.3577220882</v>
      </c>
      <c r="BG37" s="22">
        <f t="shared" si="94"/>
        <v>22187803.773042552</v>
      </c>
      <c r="BH37" s="22">
        <f t="shared" si="95"/>
        <v>2362581.3428337183</v>
      </c>
      <c r="BI37" s="22">
        <f t="shared" si="96"/>
        <v>23297193.961694695</v>
      </c>
      <c r="BJ37" s="22">
        <f t="shared" si="97"/>
        <v>1721706.965788462</v>
      </c>
      <c r="BK37" s="22">
        <f t="shared" si="98"/>
        <v>24462053.659779444</v>
      </c>
      <c r="BL37" s="22">
        <f t="shared" si="99"/>
        <v>999981.58695645211</v>
      </c>
      <c r="BM37" s="22">
        <f t="shared" si="100"/>
        <v>12685938.065277399</v>
      </c>
      <c r="BN37" s="22">
        <f t="shared" si="101"/>
        <v>207479.38595747433</v>
      </c>
      <c r="BO37" s="126"/>
      <c r="BP37" s="127"/>
      <c r="BQ37" s="23">
        <v>0</v>
      </c>
      <c r="BR37" s="23">
        <v>0</v>
      </c>
      <c r="BS37" s="23">
        <v>0</v>
      </c>
      <c r="BT37" s="23">
        <v>0</v>
      </c>
      <c r="BU37" s="23">
        <v>0</v>
      </c>
      <c r="BV37" s="23">
        <v>0</v>
      </c>
      <c r="BW37" s="23">
        <v>203754.18057970586</v>
      </c>
      <c r="BX37" s="23">
        <v>0</v>
      </c>
      <c r="BY37" s="23">
        <v>0</v>
      </c>
      <c r="BZ37" s="23">
        <v>0</v>
      </c>
      <c r="CA37" s="23">
        <v>0</v>
      </c>
      <c r="CB37" s="23">
        <v>0</v>
      </c>
      <c r="CC37" s="23">
        <v>0</v>
      </c>
      <c r="CD37" s="23">
        <v>0</v>
      </c>
      <c r="CE37" s="23">
        <v>0</v>
      </c>
      <c r="CF37" s="23">
        <v>0</v>
      </c>
      <c r="CG37" s="23">
        <v>0</v>
      </c>
      <c r="CH37" s="23">
        <v>0</v>
      </c>
      <c r="CI37" s="23">
        <v>1238992.9295866301</v>
      </c>
      <c r="CJ37" s="23">
        <v>0</v>
      </c>
      <c r="CK37" s="23">
        <v>0</v>
      </c>
      <c r="CL37" s="23">
        <v>0</v>
      </c>
      <c r="CM37" s="23">
        <v>0</v>
      </c>
      <c r="CN37" s="23">
        <v>0</v>
      </c>
      <c r="CO37" s="23">
        <v>0</v>
      </c>
      <c r="CP37" s="23">
        <v>0</v>
      </c>
      <c r="CQ37" s="23">
        <v>0</v>
      </c>
      <c r="CR37" s="23">
        <v>0</v>
      </c>
      <c r="CS37" s="23">
        <v>0</v>
      </c>
      <c r="CT37" s="23">
        <v>0</v>
      </c>
      <c r="CU37" s="23">
        <v>2265387.2293850658</v>
      </c>
      <c r="CV37" s="23">
        <v>0</v>
      </c>
      <c r="CW37" s="23">
        <v>0</v>
      </c>
      <c r="CX37" s="23">
        <v>0</v>
      </c>
      <c r="CY37" s="23">
        <v>0</v>
      </c>
      <c r="CZ37" s="23">
        <v>0</v>
      </c>
      <c r="DA37" s="23">
        <v>0</v>
      </c>
      <c r="DB37" s="23">
        <v>0</v>
      </c>
      <c r="DC37" s="23">
        <v>0</v>
      </c>
      <c r="DD37" s="23">
        <v>0</v>
      </c>
      <c r="DE37" s="23">
        <v>0</v>
      </c>
      <c r="DF37" s="23">
        <v>0</v>
      </c>
      <c r="DG37" s="23">
        <v>2663376.931980927</v>
      </c>
      <c r="DH37" s="23">
        <v>0</v>
      </c>
      <c r="DI37" s="23">
        <v>0</v>
      </c>
      <c r="DJ37" s="23">
        <v>0</v>
      </c>
      <c r="DK37" s="23">
        <v>0</v>
      </c>
      <c r="DL37" s="23">
        <v>0</v>
      </c>
      <c r="DM37" s="23">
        <v>0</v>
      </c>
      <c r="DN37" s="23">
        <v>0</v>
      </c>
      <c r="DO37" s="23">
        <v>0</v>
      </c>
      <c r="DP37" s="23">
        <v>0</v>
      </c>
      <c r="DQ37" s="23">
        <v>0</v>
      </c>
      <c r="DR37" s="23">
        <v>0</v>
      </c>
      <c r="DS37" s="23">
        <v>2807737.0296044573</v>
      </c>
      <c r="DT37" s="23">
        <v>0</v>
      </c>
      <c r="DU37" s="23">
        <v>0</v>
      </c>
      <c r="DV37" s="23">
        <v>0</v>
      </c>
      <c r="DW37" s="23">
        <v>0</v>
      </c>
      <c r="DX37" s="23">
        <v>0</v>
      </c>
      <c r="DY37" s="23">
        <v>0</v>
      </c>
      <c r="DZ37" s="23">
        <v>0</v>
      </c>
      <c r="EA37" s="23">
        <v>0</v>
      </c>
      <c r="EB37" s="23">
        <v>0</v>
      </c>
      <c r="EC37" s="23">
        <v>0</v>
      </c>
      <c r="ED37" s="23">
        <v>0</v>
      </c>
      <c r="EE37" s="23">
        <v>2929523.4224418639</v>
      </c>
      <c r="EF37" s="23">
        <v>0</v>
      </c>
      <c r="EG37" s="23">
        <v>0</v>
      </c>
      <c r="EH37" s="23">
        <v>0</v>
      </c>
      <c r="EI37" s="23">
        <v>0</v>
      </c>
      <c r="EJ37" s="23">
        <v>0</v>
      </c>
      <c r="EK37" s="23">
        <v>0</v>
      </c>
      <c r="EL37" s="23">
        <v>0</v>
      </c>
      <c r="EM37" s="23">
        <v>0</v>
      </c>
      <c r="EN37" s="23">
        <v>0</v>
      </c>
      <c r="EO37" s="23">
        <v>0</v>
      </c>
      <c r="EP37" s="23">
        <v>0</v>
      </c>
      <c r="EQ37" s="23">
        <v>3018198.1089864536</v>
      </c>
      <c r="ER37" s="23">
        <v>0</v>
      </c>
      <c r="ES37" s="23">
        <v>0</v>
      </c>
      <c r="ET37" s="23">
        <v>0</v>
      </c>
      <c r="EU37" s="23">
        <v>0</v>
      </c>
      <c r="EV37" s="23">
        <v>0</v>
      </c>
      <c r="EW37" s="23">
        <v>0</v>
      </c>
      <c r="EX37" s="23">
        <v>0</v>
      </c>
      <c r="EY37" s="23">
        <v>0</v>
      </c>
      <c r="EZ37" s="23">
        <v>0</v>
      </c>
      <c r="FA37" s="23">
        <v>0</v>
      </c>
      <c r="FB37" s="23">
        <v>0</v>
      </c>
      <c r="FC37" s="23">
        <v>3132585.090122676</v>
      </c>
      <c r="FD37" s="23">
        <v>0</v>
      </c>
      <c r="FE37" s="23">
        <v>0</v>
      </c>
      <c r="FF37" s="23">
        <v>0</v>
      </c>
      <c r="FG37" s="23">
        <v>0</v>
      </c>
      <c r="FH37" s="23">
        <v>0</v>
      </c>
      <c r="FI37" s="23">
        <v>0</v>
      </c>
      <c r="FJ37" s="23">
        <v>0</v>
      </c>
      <c r="FK37" s="23">
        <v>0</v>
      </c>
      <c r="FL37" s="23">
        <v>0</v>
      </c>
      <c r="FM37" s="23">
        <v>0</v>
      </c>
      <c r="FN37" s="23">
        <v>0</v>
      </c>
      <c r="FO37" s="23">
        <v>3185410.6923786779</v>
      </c>
      <c r="FP37" s="23">
        <v>0</v>
      </c>
      <c r="FQ37" s="23">
        <v>0</v>
      </c>
      <c r="FR37" s="23">
        <v>0</v>
      </c>
      <c r="FS37" s="23">
        <v>0</v>
      </c>
      <c r="FT37" s="23">
        <v>0</v>
      </c>
      <c r="FU37" s="23">
        <v>0</v>
      </c>
      <c r="FV37" s="23">
        <v>0</v>
      </c>
      <c r="FW37" s="23">
        <v>0</v>
      </c>
      <c r="FX37" s="23">
        <v>0</v>
      </c>
      <c r="FY37" s="23">
        <v>0</v>
      </c>
      <c r="FZ37" s="23">
        <v>0</v>
      </c>
      <c r="GA37" s="23">
        <v>3259273.5130222505</v>
      </c>
      <c r="GB37" s="23">
        <v>4954829.8691070294</v>
      </c>
      <c r="GC37" s="23">
        <v>0</v>
      </c>
      <c r="GD37" s="23">
        <v>0</v>
      </c>
      <c r="GE37" s="23">
        <v>0</v>
      </c>
      <c r="GF37" s="23">
        <v>0</v>
      </c>
      <c r="GG37" s="23">
        <v>0</v>
      </c>
      <c r="GH37" s="23">
        <v>0</v>
      </c>
      <c r="GI37" s="23">
        <v>0</v>
      </c>
      <c r="GJ37" s="23">
        <v>0</v>
      </c>
      <c r="GK37" s="23">
        <v>0</v>
      </c>
      <c r="GL37" s="23">
        <v>0</v>
      </c>
      <c r="GM37" s="23">
        <v>3221343.1464018049</v>
      </c>
      <c r="GN37" s="23">
        <v>5050333.0053323973</v>
      </c>
      <c r="GO37" s="23">
        <v>0</v>
      </c>
      <c r="GP37" s="23">
        <v>0</v>
      </c>
      <c r="GQ37" s="23">
        <v>0</v>
      </c>
      <c r="GR37" s="23">
        <v>0</v>
      </c>
      <c r="GS37" s="23">
        <v>0</v>
      </c>
      <c r="GT37" s="23">
        <v>0</v>
      </c>
      <c r="GU37" s="23">
        <v>0</v>
      </c>
      <c r="GV37" s="23">
        <v>0</v>
      </c>
      <c r="GW37" s="23">
        <v>0</v>
      </c>
      <c r="GX37" s="23">
        <v>0</v>
      </c>
      <c r="GY37" s="23">
        <v>3219472.7037760378</v>
      </c>
      <c r="GZ37" s="23">
        <v>5151919.6570418058</v>
      </c>
      <c r="HA37" s="23">
        <v>0</v>
      </c>
      <c r="HB37" s="23">
        <v>0</v>
      </c>
      <c r="HC37" s="23">
        <v>0</v>
      </c>
      <c r="HD37" s="23">
        <v>0</v>
      </c>
      <c r="HE37" s="23">
        <v>0</v>
      </c>
      <c r="HF37" s="23">
        <v>0</v>
      </c>
      <c r="HG37" s="23">
        <v>0</v>
      </c>
      <c r="HH37" s="23">
        <v>0</v>
      </c>
      <c r="HI37" s="23">
        <v>0</v>
      </c>
      <c r="HJ37" s="23">
        <v>0</v>
      </c>
      <c r="HK37" s="23">
        <v>3207369.5113601973</v>
      </c>
      <c r="HL37" s="23">
        <v>5271269.2924923375</v>
      </c>
      <c r="HM37" s="23">
        <v>0</v>
      </c>
      <c r="HN37" s="23">
        <v>0</v>
      </c>
      <c r="HO37" s="23">
        <v>0</v>
      </c>
      <c r="HP37" s="23">
        <v>0</v>
      </c>
      <c r="HQ37" s="23">
        <v>0</v>
      </c>
      <c r="HR37" s="23">
        <v>0</v>
      </c>
      <c r="HS37" s="23">
        <v>0</v>
      </c>
      <c r="HT37" s="23">
        <v>0</v>
      </c>
      <c r="HU37" s="23">
        <v>0</v>
      </c>
      <c r="HV37" s="23">
        <v>0</v>
      </c>
      <c r="HW37" s="23">
        <v>3197749.3755711424</v>
      </c>
      <c r="HX37" s="23">
        <v>5401443.6914283689</v>
      </c>
      <c r="HY37" s="23">
        <v>0</v>
      </c>
      <c r="HZ37" s="23">
        <v>0</v>
      </c>
      <c r="IA37" s="23">
        <v>0</v>
      </c>
      <c r="IB37" s="23">
        <v>0</v>
      </c>
      <c r="IC37" s="23">
        <v>0</v>
      </c>
      <c r="ID37" s="23">
        <v>0</v>
      </c>
      <c r="IE37" s="23">
        <v>0</v>
      </c>
      <c r="IF37" s="23">
        <v>0</v>
      </c>
      <c r="IG37" s="23">
        <v>0</v>
      </c>
      <c r="IH37" s="23">
        <v>0</v>
      </c>
      <c r="II37" s="23">
        <v>3168289.9094273662</v>
      </c>
      <c r="IJ37" s="23">
        <v>5534832.7571169585</v>
      </c>
      <c r="IK37" s="23">
        <v>0</v>
      </c>
      <c r="IL37" s="23">
        <v>0</v>
      </c>
      <c r="IM37" s="23">
        <v>0</v>
      </c>
      <c r="IN37" s="23">
        <v>0</v>
      </c>
      <c r="IO37" s="23">
        <v>0</v>
      </c>
      <c r="IP37" s="23">
        <v>0</v>
      </c>
      <c r="IQ37" s="23">
        <v>0</v>
      </c>
      <c r="IR37" s="23">
        <v>0</v>
      </c>
      <c r="IS37" s="23">
        <v>0</v>
      </c>
      <c r="IT37" s="23">
        <v>0</v>
      </c>
      <c r="IU37" s="23">
        <v>3171101.4641080513</v>
      </c>
      <c r="IV37" s="23">
        <v>5671515.8759997915</v>
      </c>
      <c r="IW37" s="23">
        <v>0</v>
      </c>
      <c r="IX37" s="23">
        <v>0</v>
      </c>
      <c r="IY37" s="23">
        <v>0</v>
      </c>
      <c r="IZ37" s="23">
        <v>0</v>
      </c>
      <c r="JA37" s="23">
        <v>0</v>
      </c>
      <c r="JB37" s="23">
        <v>0</v>
      </c>
      <c r="JC37" s="23">
        <v>0</v>
      </c>
      <c r="JD37" s="23">
        <v>0</v>
      </c>
      <c r="JE37" s="23">
        <v>0</v>
      </c>
      <c r="JF37" s="23">
        <v>0</v>
      </c>
      <c r="JG37" s="23">
        <v>3136607.0103330947</v>
      </c>
      <c r="JH37" s="23">
        <v>5811574.3949728105</v>
      </c>
      <c r="JI37" s="23">
        <v>0</v>
      </c>
      <c r="JJ37" s="23">
        <v>0</v>
      </c>
      <c r="JK37" s="23">
        <v>0</v>
      </c>
      <c r="JL37" s="23">
        <v>0</v>
      </c>
      <c r="JM37" s="23">
        <v>0</v>
      </c>
      <c r="JN37" s="23">
        <v>0</v>
      </c>
      <c r="JO37" s="23">
        <v>0</v>
      </c>
      <c r="JP37" s="23">
        <v>0</v>
      </c>
      <c r="JQ37" s="23">
        <v>0</v>
      </c>
      <c r="JR37" s="23">
        <v>0</v>
      </c>
      <c r="JS37" s="23">
        <v>3133794.3880597223</v>
      </c>
      <c r="JT37" s="23">
        <v>5955091.6697997833</v>
      </c>
      <c r="JU37" s="23">
        <v>0</v>
      </c>
      <c r="JV37" s="23">
        <v>0</v>
      </c>
      <c r="JW37" s="23">
        <v>0</v>
      </c>
      <c r="JX37" s="23">
        <v>0</v>
      </c>
      <c r="JY37" s="23">
        <v>0</v>
      </c>
      <c r="JZ37" s="23">
        <v>0</v>
      </c>
      <c r="KA37" s="23">
        <v>0</v>
      </c>
      <c r="KB37" s="23">
        <v>0</v>
      </c>
      <c r="KC37" s="23">
        <v>0</v>
      </c>
      <c r="KD37" s="23">
        <v>0</v>
      </c>
      <c r="KE37" s="23">
        <v>3093835.0965558263</v>
      </c>
      <c r="KF37" s="23">
        <v>6102153.1147214528</v>
      </c>
      <c r="KG37" s="23">
        <v>0</v>
      </c>
      <c r="KH37" s="23">
        <v>0</v>
      </c>
      <c r="KI37" s="23">
        <v>0</v>
      </c>
      <c r="KJ37" s="23">
        <v>0</v>
      </c>
      <c r="KK37" s="23">
        <v>0</v>
      </c>
      <c r="KL37" s="23">
        <v>0</v>
      </c>
      <c r="KM37" s="23">
        <v>0</v>
      </c>
      <c r="KN37" s="23">
        <v>0</v>
      </c>
      <c r="KO37" s="23">
        <v>0</v>
      </c>
      <c r="KP37" s="23">
        <v>0</v>
      </c>
      <c r="KQ37" s="23">
        <v>3084828.8507462908</v>
      </c>
      <c r="KR37" s="23">
        <v>6252846.2532897759</v>
      </c>
      <c r="KS37" s="23">
        <v>0</v>
      </c>
      <c r="KT37" s="23">
        <v>0</v>
      </c>
      <c r="KU37" s="23">
        <v>0</v>
      </c>
      <c r="KV37" s="23">
        <v>0</v>
      </c>
      <c r="KW37" s="23">
        <v>0</v>
      </c>
      <c r="KX37" s="23">
        <v>0</v>
      </c>
      <c r="KY37" s="23">
        <v>0</v>
      </c>
      <c r="KZ37" s="23">
        <v>0</v>
      </c>
      <c r="LA37" s="23">
        <v>0</v>
      </c>
      <c r="LB37" s="23">
        <v>0</v>
      </c>
      <c r="LC37" s="23">
        <v>3055641.9709842019</v>
      </c>
      <c r="LD37" s="23">
        <v>6407260.7704575304</v>
      </c>
      <c r="LE37" s="23">
        <v>0</v>
      </c>
      <c r="LF37" s="23">
        <v>0</v>
      </c>
      <c r="LG37" s="23">
        <v>0</v>
      </c>
      <c r="LH37" s="23">
        <v>0</v>
      </c>
      <c r="LI37" s="23">
        <v>0</v>
      </c>
      <c r="LJ37" s="23">
        <v>0</v>
      </c>
      <c r="LK37" s="23">
        <v>0</v>
      </c>
      <c r="LL37" s="23">
        <v>0</v>
      </c>
      <c r="LM37" s="23">
        <v>0</v>
      </c>
      <c r="LN37" s="23">
        <v>0</v>
      </c>
      <c r="LO37" s="23">
        <v>3023132.2737313677</v>
      </c>
      <c r="LP37" s="23">
        <v>6565488.5659542717</v>
      </c>
      <c r="LQ37" s="23">
        <v>0</v>
      </c>
      <c r="LR37" s="23">
        <v>0</v>
      </c>
      <c r="LS37" s="23">
        <v>0</v>
      </c>
      <c r="LT37" s="23">
        <v>0</v>
      </c>
      <c r="LU37" s="23">
        <v>0</v>
      </c>
      <c r="LV37" s="23">
        <v>0</v>
      </c>
      <c r="LW37" s="23">
        <v>0</v>
      </c>
      <c r="LX37" s="23">
        <v>0</v>
      </c>
      <c r="LY37" s="23">
        <v>0</v>
      </c>
      <c r="LZ37" s="23">
        <v>0</v>
      </c>
      <c r="MA37" s="23">
        <v>2970830.2011846998</v>
      </c>
      <c r="MB37" s="23">
        <v>6727623.8089804128</v>
      </c>
      <c r="MC37" s="23">
        <v>0</v>
      </c>
      <c r="MD37" s="23">
        <v>0</v>
      </c>
      <c r="ME37" s="23">
        <v>0</v>
      </c>
      <c r="MF37" s="23">
        <v>0</v>
      </c>
      <c r="MG37" s="23">
        <v>0</v>
      </c>
      <c r="MH37" s="23">
        <v>0</v>
      </c>
      <c r="MI37" s="23">
        <v>0</v>
      </c>
      <c r="MJ37" s="23">
        <v>0</v>
      </c>
      <c r="MK37" s="23">
        <v>0</v>
      </c>
      <c r="ML37" s="23">
        <v>0</v>
      </c>
      <c r="MM37" s="23">
        <v>2947553.9668880869</v>
      </c>
      <c r="MN37" s="23">
        <v>6893762.9942519916</v>
      </c>
      <c r="MO37" s="23">
        <v>0</v>
      </c>
      <c r="MP37" s="23">
        <v>0</v>
      </c>
      <c r="MQ37" s="23">
        <v>0</v>
      </c>
      <c r="MR37" s="23">
        <v>0</v>
      </c>
      <c r="MS37" s="23">
        <v>0</v>
      </c>
      <c r="MT37" s="23">
        <v>0</v>
      </c>
      <c r="MU37" s="23">
        <v>0</v>
      </c>
      <c r="MV37" s="23">
        <v>0</v>
      </c>
      <c r="MW37" s="23">
        <v>0</v>
      </c>
      <c r="MX37" s="23">
        <v>0</v>
      </c>
      <c r="MY37" s="23">
        <v>2888307.1400406822</v>
      </c>
      <c r="MZ37" s="23">
        <v>7064004.9994294411</v>
      </c>
      <c r="NA37" s="23">
        <v>0</v>
      </c>
      <c r="NB37" s="23">
        <v>0</v>
      </c>
      <c r="NC37" s="23">
        <v>0</v>
      </c>
      <c r="ND37" s="23">
        <v>0</v>
      </c>
      <c r="NE37" s="23">
        <v>0</v>
      </c>
      <c r="NF37" s="23">
        <v>0</v>
      </c>
      <c r="NG37" s="23">
        <v>0</v>
      </c>
      <c r="NH37" s="23">
        <v>0</v>
      </c>
      <c r="NI37" s="23">
        <v>0</v>
      </c>
      <c r="NJ37" s="23">
        <v>0</v>
      </c>
      <c r="NK37" s="23">
        <v>2856859.9986761473</v>
      </c>
      <c r="NL37" s="23">
        <v>7238451.1439645961</v>
      </c>
      <c r="NM37" s="23">
        <v>0</v>
      </c>
      <c r="NN37" s="23">
        <v>0</v>
      </c>
      <c r="NO37" s="23">
        <v>0</v>
      </c>
      <c r="NP37" s="23">
        <v>0</v>
      </c>
      <c r="NQ37" s="23">
        <v>0</v>
      </c>
      <c r="NR37" s="23">
        <v>0</v>
      </c>
      <c r="NS37" s="23">
        <v>0</v>
      </c>
      <c r="NT37" s="23">
        <v>0</v>
      </c>
      <c r="NU37" s="23">
        <v>0</v>
      </c>
      <c r="NV37" s="23">
        <v>0</v>
      </c>
      <c r="NW37" s="23">
        <v>2790104.6972793015</v>
      </c>
      <c r="NX37" s="23">
        <v>7417205.2494009184</v>
      </c>
      <c r="NY37" s="23">
        <v>0</v>
      </c>
      <c r="NZ37" s="23">
        <v>0</v>
      </c>
      <c r="OA37" s="23">
        <v>0</v>
      </c>
      <c r="OB37" s="23">
        <v>0</v>
      </c>
      <c r="OC37" s="23">
        <v>0</v>
      </c>
      <c r="OD37" s="23">
        <v>0</v>
      </c>
      <c r="OE37" s="23">
        <v>0</v>
      </c>
      <c r="OF37" s="23">
        <v>0</v>
      </c>
      <c r="OG37" s="23">
        <v>0</v>
      </c>
      <c r="OH37" s="23">
        <v>0</v>
      </c>
      <c r="OI37" s="23">
        <v>2749727.7487257938</v>
      </c>
      <c r="OJ37" s="23">
        <v>7600373.7011628328</v>
      </c>
      <c r="OK37" s="23">
        <v>0</v>
      </c>
      <c r="OL37" s="23">
        <v>0</v>
      </c>
      <c r="OM37" s="23">
        <v>0</v>
      </c>
      <c r="ON37" s="23">
        <v>0</v>
      </c>
      <c r="OO37" s="23">
        <v>0</v>
      </c>
      <c r="OP37" s="23">
        <v>0</v>
      </c>
      <c r="OQ37" s="23">
        <v>0</v>
      </c>
      <c r="OR37" s="23">
        <v>0</v>
      </c>
      <c r="OS37" s="23">
        <v>0</v>
      </c>
      <c r="OT37" s="23">
        <v>0</v>
      </c>
      <c r="OU37" s="23">
        <v>2689558.2821850409</v>
      </c>
      <c r="OV37" s="23">
        <v>7788065.5118709709</v>
      </c>
      <c r="OW37" s="23">
        <v>0</v>
      </c>
      <c r="OX37" s="23">
        <v>0</v>
      </c>
      <c r="OY37" s="23">
        <v>0</v>
      </c>
      <c r="OZ37" s="23">
        <v>0</v>
      </c>
      <c r="PA37" s="23">
        <v>0</v>
      </c>
      <c r="PB37" s="23">
        <v>0</v>
      </c>
      <c r="PC37" s="23">
        <v>0</v>
      </c>
      <c r="PD37" s="23">
        <v>0</v>
      </c>
      <c r="PE37" s="23">
        <v>0</v>
      </c>
      <c r="PF37" s="23">
        <v>0</v>
      </c>
      <c r="PG37" s="23">
        <v>2624740.1237837132</v>
      </c>
      <c r="PH37" s="23">
        <v>7980392.3862209795</v>
      </c>
      <c r="PI37" s="23">
        <v>0</v>
      </c>
      <c r="PJ37" s="23">
        <v>0</v>
      </c>
      <c r="PK37" s="23">
        <v>0</v>
      </c>
      <c r="PL37" s="23">
        <v>0</v>
      </c>
      <c r="PM37" s="23">
        <v>0</v>
      </c>
      <c r="PN37" s="23">
        <v>0</v>
      </c>
      <c r="PO37" s="23">
        <v>0</v>
      </c>
      <c r="PP37" s="23">
        <v>0</v>
      </c>
      <c r="PQ37" s="23">
        <v>0</v>
      </c>
      <c r="PR37" s="23">
        <v>0</v>
      </c>
      <c r="PS37" s="23">
        <v>2541118.1802720963</v>
      </c>
      <c r="PT37" s="23">
        <v>8177468.7874645228</v>
      </c>
      <c r="PU37" s="23">
        <v>0</v>
      </c>
      <c r="PV37" s="23">
        <v>0</v>
      </c>
      <c r="PW37" s="23">
        <v>0</v>
      </c>
      <c r="PX37" s="23">
        <v>0</v>
      </c>
      <c r="PY37" s="23">
        <v>0</v>
      </c>
      <c r="PZ37" s="23">
        <v>0</v>
      </c>
      <c r="QA37" s="23">
        <v>0</v>
      </c>
      <c r="QB37" s="23">
        <v>0</v>
      </c>
      <c r="QC37" s="23">
        <v>0</v>
      </c>
      <c r="QD37" s="23">
        <v>0</v>
      </c>
      <c r="QE37" s="23">
        <v>2480379.4169756095</v>
      </c>
      <c r="QF37" s="23">
        <v>8379412.0055320309</v>
      </c>
      <c r="QG37" s="23">
        <v>0</v>
      </c>
      <c r="QH37" s="23">
        <v>0</v>
      </c>
      <c r="QI37" s="23">
        <v>0</v>
      </c>
      <c r="QJ37" s="23">
        <v>0</v>
      </c>
      <c r="QK37" s="23">
        <v>0</v>
      </c>
      <c r="QL37" s="23">
        <v>0</v>
      </c>
      <c r="QM37" s="23">
        <v>0</v>
      </c>
      <c r="QN37" s="23">
        <v>0</v>
      </c>
      <c r="QO37" s="23">
        <v>0</v>
      </c>
      <c r="QP37" s="23">
        <v>0</v>
      </c>
      <c r="QQ37" s="23">
        <v>2387313.6588345752</v>
      </c>
      <c r="QR37" s="23">
        <v>8586342.2268377524</v>
      </c>
      <c r="QS37" s="23">
        <v>0</v>
      </c>
      <c r="QT37" s="23">
        <v>0</v>
      </c>
      <c r="QU37" s="23">
        <v>0</v>
      </c>
      <c r="QV37" s="23">
        <v>0</v>
      </c>
      <c r="QW37" s="23">
        <v>0</v>
      </c>
      <c r="QX37" s="23">
        <v>0</v>
      </c>
      <c r="QY37" s="23">
        <v>0</v>
      </c>
      <c r="QZ37" s="23">
        <v>0</v>
      </c>
      <c r="RA37" s="23">
        <v>0</v>
      </c>
      <c r="RB37" s="23">
        <v>0</v>
      </c>
      <c r="RC37" s="23">
        <v>2315020.7891772357</v>
      </c>
      <c r="RD37" s="23">
        <v>8798382.605808638</v>
      </c>
      <c r="RE37" s="23">
        <v>0</v>
      </c>
      <c r="RF37" s="23">
        <v>0</v>
      </c>
      <c r="RG37" s="23">
        <v>0</v>
      </c>
      <c r="RH37" s="23">
        <v>0</v>
      </c>
      <c r="RI37" s="23">
        <v>0</v>
      </c>
      <c r="RJ37" s="23">
        <v>0</v>
      </c>
      <c r="RK37" s="23">
        <v>0</v>
      </c>
      <c r="RL37" s="23">
        <v>0</v>
      </c>
      <c r="RM37" s="23">
        <v>0</v>
      </c>
      <c r="RN37" s="23">
        <v>0</v>
      </c>
      <c r="RO37" s="23">
        <v>2211775.8898026217</v>
      </c>
      <c r="RP37" s="23">
        <v>9015659.3381796442</v>
      </c>
      <c r="RQ37" s="23">
        <v>0</v>
      </c>
      <c r="RR37" s="23">
        <v>0</v>
      </c>
      <c r="RS37" s="23">
        <v>0</v>
      </c>
      <c r="RT37" s="23">
        <v>0</v>
      </c>
      <c r="RU37" s="23">
        <v>0</v>
      </c>
      <c r="RV37" s="23">
        <v>0</v>
      </c>
      <c r="RW37" s="23">
        <v>0</v>
      </c>
      <c r="RX37" s="23">
        <v>0</v>
      </c>
      <c r="RY37" s="23">
        <v>0</v>
      </c>
      <c r="RZ37" s="23">
        <v>0</v>
      </c>
      <c r="SA37" s="23">
        <v>2126925.3500565863</v>
      </c>
      <c r="SB37" s="23">
        <v>9238301.7360990755</v>
      </c>
      <c r="SC37" s="23">
        <v>0</v>
      </c>
      <c r="SD37" s="23">
        <v>0</v>
      </c>
      <c r="SE37" s="23">
        <v>0</v>
      </c>
      <c r="SF37" s="23">
        <v>0</v>
      </c>
      <c r="SG37" s="23">
        <v>0</v>
      </c>
      <c r="SH37" s="23">
        <v>0</v>
      </c>
      <c r="SI37" s="23">
        <v>0</v>
      </c>
      <c r="SJ37" s="23">
        <v>0</v>
      </c>
      <c r="SK37" s="23">
        <v>0</v>
      </c>
      <c r="SL37" s="23">
        <v>0</v>
      </c>
      <c r="SM37" s="23">
        <v>2023774.9391693997</v>
      </c>
      <c r="SN37" s="23">
        <v>9466442.3050886355</v>
      </c>
      <c r="SO37" s="23">
        <v>0</v>
      </c>
      <c r="SP37" s="23">
        <v>0</v>
      </c>
      <c r="SQ37" s="23">
        <v>0</v>
      </c>
      <c r="SR37" s="23">
        <v>0</v>
      </c>
      <c r="SS37" s="23">
        <v>0</v>
      </c>
      <c r="ST37" s="23">
        <v>0</v>
      </c>
      <c r="SU37" s="23">
        <v>0</v>
      </c>
      <c r="SV37" s="23">
        <v>0</v>
      </c>
      <c r="SW37" s="23">
        <v>0</v>
      </c>
      <c r="SX37" s="23">
        <v>0</v>
      </c>
      <c r="SY37" s="23">
        <v>1914232.8150509279</v>
      </c>
      <c r="SZ37" s="23">
        <v>9700216.8229040354</v>
      </c>
      <c r="TA37" s="23">
        <v>0</v>
      </c>
      <c r="TB37" s="23">
        <v>0</v>
      </c>
      <c r="TC37" s="23">
        <v>0</v>
      </c>
      <c r="TD37" s="23">
        <v>0</v>
      </c>
      <c r="TE37" s="23">
        <v>0</v>
      </c>
      <c r="TF37" s="23">
        <v>0</v>
      </c>
      <c r="TG37" s="23">
        <v>0</v>
      </c>
      <c r="TH37" s="23">
        <v>0</v>
      </c>
      <c r="TI37" s="23">
        <v>0</v>
      </c>
      <c r="TJ37" s="23">
        <v>0</v>
      </c>
      <c r="TK37" s="23">
        <v>1788220.80690542</v>
      </c>
      <c r="TL37" s="23">
        <v>9939764.4203430712</v>
      </c>
      <c r="TM37" s="23">
        <v>0</v>
      </c>
      <c r="TN37" s="23">
        <v>0</v>
      </c>
      <c r="TO37" s="23">
        <v>0</v>
      </c>
      <c r="TP37" s="23">
        <v>0</v>
      </c>
      <c r="TQ37" s="23">
        <v>0</v>
      </c>
      <c r="TR37" s="23">
        <v>0</v>
      </c>
      <c r="TS37" s="23">
        <v>0</v>
      </c>
      <c r="TT37" s="23">
        <v>0</v>
      </c>
      <c r="TU37" s="23">
        <v>0</v>
      </c>
      <c r="TV37" s="23">
        <v>0</v>
      </c>
      <c r="TW37" s="23">
        <v>1674953.7131695619</v>
      </c>
      <c r="TX37" s="23">
        <v>10185227.664049242</v>
      </c>
      <c r="TY37" s="23">
        <v>0</v>
      </c>
      <c r="TZ37" s="23">
        <v>0</v>
      </c>
      <c r="UA37" s="23">
        <v>0</v>
      </c>
      <c r="UB37" s="23">
        <v>0</v>
      </c>
      <c r="UC37" s="23">
        <v>0</v>
      </c>
      <c r="UD37" s="23">
        <v>0</v>
      </c>
      <c r="UE37" s="23">
        <v>0</v>
      </c>
      <c r="UF37" s="23">
        <v>0</v>
      </c>
      <c r="UG37" s="23">
        <v>0</v>
      </c>
      <c r="UH37" s="23">
        <v>0</v>
      </c>
      <c r="UI37" s="23">
        <v>1536244.2386596564</v>
      </c>
      <c r="UJ37" s="23">
        <v>10436752.641360231</v>
      </c>
      <c r="UK37" s="23">
        <v>0</v>
      </c>
      <c r="UL37" s="23">
        <v>0</v>
      </c>
      <c r="UM37" s="23">
        <v>0</v>
      </c>
      <c r="UN37" s="23">
        <v>0</v>
      </c>
      <c r="UO37" s="23">
        <v>0</v>
      </c>
      <c r="UP37" s="23">
        <v>0</v>
      </c>
      <c r="UQ37" s="23">
        <v>0</v>
      </c>
      <c r="UR37" s="23">
        <v>0</v>
      </c>
      <c r="US37" s="23">
        <v>0</v>
      </c>
      <c r="UT37" s="23">
        <v>0</v>
      </c>
      <c r="UU37" s="23">
        <v>1406961.1190624319</v>
      </c>
      <c r="UV37" s="23">
        <v>10694489.047251711</v>
      </c>
      <c r="UW37" s="23">
        <v>0</v>
      </c>
      <c r="UX37" s="23">
        <v>0</v>
      </c>
      <c r="UY37" s="23">
        <v>0</v>
      </c>
      <c r="UZ37" s="23">
        <v>0</v>
      </c>
      <c r="VA37" s="23">
        <v>0</v>
      </c>
      <c r="VB37" s="23">
        <v>0</v>
      </c>
      <c r="VC37" s="23">
        <v>0</v>
      </c>
      <c r="VD37" s="23">
        <v>0</v>
      </c>
      <c r="VE37" s="23">
        <v>0</v>
      </c>
      <c r="VF37" s="23">
        <v>0</v>
      </c>
      <c r="VG37" s="23">
        <v>1254599.4615720529</v>
      </c>
      <c r="VH37" s="23">
        <v>10958590.273428248</v>
      </c>
      <c r="VI37" s="23">
        <v>0</v>
      </c>
      <c r="VJ37" s="23">
        <v>0</v>
      </c>
      <c r="VK37" s="23">
        <v>0</v>
      </c>
      <c r="VL37" s="23">
        <v>0</v>
      </c>
      <c r="VM37" s="23">
        <v>0</v>
      </c>
      <c r="VN37" s="23">
        <v>0</v>
      </c>
      <c r="VO37" s="23">
        <v>0</v>
      </c>
      <c r="VP37" s="23">
        <v>0</v>
      </c>
      <c r="VQ37" s="23">
        <v>0</v>
      </c>
      <c r="VR37" s="23">
        <v>0</v>
      </c>
      <c r="VS37" s="23">
        <v>1107981.8812616651</v>
      </c>
      <c r="VT37" s="23">
        <v>11229213.499614304</v>
      </c>
      <c r="VU37" s="23">
        <v>0</v>
      </c>
      <c r="VV37" s="23">
        <v>0</v>
      </c>
      <c r="VW37" s="23">
        <v>0</v>
      </c>
      <c r="VX37" s="23">
        <v>0</v>
      </c>
      <c r="VY37" s="23">
        <v>0</v>
      </c>
      <c r="VZ37" s="23">
        <v>0</v>
      </c>
      <c r="WA37" s="23">
        <v>0</v>
      </c>
      <c r="WB37" s="23">
        <v>0</v>
      </c>
      <c r="WC37" s="23">
        <v>0</v>
      </c>
      <c r="WD37" s="23">
        <v>0</v>
      </c>
      <c r="WE37" s="23">
        <v>946119.64890529739</v>
      </c>
      <c r="WF37" s="23">
        <v>11506519.787099671</v>
      </c>
      <c r="WG37" s="23">
        <v>0</v>
      </c>
      <c r="WH37" s="23">
        <v>0</v>
      </c>
      <c r="WI37" s="23">
        <v>0</v>
      </c>
      <c r="WJ37" s="23">
        <v>0</v>
      </c>
      <c r="WK37" s="23">
        <v>0</v>
      </c>
      <c r="WL37" s="23">
        <v>0</v>
      </c>
      <c r="WM37" s="23">
        <v>0</v>
      </c>
      <c r="WN37" s="23">
        <v>0</v>
      </c>
      <c r="WO37" s="23">
        <v>0</v>
      </c>
      <c r="WP37" s="23">
        <v>0</v>
      </c>
      <c r="WQ37" s="23">
        <v>775587.31688316457</v>
      </c>
      <c r="WR37" s="23">
        <v>11790674.174595026</v>
      </c>
      <c r="WS37" s="23">
        <v>0</v>
      </c>
      <c r="WT37" s="23">
        <v>0</v>
      </c>
      <c r="WU37" s="23">
        <v>0</v>
      </c>
      <c r="WV37" s="23">
        <v>0</v>
      </c>
      <c r="WW37" s="23">
        <v>0</v>
      </c>
      <c r="WX37" s="23">
        <v>0</v>
      </c>
      <c r="WY37" s="23">
        <v>0</v>
      </c>
      <c r="WZ37" s="23">
        <v>0</v>
      </c>
      <c r="XA37" s="23">
        <v>0</v>
      </c>
      <c r="XB37" s="23">
        <v>0</v>
      </c>
      <c r="XC37" s="23">
        <v>592798.24559279298</v>
      </c>
      <c r="XD37" s="23">
        <v>12081845.776454659</v>
      </c>
      <c r="XE37" s="23">
        <v>0</v>
      </c>
      <c r="XF37" s="23">
        <v>0</v>
      </c>
      <c r="XG37" s="23">
        <v>0</v>
      </c>
      <c r="XH37" s="23">
        <v>0</v>
      </c>
      <c r="XI37" s="23">
        <v>0</v>
      </c>
      <c r="XJ37" s="23">
        <v>0</v>
      </c>
      <c r="XK37" s="23">
        <v>0</v>
      </c>
      <c r="XL37" s="23">
        <v>0</v>
      </c>
      <c r="XM37" s="23">
        <v>0</v>
      </c>
      <c r="XN37" s="23">
        <v>0</v>
      </c>
      <c r="XO37" s="23">
        <v>407183.34136365913</v>
      </c>
      <c r="XP37" s="23">
        <v>12380207.883324785</v>
      </c>
      <c r="XQ37" s="23">
        <v>0</v>
      </c>
      <c r="XR37" s="23">
        <v>0</v>
      </c>
      <c r="XS37" s="23">
        <v>0</v>
      </c>
      <c r="XT37" s="23">
        <v>0</v>
      </c>
      <c r="XU37" s="23">
        <v>0</v>
      </c>
      <c r="XV37" s="23">
        <v>0</v>
      </c>
      <c r="XW37" s="23">
        <v>0</v>
      </c>
      <c r="XX37" s="23">
        <v>0</v>
      </c>
      <c r="XY37" s="23">
        <v>0</v>
      </c>
      <c r="XZ37" s="23">
        <v>0</v>
      </c>
      <c r="YA37" s="23">
        <v>207479.38595747433</v>
      </c>
      <c r="YB37" s="23">
        <v>12685938.065277399</v>
      </c>
      <c r="YC37" s="23">
        <v>0</v>
      </c>
      <c r="YD37" s="23">
        <v>0</v>
      </c>
      <c r="YE37" s="23">
        <v>0</v>
      </c>
      <c r="YF37" s="23">
        <v>0</v>
      </c>
      <c r="YG37" s="23">
        <v>0</v>
      </c>
      <c r="YH37" s="23">
        <v>0</v>
      </c>
      <c r="YI37" s="23">
        <v>0</v>
      </c>
      <c r="YJ37" s="23">
        <v>0</v>
      </c>
      <c r="YK37" s="23">
        <v>0</v>
      </c>
      <c r="YL37" s="23">
        <v>0</v>
      </c>
      <c r="YM37" s="23">
        <v>0</v>
      </c>
      <c r="YN37" s="23">
        <v>0</v>
      </c>
      <c r="YO37" s="23">
        <v>0</v>
      </c>
      <c r="YP37" s="23">
        <v>0</v>
      </c>
      <c r="YQ37" s="23">
        <v>0</v>
      </c>
      <c r="YR37" s="23">
        <v>0</v>
      </c>
    </row>
    <row r="38" spans="1:668" ht="15.75" x14ac:dyDescent="0.25">
      <c r="A38" s="15" t="s">
        <v>71</v>
      </c>
      <c r="B38" s="15" t="s">
        <v>72</v>
      </c>
      <c r="C38" s="16">
        <f t="shared" si="51"/>
        <v>54.561910493253059</v>
      </c>
      <c r="D38" s="17"/>
      <c r="E38" s="18">
        <v>1.4431199100000014</v>
      </c>
      <c r="F38" s="19" t="s">
        <v>52</v>
      </c>
      <c r="G38" s="68" t="s">
        <v>119</v>
      </c>
      <c r="H38" s="25">
        <v>38643</v>
      </c>
      <c r="I38" s="41" t="s">
        <v>59</v>
      </c>
      <c r="J38" s="27">
        <v>228</v>
      </c>
      <c r="K38" s="19" t="s">
        <v>192</v>
      </c>
      <c r="L38" s="20">
        <v>45583</v>
      </c>
      <c r="M38" s="19" t="s">
        <v>11</v>
      </c>
      <c r="N38" s="16" t="s">
        <v>60</v>
      </c>
      <c r="O38" s="119" t="s">
        <v>170</v>
      </c>
      <c r="P38" s="119" t="s">
        <v>187</v>
      </c>
      <c r="Q38" s="22">
        <f t="shared" si="52"/>
        <v>6710029.5131921368</v>
      </c>
      <c r="R38" s="22">
        <f t="shared" si="53"/>
        <v>2475735.6440997422</v>
      </c>
      <c r="S38" s="22">
        <f t="shared" si="54"/>
        <v>10118684.170354959</v>
      </c>
      <c r="T38" s="22">
        <f t="shared" si="55"/>
        <v>3130971.2586270184</v>
      </c>
      <c r="U38" s="22">
        <f t="shared" si="56"/>
        <v>11298439.847522501</v>
      </c>
      <c r="V38" s="22">
        <f t="shared" si="57"/>
        <v>2897367.5745178992</v>
      </c>
      <c r="W38" s="22">
        <f t="shared" si="58"/>
        <v>12145452.053076927</v>
      </c>
      <c r="X38" s="22">
        <f t="shared" si="59"/>
        <v>2451962.2132906402</v>
      </c>
      <c r="Y38" s="22">
        <f t="shared" si="60"/>
        <v>12726043.31529041</v>
      </c>
      <c r="Z38" s="22">
        <f t="shared" si="61"/>
        <v>1884397.0112316338</v>
      </c>
      <c r="AA38" s="22">
        <f t="shared" si="62"/>
        <v>13216061.382102584</v>
      </c>
      <c r="AB38" s="22">
        <f t="shared" si="63"/>
        <v>1244377.2097628624</v>
      </c>
      <c r="AC38" s="22">
        <f t="shared" si="64"/>
        <v>13825479.400517728</v>
      </c>
      <c r="AD38" s="22">
        <f t="shared" si="65"/>
        <v>558147.63811487774</v>
      </c>
      <c r="AE38" s="22">
        <f t="shared" si="66"/>
        <v>0</v>
      </c>
      <c r="AF38" s="22">
        <f t="shared" si="67"/>
        <v>0</v>
      </c>
      <c r="AG38" s="22">
        <f t="shared" si="68"/>
        <v>0</v>
      </c>
      <c r="AH38" s="22">
        <f t="shared" si="69"/>
        <v>0</v>
      </c>
      <c r="AI38" s="22">
        <f t="shared" si="70"/>
        <v>0</v>
      </c>
      <c r="AJ38" s="22">
        <f t="shared" si="71"/>
        <v>0</v>
      </c>
      <c r="AK38" s="22">
        <f t="shared" si="72"/>
        <v>0</v>
      </c>
      <c r="AL38" s="22">
        <f t="shared" si="73"/>
        <v>0</v>
      </c>
      <c r="AM38" s="22">
        <f t="shared" si="74"/>
        <v>0</v>
      </c>
      <c r="AN38" s="22">
        <f t="shared" si="75"/>
        <v>0</v>
      </c>
      <c r="AO38" s="22">
        <f t="shared" si="76"/>
        <v>0</v>
      </c>
      <c r="AP38" s="22">
        <f t="shared" si="77"/>
        <v>0</v>
      </c>
      <c r="AQ38" s="22">
        <f t="shared" si="78"/>
        <v>0</v>
      </c>
      <c r="AR38" s="22">
        <f t="shared" si="79"/>
        <v>0</v>
      </c>
      <c r="AS38" s="22">
        <f t="shared" si="80"/>
        <v>0</v>
      </c>
      <c r="AT38" s="22">
        <f t="shared" si="81"/>
        <v>0</v>
      </c>
      <c r="AU38" s="22">
        <f t="shared" si="82"/>
        <v>0</v>
      </c>
      <c r="AV38" s="22">
        <f t="shared" si="83"/>
        <v>0</v>
      </c>
      <c r="AW38" s="22">
        <f t="shared" si="84"/>
        <v>0</v>
      </c>
      <c r="AX38" s="22">
        <f t="shared" si="85"/>
        <v>0</v>
      </c>
      <c r="AY38" s="22">
        <f t="shared" si="86"/>
        <v>0</v>
      </c>
      <c r="AZ38" s="22">
        <f t="shared" si="87"/>
        <v>0</v>
      </c>
      <c r="BA38" s="22">
        <f t="shared" si="88"/>
        <v>0</v>
      </c>
      <c r="BB38" s="22">
        <f t="shared" si="89"/>
        <v>0</v>
      </c>
      <c r="BC38" s="22">
        <f t="shared" si="90"/>
        <v>0</v>
      </c>
      <c r="BD38" s="22">
        <f t="shared" si="91"/>
        <v>0</v>
      </c>
      <c r="BE38" s="22">
        <f t="shared" si="92"/>
        <v>0</v>
      </c>
      <c r="BF38" s="22">
        <f t="shared" si="93"/>
        <v>0</v>
      </c>
      <c r="BG38" s="22">
        <f t="shared" si="94"/>
        <v>0</v>
      </c>
      <c r="BH38" s="22">
        <f t="shared" si="95"/>
        <v>0</v>
      </c>
      <c r="BI38" s="22">
        <f t="shared" si="96"/>
        <v>0</v>
      </c>
      <c r="BJ38" s="22">
        <f t="shared" si="97"/>
        <v>0</v>
      </c>
      <c r="BK38" s="22">
        <f t="shared" si="98"/>
        <v>0</v>
      </c>
      <c r="BL38" s="22">
        <f t="shared" si="99"/>
        <v>0</v>
      </c>
      <c r="BM38" s="22">
        <f t="shared" si="100"/>
        <v>0</v>
      </c>
      <c r="BN38" s="22">
        <f t="shared" si="101"/>
        <v>0</v>
      </c>
      <c r="BO38" s="126"/>
      <c r="BP38" s="127"/>
      <c r="BQ38" s="23">
        <v>0</v>
      </c>
      <c r="BR38" s="23">
        <v>0</v>
      </c>
      <c r="BS38" s="23">
        <v>0</v>
      </c>
      <c r="BT38" s="23">
        <v>0</v>
      </c>
      <c r="BU38" s="23">
        <v>0</v>
      </c>
      <c r="BV38" s="23">
        <v>0</v>
      </c>
      <c r="BW38" s="23">
        <v>970166.37316849828</v>
      </c>
      <c r="BX38" s="23">
        <v>2424442.0032000002</v>
      </c>
      <c r="BY38" s="23">
        <v>0</v>
      </c>
      <c r="BZ38" s="23">
        <v>0</v>
      </c>
      <c r="CA38" s="23">
        <v>0</v>
      </c>
      <c r="CB38" s="23">
        <v>0</v>
      </c>
      <c r="CC38" s="23">
        <v>0</v>
      </c>
      <c r="CD38" s="23">
        <v>0</v>
      </c>
      <c r="CE38" s="23">
        <v>0</v>
      </c>
      <c r="CF38" s="23">
        <v>0</v>
      </c>
      <c r="CG38" s="23">
        <v>0</v>
      </c>
      <c r="CH38" s="23">
        <v>0</v>
      </c>
      <c r="CI38" s="23">
        <v>1505569.2709312437</v>
      </c>
      <c r="CJ38" s="23">
        <v>4285587.5099921366</v>
      </c>
      <c r="CK38" s="23">
        <v>0</v>
      </c>
      <c r="CL38" s="23">
        <v>0</v>
      </c>
      <c r="CM38" s="23">
        <v>0</v>
      </c>
      <c r="CN38" s="23">
        <v>0</v>
      </c>
      <c r="CO38" s="23">
        <v>0</v>
      </c>
      <c r="CP38" s="23">
        <v>0</v>
      </c>
      <c r="CQ38" s="23">
        <v>0</v>
      </c>
      <c r="CR38" s="23">
        <v>0</v>
      </c>
      <c r="CS38" s="23">
        <v>0</v>
      </c>
      <c r="CT38" s="23">
        <v>0</v>
      </c>
      <c r="CU38" s="23">
        <v>1571827.2271952943</v>
      </c>
      <c r="CV38" s="23">
        <v>4873671.4489031117</v>
      </c>
      <c r="CW38" s="23">
        <v>0</v>
      </c>
      <c r="CX38" s="23">
        <v>0</v>
      </c>
      <c r="CY38" s="23">
        <v>0</v>
      </c>
      <c r="CZ38" s="23">
        <v>0</v>
      </c>
      <c r="DA38" s="23">
        <v>0</v>
      </c>
      <c r="DB38" s="23">
        <v>0</v>
      </c>
      <c r="DC38" s="23">
        <v>0</v>
      </c>
      <c r="DD38" s="23">
        <v>0</v>
      </c>
      <c r="DE38" s="23">
        <v>0</v>
      </c>
      <c r="DF38" s="23">
        <v>0</v>
      </c>
      <c r="DG38" s="23">
        <v>1559144.0314317241</v>
      </c>
      <c r="DH38" s="23">
        <v>5245012.7214518478</v>
      </c>
      <c r="DI38" s="23">
        <v>0</v>
      </c>
      <c r="DJ38" s="23">
        <v>0</v>
      </c>
      <c r="DK38" s="23">
        <v>0</v>
      </c>
      <c r="DL38" s="23">
        <v>0</v>
      </c>
      <c r="DM38" s="23">
        <v>0</v>
      </c>
      <c r="DN38" s="23">
        <v>0</v>
      </c>
      <c r="DO38" s="23">
        <v>0</v>
      </c>
      <c r="DP38" s="23">
        <v>0</v>
      </c>
      <c r="DQ38" s="23">
        <v>0</v>
      </c>
      <c r="DR38" s="23">
        <v>0</v>
      </c>
      <c r="DS38" s="23">
        <v>1494229.6033577237</v>
      </c>
      <c r="DT38" s="23">
        <v>5529302.3912366983</v>
      </c>
      <c r="DU38" s="23">
        <v>0</v>
      </c>
      <c r="DV38" s="23">
        <v>0</v>
      </c>
      <c r="DW38" s="23">
        <v>0</v>
      </c>
      <c r="DX38" s="23">
        <v>0</v>
      </c>
      <c r="DY38" s="23">
        <v>0</v>
      </c>
      <c r="DZ38" s="23">
        <v>0</v>
      </c>
      <c r="EA38" s="23">
        <v>0</v>
      </c>
      <c r="EB38" s="23">
        <v>0</v>
      </c>
      <c r="EC38" s="23">
        <v>0</v>
      </c>
      <c r="ED38" s="23">
        <v>0</v>
      </c>
      <c r="EE38" s="23">
        <v>1403137.9711601755</v>
      </c>
      <c r="EF38" s="23">
        <v>5769137.4562858026</v>
      </c>
      <c r="EG38" s="23">
        <v>0</v>
      </c>
      <c r="EH38" s="23">
        <v>0</v>
      </c>
      <c r="EI38" s="23">
        <v>0</v>
      </c>
      <c r="EJ38" s="23">
        <v>0</v>
      </c>
      <c r="EK38" s="23">
        <v>0</v>
      </c>
      <c r="EL38" s="23">
        <v>0</v>
      </c>
      <c r="EM38" s="23">
        <v>0</v>
      </c>
      <c r="EN38" s="23">
        <v>0</v>
      </c>
      <c r="EO38" s="23">
        <v>0</v>
      </c>
      <c r="EP38" s="23">
        <v>0</v>
      </c>
      <c r="EQ38" s="23">
        <v>1284986.6226958376</v>
      </c>
      <c r="ER38" s="23">
        <v>5976423.3844598187</v>
      </c>
      <c r="ES38" s="23">
        <v>0</v>
      </c>
      <c r="ET38" s="23">
        <v>0</v>
      </c>
      <c r="EU38" s="23">
        <v>0</v>
      </c>
      <c r="EV38" s="23">
        <v>0</v>
      </c>
      <c r="EW38" s="23">
        <v>0</v>
      </c>
      <c r="EX38" s="23">
        <v>0</v>
      </c>
      <c r="EY38" s="23">
        <v>0</v>
      </c>
      <c r="EZ38" s="23">
        <v>0</v>
      </c>
      <c r="FA38" s="23">
        <v>0</v>
      </c>
      <c r="FB38" s="23">
        <v>0</v>
      </c>
      <c r="FC38" s="23">
        <v>1166975.5905948028</v>
      </c>
      <c r="FD38" s="23">
        <v>6169028.6686171088</v>
      </c>
      <c r="FE38" s="23">
        <v>0</v>
      </c>
      <c r="FF38" s="23">
        <v>0</v>
      </c>
      <c r="FG38" s="23">
        <v>0</v>
      </c>
      <c r="FH38" s="23">
        <v>0</v>
      </c>
      <c r="FI38" s="23">
        <v>0</v>
      </c>
      <c r="FJ38" s="23">
        <v>0</v>
      </c>
      <c r="FK38" s="23">
        <v>0</v>
      </c>
      <c r="FL38" s="23">
        <v>0</v>
      </c>
      <c r="FM38" s="23">
        <v>0</v>
      </c>
      <c r="FN38" s="23">
        <v>0</v>
      </c>
      <c r="FO38" s="23">
        <v>1017132.4524669028</v>
      </c>
      <c r="FP38" s="23">
        <v>6307525.968675808</v>
      </c>
      <c r="FQ38" s="23">
        <v>0</v>
      </c>
      <c r="FR38" s="23">
        <v>0</v>
      </c>
      <c r="FS38" s="23">
        <v>0</v>
      </c>
      <c r="FT38" s="23">
        <v>0</v>
      </c>
      <c r="FU38" s="23">
        <v>0</v>
      </c>
      <c r="FV38" s="23">
        <v>0</v>
      </c>
      <c r="FW38" s="23">
        <v>0</v>
      </c>
      <c r="FX38" s="23">
        <v>0</v>
      </c>
      <c r="FY38" s="23">
        <v>0</v>
      </c>
      <c r="FZ38" s="23">
        <v>0</v>
      </c>
      <c r="GA38" s="23">
        <v>867264.55876473116</v>
      </c>
      <c r="GB38" s="23">
        <v>6418517.3466146011</v>
      </c>
      <c r="GC38" s="23">
        <v>0</v>
      </c>
      <c r="GD38" s="23">
        <v>0</v>
      </c>
      <c r="GE38" s="23">
        <v>0</v>
      </c>
      <c r="GF38" s="23">
        <v>0</v>
      </c>
      <c r="GG38" s="23">
        <v>0</v>
      </c>
      <c r="GH38" s="23">
        <v>0</v>
      </c>
      <c r="GI38" s="23">
        <v>0</v>
      </c>
      <c r="GJ38" s="23">
        <v>0</v>
      </c>
      <c r="GK38" s="23">
        <v>0</v>
      </c>
      <c r="GL38" s="23">
        <v>0</v>
      </c>
      <c r="GM38" s="23">
        <v>703320.20339497912</v>
      </c>
      <c r="GN38" s="23">
        <v>6542232.7016746309</v>
      </c>
      <c r="GO38" s="23">
        <v>0</v>
      </c>
      <c r="GP38" s="23">
        <v>0</v>
      </c>
      <c r="GQ38" s="23">
        <v>0</v>
      </c>
      <c r="GR38" s="23">
        <v>0</v>
      </c>
      <c r="GS38" s="23">
        <v>0</v>
      </c>
      <c r="GT38" s="23">
        <v>0</v>
      </c>
      <c r="GU38" s="23">
        <v>0</v>
      </c>
      <c r="GV38" s="23">
        <v>0</v>
      </c>
      <c r="GW38" s="23">
        <v>0</v>
      </c>
      <c r="GX38" s="23">
        <v>0</v>
      </c>
      <c r="GY38" s="23">
        <v>541057.00636788341</v>
      </c>
      <c r="GZ38" s="23">
        <v>6673828.6804279536</v>
      </c>
      <c r="HA38" s="23">
        <v>0</v>
      </c>
      <c r="HB38" s="23">
        <v>0</v>
      </c>
      <c r="HC38" s="23">
        <v>0</v>
      </c>
      <c r="HD38" s="23">
        <v>0</v>
      </c>
      <c r="HE38" s="23">
        <v>0</v>
      </c>
      <c r="HF38" s="23">
        <v>0</v>
      </c>
      <c r="HG38" s="23">
        <v>0</v>
      </c>
      <c r="HH38" s="23">
        <v>0</v>
      </c>
      <c r="HI38" s="23">
        <v>0</v>
      </c>
      <c r="HJ38" s="23">
        <v>0</v>
      </c>
      <c r="HK38" s="23">
        <v>369060.60506188957</v>
      </c>
      <c r="HL38" s="23">
        <v>6828434.938501033</v>
      </c>
      <c r="HM38" s="23">
        <v>0</v>
      </c>
      <c r="HN38" s="23">
        <v>0</v>
      </c>
      <c r="HO38" s="23">
        <v>0</v>
      </c>
      <c r="HP38" s="23">
        <v>0</v>
      </c>
      <c r="HQ38" s="23">
        <v>0</v>
      </c>
      <c r="HR38" s="23">
        <v>0</v>
      </c>
      <c r="HS38" s="23">
        <v>0</v>
      </c>
      <c r="HT38" s="23">
        <v>0</v>
      </c>
      <c r="HU38" s="23">
        <v>0</v>
      </c>
      <c r="HV38" s="23">
        <v>0</v>
      </c>
      <c r="HW38" s="23">
        <v>189087.03305298812</v>
      </c>
      <c r="HX38" s="23">
        <v>6997044.4620166961</v>
      </c>
      <c r="HY38" s="23">
        <v>0</v>
      </c>
      <c r="HZ38" s="23">
        <v>0</v>
      </c>
      <c r="IA38" s="23">
        <v>0</v>
      </c>
      <c r="IB38" s="23">
        <v>0</v>
      </c>
      <c r="IC38" s="23">
        <v>0</v>
      </c>
      <c r="ID38" s="23">
        <v>0</v>
      </c>
      <c r="IE38" s="23">
        <v>0</v>
      </c>
      <c r="IF38" s="23">
        <v>0</v>
      </c>
      <c r="IG38" s="23">
        <v>0</v>
      </c>
      <c r="IH38" s="23">
        <v>0</v>
      </c>
      <c r="II38" s="23">
        <v>0</v>
      </c>
      <c r="IJ38" s="23">
        <v>0</v>
      </c>
      <c r="IK38" s="23">
        <v>0</v>
      </c>
      <c r="IL38" s="23">
        <v>0</v>
      </c>
      <c r="IM38" s="23">
        <v>0</v>
      </c>
      <c r="IN38" s="23">
        <v>0</v>
      </c>
      <c r="IO38" s="23">
        <v>0</v>
      </c>
      <c r="IP38" s="23">
        <v>0</v>
      </c>
      <c r="IQ38" s="23">
        <v>0</v>
      </c>
      <c r="IR38" s="23">
        <v>0</v>
      </c>
      <c r="IS38" s="23">
        <v>0</v>
      </c>
      <c r="IT38" s="23">
        <v>0</v>
      </c>
      <c r="IU38" s="23">
        <v>0</v>
      </c>
      <c r="IV38" s="23">
        <v>0</v>
      </c>
      <c r="IW38" s="23">
        <v>0</v>
      </c>
      <c r="IX38" s="23">
        <v>0</v>
      </c>
      <c r="IY38" s="23">
        <v>0</v>
      </c>
      <c r="IZ38" s="23">
        <v>0</v>
      </c>
      <c r="JA38" s="23">
        <v>0</v>
      </c>
      <c r="JB38" s="23">
        <v>0</v>
      </c>
      <c r="JC38" s="23">
        <v>0</v>
      </c>
      <c r="JD38" s="23">
        <v>0</v>
      </c>
      <c r="JE38" s="23">
        <v>0</v>
      </c>
      <c r="JF38" s="23">
        <v>0</v>
      </c>
      <c r="JG38" s="23">
        <v>0</v>
      </c>
      <c r="JH38" s="23">
        <v>0</v>
      </c>
      <c r="JI38" s="23">
        <v>0</v>
      </c>
      <c r="JJ38" s="23">
        <v>0</v>
      </c>
      <c r="JK38" s="23">
        <v>0</v>
      </c>
      <c r="JL38" s="23">
        <v>0</v>
      </c>
      <c r="JM38" s="23">
        <v>0</v>
      </c>
      <c r="JN38" s="23">
        <v>0</v>
      </c>
      <c r="JO38" s="23">
        <v>0</v>
      </c>
      <c r="JP38" s="23">
        <v>0</v>
      </c>
      <c r="JQ38" s="23">
        <v>0</v>
      </c>
      <c r="JR38" s="23">
        <v>0</v>
      </c>
      <c r="JS38" s="23">
        <v>0</v>
      </c>
      <c r="JT38" s="23">
        <v>0</v>
      </c>
      <c r="JU38" s="23">
        <v>0</v>
      </c>
      <c r="JV38" s="23">
        <v>0</v>
      </c>
      <c r="JW38" s="23">
        <v>0</v>
      </c>
      <c r="JX38" s="23">
        <v>0</v>
      </c>
      <c r="JY38" s="23">
        <v>0</v>
      </c>
      <c r="JZ38" s="23">
        <v>0</v>
      </c>
      <c r="KA38" s="23">
        <v>0</v>
      </c>
      <c r="KB38" s="23">
        <v>0</v>
      </c>
      <c r="KC38" s="23">
        <v>0</v>
      </c>
      <c r="KD38" s="23">
        <v>0</v>
      </c>
      <c r="KE38" s="23">
        <v>0</v>
      </c>
      <c r="KF38" s="23">
        <v>0</v>
      </c>
      <c r="KG38" s="23">
        <v>0</v>
      </c>
      <c r="KH38" s="23">
        <v>0</v>
      </c>
      <c r="KI38" s="23">
        <v>0</v>
      </c>
      <c r="KJ38" s="23">
        <v>0</v>
      </c>
      <c r="KK38" s="23">
        <v>0</v>
      </c>
      <c r="KL38" s="23">
        <v>0</v>
      </c>
      <c r="KM38" s="23">
        <v>0</v>
      </c>
      <c r="KN38" s="23">
        <v>0</v>
      </c>
      <c r="KO38" s="23">
        <v>0</v>
      </c>
      <c r="KP38" s="23">
        <v>0</v>
      </c>
      <c r="KQ38" s="23">
        <v>0</v>
      </c>
      <c r="KR38" s="23">
        <v>0</v>
      </c>
      <c r="KS38" s="23">
        <v>0</v>
      </c>
      <c r="KT38" s="23">
        <v>0</v>
      </c>
      <c r="KU38" s="23">
        <v>0</v>
      </c>
      <c r="KV38" s="23">
        <v>0</v>
      </c>
      <c r="KW38" s="23">
        <v>0</v>
      </c>
      <c r="KX38" s="23">
        <v>0</v>
      </c>
      <c r="KY38" s="23">
        <v>0</v>
      </c>
      <c r="KZ38" s="23">
        <v>0</v>
      </c>
      <c r="LA38" s="23">
        <v>0</v>
      </c>
      <c r="LB38" s="23">
        <v>0</v>
      </c>
      <c r="LC38" s="23">
        <v>0</v>
      </c>
      <c r="LD38" s="23">
        <v>0</v>
      </c>
      <c r="LE38" s="23">
        <v>0</v>
      </c>
      <c r="LF38" s="23">
        <v>0</v>
      </c>
      <c r="LG38" s="23">
        <v>0</v>
      </c>
      <c r="LH38" s="23">
        <v>0</v>
      </c>
      <c r="LI38" s="23">
        <v>0</v>
      </c>
      <c r="LJ38" s="23">
        <v>0</v>
      </c>
      <c r="LK38" s="23">
        <v>0</v>
      </c>
      <c r="LL38" s="23">
        <v>0</v>
      </c>
      <c r="LM38" s="23">
        <v>0</v>
      </c>
      <c r="LN38" s="23">
        <v>0</v>
      </c>
      <c r="LO38" s="23">
        <v>0</v>
      </c>
      <c r="LP38" s="23">
        <v>0</v>
      </c>
      <c r="LQ38" s="23">
        <v>0</v>
      </c>
      <c r="LR38" s="23">
        <v>0</v>
      </c>
      <c r="LS38" s="23">
        <v>0</v>
      </c>
      <c r="LT38" s="23">
        <v>0</v>
      </c>
      <c r="LU38" s="23">
        <v>0</v>
      </c>
      <c r="LV38" s="23">
        <v>0</v>
      </c>
      <c r="LW38" s="23">
        <v>0</v>
      </c>
      <c r="LX38" s="23">
        <v>0</v>
      </c>
      <c r="LY38" s="23">
        <v>0</v>
      </c>
      <c r="LZ38" s="23">
        <v>0</v>
      </c>
      <c r="MA38" s="23">
        <v>0</v>
      </c>
      <c r="MB38" s="23">
        <v>0</v>
      </c>
      <c r="MC38" s="23">
        <v>0</v>
      </c>
      <c r="MD38" s="23">
        <v>0</v>
      </c>
      <c r="ME38" s="23">
        <v>0</v>
      </c>
      <c r="MF38" s="23">
        <v>0</v>
      </c>
      <c r="MG38" s="23">
        <v>0</v>
      </c>
      <c r="MH38" s="23">
        <v>0</v>
      </c>
      <c r="MI38" s="23">
        <v>0</v>
      </c>
      <c r="MJ38" s="23">
        <v>0</v>
      </c>
      <c r="MK38" s="23">
        <v>0</v>
      </c>
      <c r="ML38" s="23">
        <v>0</v>
      </c>
      <c r="MM38" s="23">
        <v>0</v>
      </c>
      <c r="MN38" s="23">
        <v>0</v>
      </c>
      <c r="MO38" s="23">
        <v>0</v>
      </c>
      <c r="MP38" s="23">
        <v>0</v>
      </c>
      <c r="MQ38" s="23">
        <v>0</v>
      </c>
      <c r="MR38" s="23">
        <v>0</v>
      </c>
      <c r="MS38" s="23">
        <v>0</v>
      </c>
      <c r="MT38" s="23">
        <v>0</v>
      </c>
      <c r="MU38" s="23">
        <v>0</v>
      </c>
      <c r="MV38" s="23">
        <v>0</v>
      </c>
      <c r="MW38" s="23">
        <v>0</v>
      </c>
      <c r="MX38" s="23">
        <v>0</v>
      </c>
      <c r="MY38" s="23">
        <v>0</v>
      </c>
      <c r="MZ38" s="23">
        <v>0</v>
      </c>
      <c r="NA38" s="23">
        <v>0</v>
      </c>
      <c r="NB38" s="23">
        <v>0</v>
      </c>
      <c r="NC38" s="23">
        <v>0</v>
      </c>
      <c r="ND38" s="23">
        <v>0</v>
      </c>
      <c r="NE38" s="23">
        <v>0</v>
      </c>
      <c r="NF38" s="23">
        <v>0</v>
      </c>
      <c r="NG38" s="23">
        <v>0</v>
      </c>
      <c r="NH38" s="23">
        <v>0</v>
      </c>
      <c r="NI38" s="23">
        <v>0</v>
      </c>
      <c r="NJ38" s="23">
        <v>0</v>
      </c>
      <c r="NK38" s="23">
        <v>0</v>
      </c>
      <c r="NL38" s="23">
        <v>0</v>
      </c>
      <c r="NM38" s="23">
        <v>0</v>
      </c>
      <c r="NN38" s="23">
        <v>0</v>
      </c>
      <c r="NO38" s="23">
        <v>0</v>
      </c>
      <c r="NP38" s="23">
        <v>0</v>
      </c>
      <c r="NQ38" s="23">
        <v>0</v>
      </c>
      <c r="NR38" s="23">
        <v>0</v>
      </c>
      <c r="NS38" s="23">
        <v>0</v>
      </c>
      <c r="NT38" s="23">
        <v>0</v>
      </c>
      <c r="NU38" s="23">
        <v>0</v>
      </c>
      <c r="NV38" s="23">
        <v>0</v>
      </c>
      <c r="NW38" s="23">
        <v>0</v>
      </c>
      <c r="NX38" s="23">
        <v>0</v>
      </c>
      <c r="NY38" s="23">
        <v>0</v>
      </c>
      <c r="NZ38" s="23">
        <v>0</v>
      </c>
      <c r="OA38" s="23">
        <v>0</v>
      </c>
      <c r="OB38" s="23">
        <v>0</v>
      </c>
      <c r="OC38" s="23">
        <v>0</v>
      </c>
      <c r="OD38" s="23">
        <v>0</v>
      </c>
      <c r="OE38" s="23">
        <v>0</v>
      </c>
      <c r="OF38" s="23">
        <v>0</v>
      </c>
      <c r="OG38" s="23">
        <v>0</v>
      </c>
      <c r="OH38" s="23">
        <v>0</v>
      </c>
      <c r="OI38" s="23">
        <v>0</v>
      </c>
      <c r="OJ38" s="23">
        <v>0</v>
      </c>
      <c r="OK38" s="23">
        <v>0</v>
      </c>
      <c r="OL38" s="23">
        <v>0</v>
      </c>
      <c r="OM38" s="23">
        <v>0</v>
      </c>
      <c r="ON38" s="23">
        <v>0</v>
      </c>
      <c r="OO38" s="23">
        <v>0</v>
      </c>
      <c r="OP38" s="23">
        <v>0</v>
      </c>
      <c r="OQ38" s="23">
        <v>0</v>
      </c>
      <c r="OR38" s="23">
        <v>0</v>
      </c>
      <c r="OS38" s="23">
        <v>0</v>
      </c>
      <c r="OT38" s="23">
        <v>0</v>
      </c>
      <c r="OU38" s="23">
        <v>0</v>
      </c>
      <c r="OV38" s="23">
        <v>0</v>
      </c>
      <c r="OW38" s="23">
        <v>0</v>
      </c>
      <c r="OX38" s="23">
        <v>0</v>
      </c>
      <c r="OY38" s="23">
        <v>0</v>
      </c>
      <c r="OZ38" s="23">
        <v>0</v>
      </c>
      <c r="PA38" s="23">
        <v>0</v>
      </c>
      <c r="PB38" s="23">
        <v>0</v>
      </c>
      <c r="PC38" s="23">
        <v>0</v>
      </c>
      <c r="PD38" s="23">
        <v>0</v>
      </c>
      <c r="PE38" s="23">
        <v>0</v>
      </c>
      <c r="PF38" s="23">
        <v>0</v>
      </c>
      <c r="PG38" s="23">
        <v>0</v>
      </c>
      <c r="PH38" s="23">
        <v>0</v>
      </c>
      <c r="PI38" s="23">
        <v>0</v>
      </c>
      <c r="PJ38" s="23">
        <v>0</v>
      </c>
      <c r="PK38" s="23">
        <v>0</v>
      </c>
      <c r="PL38" s="23">
        <v>0</v>
      </c>
      <c r="PM38" s="23">
        <v>0</v>
      </c>
      <c r="PN38" s="23">
        <v>0</v>
      </c>
      <c r="PO38" s="23">
        <v>0</v>
      </c>
      <c r="PP38" s="23">
        <v>0</v>
      </c>
      <c r="PQ38" s="23">
        <v>0</v>
      </c>
      <c r="PR38" s="23">
        <v>0</v>
      </c>
      <c r="PS38" s="23">
        <v>0</v>
      </c>
      <c r="PT38" s="23">
        <v>0</v>
      </c>
      <c r="PU38" s="23">
        <v>0</v>
      </c>
      <c r="PV38" s="23">
        <v>0</v>
      </c>
      <c r="PW38" s="23">
        <v>0</v>
      </c>
      <c r="PX38" s="23">
        <v>0</v>
      </c>
      <c r="PY38" s="23">
        <v>0</v>
      </c>
      <c r="PZ38" s="23">
        <v>0</v>
      </c>
      <c r="QA38" s="23">
        <v>0</v>
      </c>
      <c r="QB38" s="23">
        <v>0</v>
      </c>
      <c r="QC38" s="23">
        <v>0</v>
      </c>
      <c r="QD38" s="23">
        <v>0</v>
      </c>
      <c r="QE38" s="23">
        <v>0</v>
      </c>
      <c r="QF38" s="23">
        <v>0</v>
      </c>
      <c r="QG38" s="23">
        <v>0</v>
      </c>
      <c r="QH38" s="23">
        <v>0</v>
      </c>
      <c r="QI38" s="23">
        <v>0</v>
      </c>
      <c r="QJ38" s="23">
        <v>0</v>
      </c>
      <c r="QK38" s="23">
        <v>0</v>
      </c>
      <c r="QL38" s="23">
        <v>0</v>
      </c>
      <c r="QM38" s="23">
        <v>0</v>
      </c>
      <c r="QN38" s="23">
        <v>0</v>
      </c>
      <c r="QO38" s="23">
        <v>0</v>
      </c>
      <c r="QP38" s="23">
        <v>0</v>
      </c>
      <c r="QQ38" s="23">
        <v>0</v>
      </c>
      <c r="QR38" s="23">
        <v>0</v>
      </c>
      <c r="QS38" s="23">
        <v>0</v>
      </c>
      <c r="QT38" s="23">
        <v>0</v>
      </c>
      <c r="QU38" s="23">
        <v>0</v>
      </c>
      <c r="QV38" s="23">
        <v>0</v>
      </c>
      <c r="QW38" s="23">
        <v>0</v>
      </c>
      <c r="QX38" s="23">
        <v>0</v>
      </c>
      <c r="QY38" s="23">
        <v>0</v>
      </c>
      <c r="QZ38" s="23">
        <v>0</v>
      </c>
      <c r="RA38" s="23">
        <v>0</v>
      </c>
      <c r="RB38" s="23">
        <v>0</v>
      </c>
      <c r="RC38" s="23">
        <v>0</v>
      </c>
      <c r="RD38" s="23">
        <v>0</v>
      </c>
      <c r="RE38" s="23">
        <v>0</v>
      </c>
      <c r="RF38" s="23">
        <v>0</v>
      </c>
      <c r="RG38" s="23">
        <v>0</v>
      </c>
      <c r="RH38" s="23">
        <v>0</v>
      </c>
      <c r="RI38" s="23">
        <v>0</v>
      </c>
      <c r="RJ38" s="23">
        <v>0</v>
      </c>
      <c r="RK38" s="23">
        <v>0</v>
      </c>
      <c r="RL38" s="23">
        <v>0</v>
      </c>
      <c r="RM38" s="23">
        <v>0</v>
      </c>
      <c r="RN38" s="23">
        <v>0</v>
      </c>
      <c r="RO38" s="23">
        <v>0</v>
      </c>
      <c r="RP38" s="23">
        <v>0</v>
      </c>
      <c r="RQ38" s="23">
        <v>0</v>
      </c>
      <c r="RR38" s="23">
        <v>0</v>
      </c>
      <c r="RS38" s="23">
        <v>0</v>
      </c>
      <c r="RT38" s="23">
        <v>0</v>
      </c>
      <c r="RU38" s="23">
        <v>0</v>
      </c>
      <c r="RV38" s="23">
        <v>0</v>
      </c>
      <c r="RW38" s="23">
        <v>0</v>
      </c>
      <c r="RX38" s="23">
        <v>0</v>
      </c>
      <c r="RY38" s="23">
        <v>0</v>
      </c>
      <c r="RZ38" s="23">
        <v>0</v>
      </c>
      <c r="SA38" s="23">
        <v>0</v>
      </c>
      <c r="SB38" s="23">
        <v>0</v>
      </c>
      <c r="SC38" s="23">
        <v>0</v>
      </c>
      <c r="SD38" s="23">
        <v>0</v>
      </c>
      <c r="SE38" s="23">
        <v>0</v>
      </c>
      <c r="SF38" s="23">
        <v>0</v>
      </c>
      <c r="SG38" s="23">
        <v>0</v>
      </c>
      <c r="SH38" s="23">
        <v>0</v>
      </c>
      <c r="SI38" s="23">
        <v>0</v>
      </c>
      <c r="SJ38" s="23">
        <v>0</v>
      </c>
      <c r="SK38" s="23">
        <v>0</v>
      </c>
      <c r="SL38" s="23">
        <v>0</v>
      </c>
      <c r="SM38" s="23">
        <v>0</v>
      </c>
      <c r="SN38" s="23">
        <v>0</v>
      </c>
      <c r="SO38" s="23">
        <v>0</v>
      </c>
      <c r="SP38" s="23">
        <v>0</v>
      </c>
      <c r="SQ38" s="23">
        <v>0</v>
      </c>
      <c r="SR38" s="23">
        <v>0</v>
      </c>
      <c r="SS38" s="23">
        <v>0</v>
      </c>
      <c r="ST38" s="23">
        <v>0</v>
      </c>
      <c r="SU38" s="23">
        <v>0</v>
      </c>
      <c r="SV38" s="23">
        <v>0</v>
      </c>
      <c r="SW38" s="23">
        <v>0</v>
      </c>
      <c r="SX38" s="23">
        <v>0</v>
      </c>
      <c r="SY38" s="23">
        <v>0</v>
      </c>
      <c r="SZ38" s="23">
        <v>0</v>
      </c>
      <c r="TA38" s="23">
        <v>0</v>
      </c>
      <c r="TB38" s="23">
        <v>0</v>
      </c>
      <c r="TC38" s="23">
        <v>0</v>
      </c>
      <c r="TD38" s="23">
        <v>0</v>
      </c>
      <c r="TE38" s="23">
        <v>0</v>
      </c>
      <c r="TF38" s="23">
        <v>0</v>
      </c>
      <c r="TG38" s="23">
        <v>0</v>
      </c>
      <c r="TH38" s="23">
        <v>0</v>
      </c>
      <c r="TI38" s="23">
        <v>0</v>
      </c>
      <c r="TJ38" s="23">
        <v>0</v>
      </c>
      <c r="TK38" s="23">
        <v>0</v>
      </c>
      <c r="TL38" s="23">
        <v>0</v>
      </c>
      <c r="TM38" s="23">
        <v>0</v>
      </c>
      <c r="TN38" s="23">
        <v>0</v>
      </c>
      <c r="TO38" s="23">
        <v>0</v>
      </c>
      <c r="TP38" s="23">
        <v>0</v>
      </c>
      <c r="TQ38" s="23">
        <v>0</v>
      </c>
      <c r="TR38" s="23">
        <v>0</v>
      </c>
      <c r="TS38" s="23">
        <v>0</v>
      </c>
      <c r="TT38" s="23">
        <v>0</v>
      </c>
      <c r="TU38" s="23">
        <v>0</v>
      </c>
      <c r="TV38" s="23">
        <v>0</v>
      </c>
      <c r="TW38" s="23">
        <v>0</v>
      </c>
      <c r="TX38" s="23">
        <v>0</v>
      </c>
      <c r="TY38" s="23">
        <v>0</v>
      </c>
      <c r="TZ38" s="23">
        <v>0</v>
      </c>
      <c r="UA38" s="23">
        <v>0</v>
      </c>
      <c r="UB38" s="23">
        <v>0</v>
      </c>
      <c r="UC38" s="23">
        <v>0</v>
      </c>
      <c r="UD38" s="23">
        <v>0</v>
      </c>
      <c r="UE38" s="23">
        <v>0</v>
      </c>
      <c r="UF38" s="23">
        <v>0</v>
      </c>
      <c r="UG38" s="23">
        <v>0</v>
      </c>
      <c r="UH38" s="23">
        <v>0</v>
      </c>
      <c r="UI38" s="23">
        <v>0</v>
      </c>
      <c r="UJ38" s="23">
        <v>0</v>
      </c>
      <c r="UK38" s="23">
        <v>0</v>
      </c>
      <c r="UL38" s="23">
        <v>0</v>
      </c>
      <c r="UM38" s="23">
        <v>0</v>
      </c>
      <c r="UN38" s="23">
        <v>0</v>
      </c>
      <c r="UO38" s="23">
        <v>0</v>
      </c>
      <c r="UP38" s="23">
        <v>0</v>
      </c>
      <c r="UQ38" s="23">
        <v>0</v>
      </c>
      <c r="UR38" s="23">
        <v>0</v>
      </c>
      <c r="US38" s="23">
        <v>0</v>
      </c>
      <c r="UT38" s="23">
        <v>0</v>
      </c>
      <c r="UU38" s="23">
        <v>0</v>
      </c>
      <c r="UV38" s="23">
        <v>0</v>
      </c>
      <c r="UW38" s="23">
        <v>0</v>
      </c>
      <c r="UX38" s="23">
        <v>0</v>
      </c>
      <c r="UY38" s="23">
        <v>0</v>
      </c>
      <c r="UZ38" s="23">
        <v>0</v>
      </c>
      <c r="VA38" s="23">
        <v>0</v>
      </c>
      <c r="VB38" s="23">
        <v>0</v>
      </c>
      <c r="VC38" s="23">
        <v>0</v>
      </c>
      <c r="VD38" s="23">
        <v>0</v>
      </c>
      <c r="VE38" s="23">
        <v>0</v>
      </c>
      <c r="VF38" s="23">
        <v>0</v>
      </c>
      <c r="VG38" s="23">
        <v>0</v>
      </c>
      <c r="VH38" s="23">
        <v>0</v>
      </c>
      <c r="VI38" s="23">
        <v>0</v>
      </c>
      <c r="VJ38" s="23">
        <v>0</v>
      </c>
      <c r="VK38" s="23">
        <v>0</v>
      </c>
      <c r="VL38" s="23">
        <v>0</v>
      </c>
      <c r="VM38" s="23">
        <v>0</v>
      </c>
      <c r="VN38" s="23">
        <v>0</v>
      </c>
      <c r="VO38" s="23">
        <v>0</v>
      </c>
      <c r="VP38" s="23">
        <v>0</v>
      </c>
      <c r="VQ38" s="23">
        <v>0</v>
      </c>
      <c r="VR38" s="23">
        <v>0</v>
      </c>
      <c r="VS38" s="23">
        <v>0</v>
      </c>
      <c r="VT38" s="23">
        <v>0</v>
      </c>
      <c r="VU38" s="23">
        <v>0</v>
      </c>
      <c r="VV38" s="23">
        <v>0</v>
      </c>
      <c r="VW38" s="23">
        <v>0</v>
      </c>
      <c r="VX38" s="23">
        <v>0</v>
      </c>
      <c r="VY38" s="23">
        <v>0</v>
      </c>
      <c r="VZ38" s="23">
        <v>0</v>
      </c>
      <c r="WA38" s="23">
        <v>0</v>
      </c>
      <c r="WB38" s="23">
        <v>0</v>
      </c>
      <c r="WC38" s="23">
        <v>0</v>
      </c>
      <c r="WD38" s="23">
        <v>0</v>
      </c>
      <c r="WE38" s="23">
        <v>0</v>
      </c>
      <c r="WF38" s="23">
        <v>0</v>
      </c>
      <c r="WG38" s="23">
        <v>0</v>
      </c>
      <c r="WH38" s="23">
        <v>0</v>
      </c>
      <c r="WI38" s="23">
        <v>0</v>
      </c>
      <c r="WJ38" s="23">
        <v>0</v>
      </c>
      <c r="WK38" s="23">
        <v>0</v>
      </c>
      <c r="WL38" s="23">
        <v>0</v>
      </c>
      <c r="WM38" s="23">
        <v>0</v>
      </c>
      <c r="WN38" s="23">
        <v>0</v>
      </c>
      <c r="WO38" s="23">
        <v>0</v>
      </c>
      <c r="WP38" s="23">
        <v>0</v>
      </c>
      <c r="WQ38" s="23">
        <v>0</v>
      </c>
      <c r="WR38" s="23">
        <v>0</v>
      </c>
      <c r="WS38" s="23">
        <v>0</v>
      </c>
      <c r="WT38" s="23">
        <v>0</v>
      </c>
      <c r="WU38" s="23">
        <v>0</v>
      </c>
      <c r="WV38" s="23">
        <v>0</v>
      </c>
      <c r="WW38" s="23">
        <v>0</v>
      </c>
      <c r="WX38" s="23">
        <v>0</v>
      </c>
      <c r="WY38" s="23">
        <v>0</v>
      </c>
      <c r="WZ38" s="23">
        <v>0</v>
      </c>
      <c r="XA38" s="23">
        <v>0</v>
      </c>
      <c r="XB38" s="23">
        <v>0</v>
      </c>
      <c r="XC38" s="23">
        <v>0</v>
      </c>
      <c r="XD38" s="23">
        <v>0</v>
      </c>
      <c r="XE38" s="23">
        <v>0</v>
      </c>
      <c r="XF38" s="23">
        <v>0</v>
      </c>
      <c r="XG38" s="23">
        <v>0</v>
      </c>
      <c r="XH38" s="23">
        <v>0</v>
      </c>
      <c r="XI38" s="23">
        <v>0</v>
      </c>
      <c r="XJ38" s="23">
        <v>0</v>
      </c>
      <c r="XK38" s="23">
        <v>0</v>
      </c>
      <c r="XL38" s="23">
        <v>0</v>
      </c>
      <c r="XM38" s="23">
        <v>0</v>
      </c>
      <c r="XN38" s="23">
        <v>0</v>
      </c>
      <c r="XO38" s="23">
        <v>0</v>
      </c>
      <c r="XP38" s="23">
        <v>0</v>
      </c>
      <c r="XQ38" s="23">
        <v>0</v>
      </c>
      <c r="XR38" s="23">
        <v>0</v>
      </c>
      <c r="XS38" s="23">
        <v>0</v>
      </c>
      <c r="XT38" s="23">
        <v>0</v>
      </c>
      <c r="XU38" s="23">
        <v>0</v>
      </c>
      <c r="XV38" s="23">
        <v>0</v>
      </c>
      <c r="XW38" s="23">
        <v>0</v>
      </c>
      <c r="XX38" s="23">
        <v>0</v>
      </c>
      <c r="XY38" s="23">
        <v>0</v>
      </c>
      <c r="XZ38" s="23">
        <v>0</v>
      </c>
      <c r="YA38" s="23">
        <v>0</v>
      </c>
      <c r="YB38" s="23">
        <v>0</v>
      </c>
      <c r="YC38" s="23">
        <v>0</v>
      </c>
      <c r="YD38" s="23">
        <v>0</v>
      </c>
      <c r="YE38" s="23">
        <v>0</v>
      </c>
      <c r="YF38" s="23">
        <v>0</v>
      </c>
      <c r="YG38" s="23">
        <v>0</v>
      </c>
      <c r="YH38" s="23">
        <v>0</v>
      </c>
      <c r="YI38" s="23">
        <v>0</v>
      </c>
      <c r="YJ38" s="23">
        <v>0</v>
      </c>
      <c r="YK38" s="23">
        <v>0</v>
      </c>
      <c r="YL38" s="23">
        <v>0</v>
      </c>
      <c r="YM38" s="23">
        <v>0</v>
      </c>
      <c r="YN38" s="23">
        <v>0</v>
      </c>
      <c r="YO38" s="23">
        <v>0</v>
      </c>
      <c r="YP38" s="23">
        <v>0</v>
      </c>
      <c r="YQ38" s="23">
        <v>0</v>
      </c>
      <c r="YR38" s="23">
        <v>0</v>
      </c>
    </row>
    <row r="39" spans="1:668" ht="15.75" x14ac:dyDescent="0.25">
      <c r="A39" s="15" t="s">
        <v>77</v>
      </c>
      <c r="B39" s="15" t="s">
        <v>78</v>
      </c>
      <c r="C39" s="16">
        <f t="shared" si="51"/>
        <v>20.448484835535005</v>
      </c>
      <c r="D39" s="17"/>
      <c r="E39" s="18">
        <v>0.54084645000000009</v>
      </c>
      <c r="F39" s="19" t="s">
        <v>52</v>
      </c>
      <c r="G39" s="68" t="s">
        <v>119</v>
      </c>
      <c r="H39" s="25">
        <v>40360</v>
      </c>
      <c r="I39" s="41" t="s">
        <v>59</v>
      </c>
      <c r="J39" s="27">
        <v>290</v>
      </c>
      <c r="K39" s="19" t="s">
        <v>194</v>
      </c>
      <c r="L39" s="20">
        <v>49188</v>
      </c>
      <c r="M39" s="19" t="s">
        <v>11</v>
      </c>
      <c r="N39" s="16" t="s">
        <v>60</v>
      </c>
      <c r="O39" s="119" t="s">
        <v>170</v>
      </c>
      <c r="P39" s="119" t="s">
        <v>187</v>
      </c>
      <c r="Q39" s="22">
        <f t="shared" si="52"/>
        <v>0</v>
      </c>
      <c r="R39" s="22">
        <f t="shared" si="53"/>
        <v>0</v>
      </c>
      <c r="S39" s="22">
        <f t="shared" si="54"/>
        <v>1453774.0006973725</v>
      </c>
      <c r="T39" s="22">
        <f t="shared" si="55"/>
        <v>261320.70405472378</v>
      </c>
      <c r="U39" s="22">
        <f t="shared" si="56"/>
        <v>1618906.6840182557</v>
      </c>
      <c r="V39" s="22">
        <f t="shared" si="57"/>
        <v>272153.87065401202</v>
      </c>
      <c r="W39" s="22">
        <f t="shared" si="58"/>
        <v>1738671.1537633382</v>
      </c>
      <c r="X39" s="22">
        <f t="shared" si="59"/>
        <v>271979.7055193393</v>
      </c>
      <c r="Y39" s="22">
        <f t="shared" si="60"/>
        <v>1819579.3128249792</v>
      </c>
      <c r="Z39" s="22">
        <f t="shared" si="61"/>
        <v>263394.62084858905</v>
      </c>
      <c r="AA39" s="22">
        <f t="shared" si="62"/>
        <v>1890037.1614066516</v>
      </c>
      <c r="AB39" s="22">
        <f t="shared" si="63"/>
        <v>251470.824991495</v>
      </c>
      <c r="AC39" s="22">
        <f t="shared" si="64"/>
        <v>1977943.6953966757</v>
      </c>
      <c r="AD39" s="22">
        <f t="shared" si="65"/>
        <v>240009.38654641956</v>
      </c>
      <c r="AE39" s="22">
        <f t="shared" si="66"/>
        <v>2076840.8801665111</v>
      </c>
      <c r="AF39" s="22">
        <f t="shared" si="67"/>
        <v>227711.52207817411</v>
      </c>
      <c r="AG39" s="22">
        <f t="shared" si="68"/>
        <v>2180682.9241748378</v>
      </c>
      <c r="AH39" s="22">
        <f t="shared" si="69"/>
        <v>213581.93101427425</v>
      </c>
      <c r="AI39" s="22">
        <f t="shared" si="70"/>
        <v>2289717.0703835809</v>
      </c>
      <c r="AJ39" s="22">
        <f t="shared" si="71"/>
        <v>197471.45991614735</v>
      </c>
      <c r="AK39" s="22">
        <f t="shared" si="72"/>
        <v>2404202.9239027621</v>
      </c>
      <c r="AL39" s="22">
        <f t="shared" si="73"/>
        <v>179216.67425186204</v>
      </c>
      <c r="AM39" s="22">
        <f t="shared" si="74"/>
        <v>2524413.0700979028</v>
      </c>
      <c r="AN39" s="22">
        <f t="shared" si="75"/>
        <v>158641.98273209739</v>
      </c>
      <c r="AO39" s="22">
        <f t="shared" si="76"/>
        <v>2650633.7236027997</v>
      </c>
      <c r="AP39" s="22">
        <f t="shared" si="77"/>
        <v>135560.26495092257</v>
      </c>
      <c r="AQ39" s="22">
        <f t="shared" si="78"/>
        <v>2783165.4097829419</v>
      </c>
      <c r="AR39" s="22">
        <f t="shared" si="79"/>
        <v>109776.18700457872</v>
      </c>
      <c r="AS39" s="22">
        <f t="shared" si="80"/>
        <v>2922323.6802720912</v>
      </c>
      <c r="AT39" s="22">
        <f t="shared" si="81"/>
        <v>81074.800601223105</v>
      </c>
      <c r="AU39" s="22">
        <f t="shared" si="82"/>
        <v>3068439.8642856968</v>
      </c>
      <c r="AV39" s="22">
        <f t="shared" si="83"/>
        <v>49226.138125315694</v>
      </c>
      <c r="AW39" s="22">
        <f t="shared" si="84"/>
        <v>2401599.9792850274</v>
      </c>
      <c r="AX39" s="22">
        <f t="shared" si="85"/>
        <v>13991.833070119315</v>
      </c>
      <c r="AY39" s="22">
        <f t="shared" si="86"/>
        <v>0</v>
      </c>
      <c r="AZ39" s="22">
        <f t="shared" si="87"/>
        <v>0</v>
      </c>
      <c r="BA39" s="22">
        <f t="shared" si="88"/>
        <v>0</v>
      </c>
      <c r="BB39" s="22">
        <f t="shared" si="89"/>
        <v>0</v>
      </c>
      <c r="BC39" s="22">
        <f t="shared" si="90"/>
        <v>0</v>
      </c>
      <c r="BD39" s="22">
        <f t="shared" si="91"/>
        <v>0</v>
      </c>
      <c r="BE39" s="22">
        <f t="shared" si="92"/>
        <v>0</v>
      </c>
      <c r="BF39" s="22">
        <f t="shared" si="93"/>
        <v>0</v>
      </c>
      <c r="BG39" s="22">
        <f t="shared" si="94"/>
        <v>0</v>
      </c>
      <c r="BH39" s="22">
        <f t="shared" si="95"/>
        <v>0</v>
      </c>
      <c r="BI39" s="22">
        <f t="shared" si="96"/>
        <v>0</v>
      </c>
      <c r="BJ39" s="22">
        <f t="shared" si="97"/>
        <v>0</v>
      </c>
      <c r="BK39" s="22">
        <f t="shared" si="98"/>
        <v>0</v>
      </c>
      <c r="BL39" s="22">
        <f t="shared" si="99"/>
        <v>0</v>
      </c>
      <c r="BM39" s="22">
        <f t="shared" si="100"/>
        <v>0</v>
      </c>
      <c r="BN39" s="22">
        <f t="shared" si="101"/>
        <v>0</v>
      </c>
      <c r="BO39" s="126"/>
      <c r="BP39" s="127"/>
      <c r="BQ39" s="23">
        <v>0</v>
      </c>
      <c r="BR39" s="23">
        <v>0</v>
      </c>
      <c r="BS39" s="23">
        <v>0</v>
      </c>
      <c r="BT39" s="23">
        <v>0</v>
      </c>
      <c r="BU39" s="23">
        <v>0</v>
      </c>
      <c r="BV39" s="23">
        <v>0</v>
      </c>
      <c r="BW39" s="23">
        <v>0</v>
      </c>
      <c r="BX39" s="23">
        <v>0</v>
      </c>
      <c r="BY39" s="23">
        <v>0</v>
      </c>
      <c r="BZ39" s="23">
        <v>0</v>
      </c>
      <c r="CA39" s="23">
        <v>0</v>
      </c>
      <c r="CB39" s="23">
        <v>0</v>
      </c>
      <c r="CC39" s="23">
        <v>0</v>
      </c>
      <c r="CD39" s="23">
        <v>0</v>
      </c>
      <c r="CE39" s="23">
        <v>0</v>
      </c>
      <c r="CF39" s="23">
        <v>0</v>
      </c>
      <c r="CG39" s="23">
        <v>0</v>
      </c>
      <c r="CH39" s="23">
        <v>0</v>
      </c>
      <c r="CI39" s="23">
        <v>0</v>
      </c>
      <c r="CJ39" s="23">
        <v>0</v>
      </c>
      <c r="CK39" s="23">
        <v>0</v>
      </c>
      <c r="CL39" s="23">
        <v>0</v>
      </c>
      <c r="CM39" s="23">
        <v>0</v>
      </c>
      <c r="CN39" s="23">
        <v>0</v>
      </c>
      <c r="CO39" s="23">
        <v>0</v>
      </c>
      <c r="CP39" s="23">
        <v>0</v>
      </c>
      <c r="CQ39" s="23">
        <v>0</v>
      </c>
      <c r="CR39" s="23">
        <v>0</v>
      </c>
      <c r="CS39" s="23">
        <v>63331.666468726879</v>
      </c>
      <c r="CT39" s="23">
        <v>343679.2890062721</v>
      </c>
      <c r="CU39" s="23">
        <v>0</v>
      </c>
      <c r="CV39" s="23">
        <v>0</v>
      </c>
      <c r="CW39" s="23">
        <v>0</v>
      </c>
      <c r="CX39" s="23">
        <v>0</v>
      </c>
      <c r="CY39" s="23">
        <v>64657.279293894426</v>
      </c>
      <c r="CZ39" s="23">
        <v>356531.99549198593</v>
      </c>
      <c r="DA39" s="23">
        <v>0</v>
      </c>
      <c r="DB39" s="23">
        <v>0</v>
      </c>
      <c r="DC39" s="23">
        <v>0</v>
      </c>
      <c r="DD39" s="23">
        <v>0</v>
      </c>
      <c r="DE39" s="23">
        <v>65993.036777978239</v>
      </c>
      <c r="DF39" s="23">
        <v>369865.35958289198</v>
      </c>
      <c r="DG39" s="23">
        <v>0</v>
      </c>
      <c r="DH39" s="23">
        <v>0</v>
      </c>
      <c r="DI39" s="23">
        <v>0</v>
      </c>
      <c r="DJ39" s="23">
        <v>0</v>
      </c>
      <c r="DK39" s="23">
        <v>67338.721514124234</v>
      </c>
      <c r="DL39" s="23">
        <v>383697.35661622242</v>
      </c>
      <c r="DM39" s="23">
        <v>0</v>
      </c>
      <c r="DN39" s="23">
        <v>0</v>
      </c>
      <c r="DO39" s="23">
        <v>0</v>
      </c>
      <c r="DP39" s="23">
        <v>0</v>
      </c>
      <c r="DQ39" s="23">
        <v>67637.274004127336</v>
      </c>
      <c r="DR39" s="23">
        <v>391930.51641283272</v>
      </c>
      <c r="DS39" s="23">
        <v>0</v>
      </c>
      <c r="DT39" s="23">
        <v>0</v>
      </c>
      <c r="DU39" s="23">
        <v>0</v>
      </c>
      <c r="DV39" s="23">
        <v>0</v>
      </c>
      <c r="DW39" s="23">
        <v>67917.634646853665</v>
      </c>
      <c r="DX39" s="23">
        <v>400340.33867288643</v>
      </c>
      <c r="DY39" s="23">
        <v>0</v>
      </c>
      <c r="DZ39" s="23">
        <v>0</v>
      </c>
      <c r="EA39" s="23">
        <v>0</v>
      </c>
      <c r="EB39" s="23">
        <v>0</v>
      </c>
      <c r="EC39" s="23">
        <v>68178.88528171771</v>
      </c>
      <c r="ED39" s="23">
        <v>408930.61411911447</v>
      </c>
      <c r="EE39" s="23">
        <v>0</v>
      </c>
      <c r="EF39" s="23">
        <v>0</v>
      </c>
      <c r="EG39" s="23">
        <v>0</v>
      </c>
      <c r="EH39" s="23">
        <v>0</v>
      </c>
      <c r="EI39" s="23">
        <v>68420.076721313293</v>
      </c>
      <c r="EJ39" s="23">
        <v>417705.21481342195</v>
      </c>
      <c r="EK39" s="23">
        <v>0</v>
      </c>
      <c r="EL39" s="23">
        <v>0</v>
      </c>
      <c r="EM39" s="23">
        <v>0</v>
      </c>
      <c r="EN39" s="23">
        <v>0</v>
      </c>
      <c r="EO39" s="23">
        <v>68272.555629640323</v>
      </c>
      <c r="EP39" s="23">
        <v>424382.64307129948</v>
      </c>
      <c r="EQ39" s="23">
        <v>0</v>
      </c>
      <c r="ER39" s="23">
        <v>0</v>
      </c>
      <c r="ES39" s="23">
        <v>0</v>
      </c>
      <c r="ET39" s="23">
        <v>0</v>
      </c>
      <c r="EU39" s="23">
        <v>68102.833136190631</v>
      </c>
      <c r="EV39" s="23">
        <v>431166.81658051175</v>
      </c>
      <c r="EW39" s="23">
        <v>0</v>
      </c>
      <c r="EX39" s="23">
        <v>0</v>
      </c>
      <c r="EY39" s="23">
        <v>0</v>
      </c>
      <c r="EZ39" s="23">
        <v>0</v>
      </c>
      <c r="FA39" s="23">
        <v>67910.237117779689</v>
      </c>
      <c r="FB39" s="23">
        <v>438059.44176877954</v>
      </c>
      <c r="FC39" s="23">
        <v>0</v>
      </c>
      <c r="FD39" s="23">
        <v>0</v>
      </c>
      <c r="FE39" s="23">
        <v>0</v>
      </c>
      <c r="FF39" s="23">
        <v>0</v>
      </c>
      <c r="FG39" s="23">
        <v>67694.07963572866</v>
      </c>
      <c r="FH39" s="23">
        <v>445062.25234274729</v>
      </c>
      <c r="FI39" s="23">
        <v>0</v>
      </c>
      <c r="FJ39" s="23">
        <v>0</v>
      </c>
      <c r="FK39" s="23">
        <v>0</v>
      </c>
      <c r="FL39" s="23">
        <v>0</v>
      </c>
      <c r="FM39" s="23">
        <v>66973.904312968574</v>
      </c>
      <c r="FN39" s="23">
        <v>448960.98013606359</v>
      </c>
      <c r="FO39" s="23">
        <v>0</v>
      </c>
      <c r="FP39" s="23">
        <v>0</v>
      </c>
      <c r="FQ39" s="23">
        <v>0</v>
      </c>
      <c r="FR39" s="23">
        <v>0</v>
      </c>
      <c r="FS39" s="23">
        <v>66235.916940836731</v>
      </c>
      <c r="FT39" s="23">
        <v>452893.86063122412</v>
      </c>
      <c r="FU39" s="23">
        <v>0</v>
      </c>
      <c r="FV39" s="23">
        <v>0</v>
      </c>
      <c r="FW39" s="23">
        <v>0</v>
      </c>
      <c r="FX39" s="23">
        <v>0</v>
      </c>
      <c r="FY39" s="23">
        <v>65479.860717660566</v>
      </c>
      <c r="FZ39" s="23">
        <v>456861.19300455123</v>
      </c>
      <c r="GA39" s="23">
        <v>0</v>
      </c>
      <c r="GB39" s="23">
        <v>0</v>
      </c>
      <c r="GC39" s="23">
        <v>0</v>
      </c>
      <c r="GD39" s="23">
        <v>0</v>
      </c>
      <c r="GE39" s="23">
        <v>64704.938877123153</v>
      </c>
      <c r="GF39" s="23">
        <v>460863.2790531402</v>
      </c>
      <c r="GG39" s="23">
        <v>0</v>
      </c>
      <c r="GH39" s="23">
        <v>0</v>
      </c>
      <c r="GI39" s="23">
        <v>0</v>
      </c>
      <c r="GJ39" s="23">
        <v>0</v>
      </c>
      <c r="GK39" s="23">
        <v>63990.987920806263</v>
      </c>
      <c r="GL39" s="23">
        <v>465475.29809261474</v>
      </c>
      <c r="GM39" s="23">
        <v>0</v>
      </c>
      <c r="GN39" s="23">
        <v>0</v>
      </c>
      <c r="GO39" s="23">
        <v>0</v>
      </c>
      <c r="GP39" s="23">
        <v>0</v>
      </c>
      <c r="GQ39" s="23">
        <v>63256.267447751226</v>
      </c>
      <c r="GR39" s="23">
        <v>470133.47120985435</v>
      </c>
      <c r="GS39" s="23">
        <v>0</v>
      </c>
      <c r="GT39" s="23">
        <v>0</v>
      </c>
      <c r="GU39" s="23">
        <v>0</v>
      </c>
      <c r="GV39" s="23">
        <v>0</v>
      </c>
      <c r="GW39" s="23">
        <v>62500.433262461207</v>
      </c>
      <c r="GX39" s="23">
        <v>474838.2602847594</v>
      </c>
      <c r="GY39" s="23">
        <v>0</v>
      </c>
      <c r="GZ39" s="23">
        <v>0</v>
      </c>
      <c r="HA39" s="23">
        <v>0</v>
      </c>
      <c r="HB39" s="23">
        <v>0</v>
      </c>
      <c r="HC39" s="23">
        <v>61723.136360476288</v>
      </c>
      <c r="HD39" s="23">
        <v>479590.13181942294</v>
      </c>
      <c r="HE39" s="23">
        <v>0</v>
      </c>
      <c r="HF39" s="23">
        <v>0</v>
      </c>
      <c r="HG39" s="23">
        <v>0</v>
      </c>
      <c r="HH39" s="23">
        <v>0</v>
      </c>
      <c r="HI39" s="23">
        <v>61060.64169018648</v>
      </c>
      <c r="HJ39" s="23">
        <v>485475.77434696478</v>
      </c>
      <c r="HK39" s="23">
        <v>0</v>
      </c>
      <c r="HL39" s="23">
        <v>0</v>
      </c>
      <c r="HM39" s="23">
        <v>0</v>
      </c>
      <c r="HN39" s="23">
        <v>0</v>
      </c>
      <c r="HO39" s="23">
        <v>60372.590458150917</v>
      </c>
      <c r="HP39" s="23">
        <v>491433.64685937023</v>
      </c>
      <c r="HQ39" s="23">
        <v>0</v>
      </c>
      <c r="HR39" s="23">
        <v>0</v>
      </c>
      <c r="HS39" s="23">
        <v>0</v>
      </c>
      <c r="HT39" s="23">
        <v>0</v>
      </c>
      <c r="HU39" s="23">
        <v>59658.455168959335</v>
      </c>
      <c r="HV39" s="23">
        <v>497464.63577994623</v>
      </c>
      <c r="HW39" s="23">
        <v>0</v>
      </c>
      <c r="HX39" s="23">
        <v>0</v>
      </c>
      <c r="HY39" s="23">
        <v>0</v>
      </c>
      <c r="HZ39" s="23">
        <v>0</v>
      </c>
      <c r="IA39" s="23">
        <v>58917.699229122809</v>
      </c>
      <c r="IB39" s="23">
        <v>503569.63841039449</v>
      </c>
      <c r="IC39" s="23">
        <v>0</v>
      </c>
      <c r="ID39" s="23">
        <v>0</v>
      </c>
      <c r="IE39" s="23">
        <v>0</v>
      </c>
      <c r="IF39" s="23">
        <v>0</v>
      </c>
      <c r="IG39" s="23">
        <v>58149.77680321104</v>
      </c>
      <c r="IH39" s="23">
        <v>509749.56306431344</v>
      </c>
      <c r="II39" s="23">
        <v>0</v>
      </c>
      <c r="IJ39" s="23">
        <v>0</v>
      </c>
      <c r="IK39" s="23">
        <v>0</v>
      </c>
      <c r="IL39" s="23">
        <v>0</v>
      </c>
      <c r="IM39" s="23">
        <v>57354.132667828984</v>
      </c>
      <c r="IN39" s="23">
        <v>516005.32920233917</v>
      </c>
      <c r="IO39" s="23">
        <v>0</v>
      </c>
      <c r="IP39" s="23">
        <v>0</v>
      </c>
      <c r="IQ39" s="23">
        <v>0</v>
      </c>
      <c r="IR39" s="23">
        <v>0</v>
      </c>
      <c r="IS39" s="23">
        <v>56530.202063401302</v>
      </c>
      <c r="IT39" s="23">
        <v>522337.86756894394</v>
      </c>
      <c r="IU39" s="23">
        <v>0</v>
      </c>
      <c r="IV39" s="23">
        <v>0</v>
      </c>
      <c r="IW39" s="23">
        <v>0</v>
      </c>
      <c r="IX39" s="23">
        <v>0</v>
      </c>
      <c r="IY39" s="23">
        <v>55677.410543732767</v>
      </c>
      <c r="IZ39" s="23">
        <v>528748.12033091451</v>
      </c>
      <c r="JA39" s="23">
        <v>0</v>
      </c>
      <c r="JB39" s="23">
        <v>0</v>
      </c>
      <c r="JC39" s="23">
        <v>0</v>
      </c>
      <c r="JD39" s="23">
        <v>0</v>
      </c>
      <c r="JE39" s="23">
        <v>54795.173823312558</v>
      </c>
      <c r="JF39" s="23">
        <v>535237.04121752945</v>
      </c>
      <c r="JG39" s="23">
        <v>0</v>
      </c>
      <c r="JH39" s="23">
        <v>0</v>
      </c>
      <c r="JI39" s="23">
        <v>0</v>
      </c>
      <c r="JJ39" s="23">
        <v>0</v>
      </c>
      <c r="JK39" s="23">
        <v>53882.266505077481</v>
      </c>
      <c r="JL39" s="23">
        <v>541805.59566245647</v>
      </c>
      <c r="JM39" s="23">
        <v>0</v>
      </c>
      <c r="JN39" s="23">
        <v>0</v>
      </c>
      <c r="JO39" s="23">
        <v>0</v>
      </c>
      <c r="JP39" s="23">
        <v>0</v>
      </c>
      <c r="JQ39" s="23">
        <v>52939.338646894175</v>
      </c>
      <c r="JR39" s="23">
        <v>548454.76094739139</v>
      </c>
      <c r="JS39" s="23">
        <v>0</v>
      </c>
      <c r="JT39" s="23">
        <v>0</v>
      </c>
      <c r="JU39" s="23">
        <v>0</v>
      </c>
      <c r="JV39" s="23">
        <v>0</v>
      </c>
      <c r="JW39" s="23">
        <v>51965.152038990025</v>
      </c>
      <c r="JX39" s="23">
        <v>555185.52634746046</v>
      </c>
      <c r="JY39" s="23">
        <v>0</v>
      </c>
      <c r="JZ39" s="23">
        <v>0</v>
      </c>
      <c r="KA39" s="23">
        <v>0</v>
      </c>
      <c r="KB39" s="23">
        <v>0</v>
      </c>
      <c r="KC39" s="23">
        <v>50959.081464187679</v>
      </c>
      <c r="KD39" s="23">
        <v>561998.89327840612</v>
      </c>
      <c r="KE39" s="23">
        <v>0</v>
      </c>
      <c r="KF39" s="23">
        <v>0</v>
      </c>
      <c r="KG39" s="23">
        <v>0</v>
      </c>
      <c r="KH39" s="23">
        <v>0</v>
      </c>
      <c r="KI39" s="23">
        <v>49920.49106749583</v>
      </c>
      <c r="KJ39" s="23">
        <v>568895.87544557953</v>
      </c>
      <c r="KK39" s="23">
        <v>0</v>
      </c>
      <c r="KL39" s="23">
        <v>0</v>
      </c>
      <c r="KM39" s="23">
        <v>0</v>
      </c>
      <c r="KN39" s="23">
        <v>0</v>
      </c>
      <c r="KO39" s="23">
        <v>48848.734189172232</v>
      </c>
      <c r="KP39" s="23">
        <v>575877.49899476126</v>
      </c>
      <c r="KQ39" s="23">
        <v>0</v>
      </c>
      <c r="KR39" s="23">
        <v>0</v>
      </c>
      <c r="KS39" s="23">
        <v>0</v>
      </c>
      <c r="KT39" s="23">
        <v>0</v>
      </c>
      <c r="KU39" s="23">
        <v>47743.153195291598</v>
      </c>
      <c r="KV39" s="23">
        <v>582944.80266483396</v>
      </c>
      <c r="KW39" s="23">
        <v>0</v>
      </c>
      <c r="KX39" s="23">
        <v>0</v>
      </c>
      <c r="KY39" s="23">
        <v>0</v>
      </c>
      <c r="KZ39" s="23">
        <v>0</v>
      </c>
      <c r="LA39" s="23">
        <v>46603.079305781983</v>
      </c>
      <c r="LB39" s="23">
        <v>590098.83794232691</v>
      </c>
      <c r="LC39" s="23">
        <v>0</v>
      </c>
      <c r="LD39" s="23">
        <v>0</v>
      </c>
      <c r="LE39" s="23">
        <v>0</v>
      </c>
      <c r="LF39" s="23">
        <v>0</v>
      </c>
      <c r="LG39" s="23">
        <v>45427.832419893319</v>
      </c>
      <c r="LH39" s="23">
        <v>597340.66921785893</v>
      </c>
      <c r="LI39" s="23">
        <v>0</v>
      </c>
      <c r="LJ39" s="23">
        <v>0</v>
      </c>
      <c r="LK39" s="23">
        <v>0</v>
      </c>
      <c r="LL39" s="23">
        <v>0</v>
      </c>
      <c r="LM39" s="23">
        <v>44216.720939060862</v>
      </c>
      <c r="LN39" s="23">
        <v>604671.37394449988</v>
      </c>
      <c r="LO39" s="23">
        <v>0</v>
      </c>
      <c r="LP39" s="23">
        <v>0</v>
      </c>
      <c r="LQ39" s="23">
        <v>0</v>
      </c>
      <c r="LR39" s="23">
        <v>0</v>
      </c>
      <c r="LS39" s="23">
        <v>42969.041587125845</v>
      </c>
      <c r="LT39" s="23">
        <v>612092.04279807617</v>
      </c>
      <c r="LU39" s="23">
        <v>0</v>
      </c>
      <c r="LV39" s="23">
        <v>0</v>
      </c>
      <c r="LW39" s="23">
        <v>0</v>
      </c>
      <c r="LX39" s="23">
        <v>0</v>
      </c>
      <c r="LY39" s="23">
        <v>41684.079227875227</v>
      </c>
      <c r="LZ39" s="23">
        <v>619603.77983944386</v>
      </c>
      <c r="MA39" s="23">
        <v>0</v>
      </c>
      <c r="MB39" s="23">
        <v>0</v>
      </c>
      <c r="MC39" s="23">
        <v>0</v>
      </c>
      <c r="MD39" s="23">
        <v>0</v>
      </c>
      <c r="ME39" s="23">
        <v>40361.106679861827</v>
      </c>
      <c r="MF39" s="23">
        <v>627207.70267875248</v>
      </c>
      <c r="MG39" s="23">
        <v>0</v>
      </c>
      <c r="MH39" s="23">
        <v>0</v>
      </c>
      <c r="MI39" s="23">
        <v>0</v>
      </c>
      <c r="MJ39" s="23">
        <v>0</v>
      </c>
      <c r="MK39" s="23">
        <v>38999.384528465431</v>
      </c>
      <c r="ML39" s="23">
        <v>634904.94264172553</v>
      </c>
      <c r="MM39" s="23">
        <v>0</v>
      </c>
      <c r="MN39" s="23">
        <v>0</v>
      </c>
      <c r="MO39" s="23">
        <v>0</v>
      </c>
      <c r="MP39" s="23">
        <v>0</v>
      </c>
      <c r="MQ39" s="23">
        <v>37597.412295894901</v>
      </c>
      <c r="MR39" s="23">
        <v>642696.64493798069</v>
      </c>
      <c r="MS39" s="23">
        <v>0</v>
      </c>
      <c r="MT39" s="23">
        <v>0</v>
      </c>
      <c r="MU39" s="23">
        <v>0</v>
      </c>
      <c r="MV39" s="23">
        <v>0</v>
      </c>
      <c r="MW39" s="23">
        <v>36155.913617176448</v>
      </c>
      <c r="MX39" s="23">
        <v>650583.96883141669</v>
      </c>
      <c r="MY39" s="23">
        <v>0</v>
      </c>
      <c r="MZ39" s="23">
        <v>0</v>
      </c>
      <c r="NA39" s="23">
        <v>0</v>
      </c>
      <c r="NB39" s="23">
        <v>0</v>
      </c>
      <c r="NC39" s="23">
        <v>34673.37165781315</v>
      </c>
      <c r="ND39" s="23">
        <v>658568.08781269065</v>
      </c>
      <c r="NE39" s="23">
        <v>0</v>
      </c>
      <c r="NF39" s="23">
        <v>0</v>
      </c>
      <c r="NG39" s="23">
        <v>0</v>
      </c>
      <c r="NH39" s="23">
        <v>0</v>
      </c>
      <c r="NI39" s="23">
        <v>33148.996133136556</v>
      </c>
      <c r="NJ39" s="23">
        <v>666650.18977381219</v>
      </c>
      <c r="NK39" s="23">
        <v>0</v>
      </c>
      <c r="NL39" s="23">
        <v>0</v>
      </c>
      <c r="NM39" s="23">
        <v>0</v>
      </c>
      <c r="NN39" s="23">
        <v>0</v>
      </c>
      <c r="NO39" s="23">
        <v>31581.983542796414</v>
      </c>
      <c r="NP39" s="23">
        <v>674831.47718488018</v>
      </c>
      <c r="NQ39" s="23">
        <v>0</v>
      </c>
      <c r="NR39" s="23">
        <v>0</v>
      </c>
      <c r="NS39" s="23">
        <v>0</v>
      </c>
      <c r="NT39" s="23">
        <v>0</v>
      </c>
      <c r="NU39" s="23">
        <v>29971.516965411811</v>
      </c>
      <c r="NV39" s="23">
        <v>683113.16727298801</v>
      </c>
      <c r="NW39" s="23">
        <v>0</v>
      </c>
      <c r="NX39" s="23">
        <v>0</v>
      </c>
      <c r="NY39" s="23">
        <v>0</v>
      </c>
      <c r="NZ39" s="23">
        <v>0</v>
      </c>
      <c r="OA39" s="23">
        <v>28316.765850172425</v>
      </c>
      <c r="OB39" s="23">
        <v>691496.49220332585</v>
      </c>
      <c r="OC39" s="23">
        <v>0</v>
      </c>
      <c r="OD39" s="23">
        <v>0</v>
      </c>
      <c r="OE39" s="23">
        <v>0</v>
      </c>
      <c r="OF39" s="23">
        <v>0</v>
      </c>
      <c r="OG39" s="23">
        <v>26616.885805346144</v>
      </c>
      <c r="OH39" s="23">
        <v>699982.69926250353</v>
      </c>
      <c r="OI39" s="23">
        <v>0</v>
      </c>
      <c r="OJ39" s="23">
        <v>0</v>
      </c>
      <c r="OK39" s="23">
        <v>0</v>
      </c>
      <c r="OL39" s="23">
        <v>0</v>
      </c>
      <c r="OM39" s="23">
        <v>24871.018383648345</v>
      </c>
      <c r="ON39" s="23">
        <v>708573.05104412476</v>
      </c>
      <c r="OO39" s="23">
        <v>0</v>
      </c>
      <c r="OP39" s="23">
        <v>0</v>
      </c>
      <c r="OQ39" s="23">
        <v>0</v>
      </c>
      <c r="OR39" s="23">
        <v>0</v>
      </c>
      <c r="OS39" s="23">
        <v>23078.290864427763</v>
      </c>
      <c r="OT39" s="23">
        <v>717268.82563663798</v>
      </c>
      <c r="OU39" s="23">
        <v>0</v>
      </c>
      <c r="OV39" s="23">
        <v>0</v>
      </c>
      <c r="OW39" s="23">
        <v>0</v>
      </c>
      <c r="OX39" s="23">
        <v>0</v>
      </c>
      <c r="OY39" s="23">
        <v>21237.816032623075</v>
      </c>
      <c r="OZ39" s="23">
        <v>726071.31681349257</v>
      </c>
      <c r="PA39" s="23">
        <v>0</v>
      </c>
      <c r="PB39" s="23">
        <v>0</v>
      </c>
      <c r="PC39" s="23">
        <v>0</v>
      </c>
      <c r="PD39" s="23">
        <v>0</v>
      </c>
      <c r="PE39" s="23">
        <v>19348.691954443828</v>
      </c>
      <c r="PF39" s="23">
        <v>734981.83422562899</v>
      </c>
      <c r="PG39" s="23">
        <v>0</v>
      </c>
      <c r="PH39" s="23">
        <v>0</v>
      </c>
      <c r="PI39" s="23">
        <v>0</v>
      </c>
      <c r="PJ39" s="23">
        <v>0</v>
      </c>
      <c r="PK39" s="23">
        <v>17410.00174972845</v>
      </c>
      <c r="PL39" s="23">
        <v>744001.70359633141</v>
      </c>
      <c r="PM39" s="23">
        <v>0</v>
      </c>
      <c r="PN39" s="23">
        <v>0</v>
      </c>
      <c r="PO39" s="23">
        <v>0</v>
      </c>
      <c r="PP39" s="23">
        <v>0</v>
      </c>
      <c r="PQ39" s="23">
        <v>15420.813360931756</v>
      </c>
      <c r="PR39" s="23">
        <v>753132.26691847027</v>
      </c>
      <c r="PS39" s="23">
        <v>0</v>
      </c>
      <c r="PT39" s="23">
        <v>0</v>
      </c>
      <c r="PU39" s="23">
        <v>0</v>
      </c>
      <c r="PV39" s="23">
        <v>0</v>
      </c>
      <c r="PW39" s="23">
        <v>13379.29127334134</v>
      </c>
      <c r="PX39" s="23">
        <v>762374.88265416748</v>
      </c>
      <c r="PY39" s="23">
        <v>0</v>
      </c>
      <c r="PZ39" s="23">
        <v>0</v>
      </c>
      <c r="QA39" s="23">
        <v>0</v>
      </c>
      <c r="QB39" s="23">
        <v>0</v>
      </c>
      <c r="QC39" s="23">
        <v>11286.237560285153</v>
      </c>
      <c r="QD39" s="23">
        <v>771730.92593691091</v>
      </c>
      <c r="QE39" s="23">
        <v>0</v>
      </c>
      <c r="QF39" s="23">
        <v>0</v>
      </c>
      <c r="QG39" s="23">
        <v>0</v>
      </c>
      <c r="QH39" s="23">
        <v>0</v>
      </c>
      <c r="QI39" s="23">
        <v>9139.795930757442</v>
      </c>
      <c r="QJ39" s="23">
        <v>781201.78877614823</v>
      </c>
      <c r="QK39" s="23">
        <v>0</v>
      </c>
      <c r="QL39" s="23">
        <v>0</v>
      </c>
      <c r="QM39" s="23">
        <v>0</v>
      </c>
      <c r="QN39" s="23">
        <v>0</v>
      </c>
      <c r="QO39" s="23">
        <v>6938.9712367899592</v>
      </c>
      <c r="QP39" s="23">
        <v>790788.8802643941</v>
      </c>
      <c r="QQ39" s="23">
        <v>0</v>
      </c>
      <c r="QR39" s="23">
        <v>0</v>
      </c>
      <c r="QS39" s="23">
        <v>0</v>
      </c>
      <c r="QT39" s="23">
        <v>0</v>
      </c>
      <c r="QU39" s="23">
        <v>4682.7519456694718</v>
      </c>
      <c r="QV39" s="23">
        <v>800493.62678687635</v>
      </c>
      <c r="QW39" s="23">
        <v>0</v>
      </c>
      <c r="QX39" s="23">
        <v>0</v>
      </c>
      <c r="QY39" s="23">
        <v>0</v>
      </c>
      <c r="QZ39" s="23">
        <v>0</v>
      </c>
      <c r="RA39" s="23">
        <v>2370.1098876598835</v>
      </c>
      <c r="RB39" s="23">
        <v>810317.47223375679</v>
      </c>
      <c r="RC39" s="23">
        <v>0</v>
      </c>
      <c r="RD39" s="23">
        <v>0</v>
      </c>
      <c r="RE39" s="23">
        <v>0</v>
      </c>
      <c r="RF39" s="23">
        <v>0</v>
      </c>
      <c r="RG39" s="23">
        <v>0</v>
      </c>
      <c r="RH39" s="23">
        <v>0</v>
      </c>
      <c r="RI39" s="23">
        <v>0</v>
      </c>
      <c r="RJ39" s="23">
        <v>0</v>
      </c>
      <c r="RK39" s="23">
        <v>0</v>
      </c>
      <c r="RL39" s="23">
        <v>0</v>
      </c>
      <c r="RM39" s="23">
        <v>0</v>
      </c>
      <c r="RN39" s="23">
        <v>0</v>
      </c>
      <c r="RO39" s="23">
        <v>0</v>
      </c>
      <c r="RP39" s="23">
        <v>0</v>
      </c>
      <c r="RQ39" s="23">
        <v>0</v>
      </c>
      <c r="RR39" s="23">
        <v>0</v>
      </c>
      <c r="RS39" s="23">
        <v>0</v>
      </c>
      <c r="RT39" s="23">
        <v>0</v>
      </c>
      <c r="RU39" s="23">
        <v>0</v>
      </c>
      <c r="RV39" s="23">
        <v>0</v>
      </c>
      <c r="RW39" s="23">
        <v>0</v>
      </c>
      <c r="RX39" s="23">
        <v>0</v>
      </c>
      <c r="RY39" s="23">
        <v>0</v>
      </c>
      <c r="RZ39" s="23">
        <v>0</v>
      </c>
      <c r="SA39" s="23">
        <v>0</v>
      </c>
      <c r="SB39" s="23">
        <v>0</v>
      </c>
      <c r="SC39" s="23">
        <v>0</v>
      </c>
      <c r="SD39" s="23">
        <v>0</v>
      </c>
      <c r="SE39" s="23">
        <v>0</v>
      </c>
      <c r="SF39" s="23">
        <v>0</v>
      </c>
      <c r="SG39" s="23">
        <v>0</v>
      </c>
      <c r="SH39" s="23">
        <v>0</v>
      </c>
      <c r="SI39" s="23">
        <v>0</v>
      </c>
      <c r="SJ39" s="23">
        <v>0</v>
      </c>
      <c r="SK39" s="23">
        <v>0</v>
      </c>
      <c r="SL39" s="23">
        <v>0</v>
      </c>
      <c r="SM39" s="23">
        <v>0</v>
      </c>
      <c r="SN39" s="23">
        <v>0</v>
      </c>
      <c r="SO39" s="23">
        <v>0</v>
      </c>
      <c r="SP39" s="23">
        <v>0</v>
      </c>
      <c r="SQ39" s="23">
        <v>0</v>
      </c>
      <c r="SR39" s="23">
        <v>0</v>
      </c>
      <c r="SS39" s="23">
        <v>0</v>
      </c>
      <c r="ST39" s="23">
        <v>0</v>
      </c>
      <c r="SU39" s="23">
        <v>0</v>
      </c>
      <c r="SV39" s="23">
        <v>0</v>
      </c>
      <c r="SW39" s="23">
        <v>0</v>
      </c>
      <c r="SX39" s="23">
        <v>0</v>
      </c>
      <c r="SY39" s="23">
        <v>0</v>
      </c>
      <c r="SZ39" s="23">
        <v>0</v>
      </c>
      <c r="TA39" s="23">
        <v>0</v>
      </c>
      <c r="TB39" s="23">
        <v>0</v>
      </c>
      <c r="TC39" s="23">
        <v>0</v>
      </c>
      <c r="TD39" s="23">
        <v>0</v>
      </c>
      <c r="TE39" s="23">
        <v>0</v>
      </c>
      <c r="TF39" s="23">
        <v>0</v>
      </c>
      <c r="TG39" s="23">
        <v>0</v>
      </c>
      <c r="TH39" s="23">
        <v>0</v>
      </c>
      <c r="TI39" s="23">
        <v>0</v>
      </c>
      <c r="TJ39" s="23">
        <v>0</v>
      </c>
      <c r="TK39" s="23">
        <v>0</v>
      </c>
      <c r="TL39" s="23">
        <v>0</v>
      </c>
      <c r="TM39" s="23">
        <v>0</v>
      </c>
      <c r="TN39" s="23">
        <v>0</v>
      </c>
      <c r="TO39" s="23">
        <v>0</v>
      </c>
      <c r="TP39" s="23">
        <v>0</v>
      </c>
      <c r="TQ39" s="23">
        <v>0</v>
      </c>
      <c r="TR39" s="23">
        <v>0</v>
      </c>
      <c r="TS39" s="23">
        <v>0</v>
      </c>
      <c r="TT39" s="23">
        <v>0</v>
      </c>
      <c r="TU39" s="23">
        <v>0</v>
      </c>
      <c r="TV39" s="23">
        <v>0</v>
      </c>
      <c r="TW39" s="23">
        <v>0</v>
      </c>
      <c r="TX39" s="23">
        <v>0</v>
      </c>
      <c r="TY39" s="23">
        <v>0</v>
      </c>
      <c r="TZ39" s="23">
        <v>0</v>
      </c>
      <c r="UA39" s="23">
        <v>0</v>
      </c>
      <c r="UB39" s="23">
        <v>0</v>
      </c>
      <c r="UC39" s="23">
        <v>0</v>
      </c>
      <c r="UD39" s="23">
        <v>0</v>
      </c>
      <c r="UE39" s="23">
        <v>0</v>
      </c>
      <c r="UF39" s="23">
        <v>0</v>
      </c>
      <c r="UG39" s="23">
        <v>0</v>
      </c>
      <c r="UH39" s="23">
        <v>0</v>
      </c>
      <c r="UI39" s="23">
        <v>0</v>
      </c>
      <c r="UJ39" s="23">
        <v>0</v>
      </c>
      <c r="UK39" s="23">
        <v>0</v>
      </c>
      <c r="UL39" s="23">
        <v>0</v>
      </c>
      <c r="UM39" s="23">
        <v>0</v>
      </c>
      <c r="UN39" s="23">
        <v>0</v>
      </c>
      <c r="UO39" s="23">
        <v>0</v>
      </c>
      <c r="UP39" s="23">
        <v>0</v>
      </c>
      <c r="UQ39" s="23">
        <v>0</v>
      </c>
      <c r="UR39" s="23">
        <v>0</v>
      </c>
      <c r="US39" s="23">
        <v>0</v>
      </c>
      <c r="UT39" s="23">
        <v>0</v>
      </c>
      <c r="UU39" s="23">
        <v>0</v>
      </c>
      <c r="UV39" s="23">
        <v>0</v>
      </c>
      <c r="UW39" s="23">
        <v>0</v>
      </c>
      <c r="UX39" s="23">
        <v>0</v>
      </c>
      <c r="UY39" s="23">
        <v>0</v>
      </c>
      <c r="UZ39" s="23">
        <v>0</v>
      </c>
      <c r="VA39" s="23">
        <v>0</v>
      </c>
      <c r="VB39" s="23">
        <v>0</v>
      </c>
      <c r="VC39" s="23">
        <v>0</v>
      </c>
      <c r="VD39" s="23">
        <v>0</v>
      </c>
      <c r="VE39" s="23">
        <v>0</v>
      </c>
      <c r="VF39" s="23">
        <v>0</v>
      </c>
      <c r="VG39" s="23">
        <v>0</v>
      </c>
      <c r="VH39" s="23">
        <v>0</v>
      </c>
      <c r="VI39" s="23">
        <v>0</v>
      </c>
      <c r="VJ39" s="23">
        <v>0</v>
      </c>
      <c r="VK39" s="23">
        <v>0</v>
      </c>
      <c r="VL39" s="23">
        <v>0</v>
      </c>
      <c r="VM39" s="23">
        <v>0</v>
      </c>
      <c r="VN39" s="23">
        <v>0</v>
      </c>
      <c r="VO39" s="23">
        <v>0</v>
      </c>
      <c r="VP39" s="23">
        <v>0</v>
      </c>
      <c r="VQ39" s="23">
        <v>0</v>
      </c>
      <c r="VR39" s="23">
        <v>0</v>
      </c>
      <c r="VS39" s="23">
        <v>0</v>
      </c>
      <c r="VT39" s="23">
        <v>0</v>
      </c>
      <c r="VU39" s="23">
        <v>0</v>
      </c>
      <c r="VV39" s="23">
        <v>0</v>
      </c>
      <c r="VW39" s="23">
        <v>0</v>
      </c>
      <c r="VX39" s="23">
        <v>0</v>
      </c>
      <c r="VY39" s="23">
        <v>0</v>
      </c>
      <c r="VZ39" s="23">
        <v>0</v>
      </c>
      <c r="WA39" s="23">
        <v>0</v>
      </c>
      <c r="WB39" s="23">
        <v>0</v>
      </c>
      <c r="WC39" s="23">
        <v>0</v>
      </c>
      <c r="WD39" s="23">
        <v>0</v>
      </c>
      <c r="WE39" s="23">
        <v>0</v>
      </c>
      <c r="WF39" s="23">
        <v>0</v>
      </c>
      <c r="WG39" s="23">
        <v>0</v>
      </c>
      <c r="WH39" s="23">
        <v>0</v>
      </c>
      <c r="WI39" s="23">
        <v>0</v>
      </c>
      <c r="WJ39" s="23">
        <v>0</v>
      </c>
      <c r="WK39" s="23">
        <v>0</v>
      </c>
      <c r="WL39" s="23">
        <v>0</v>
      </c>
      <c r="WM39" s="23">
        <v>0</v>
      </c>
      <c r="WN39" s="23">
        <v>0</v>
      </c>
      <c r="WO39" s="23">
        <v>0</v>
      </c>
      <c r="WP39" s="23">
        <v>0</v>
      </c>
      <c r="WQ39" s="23">
        <v>0</v>
      </c>
      <c r="WR39" s="23">
        <v>0</v>
      </c>
      <c r="WS39" s="23">
        <v>0</v>
      </c>
      <c r="WT39" s="23">
        <v>0</v>
      </c>
      <c r="WU39" s="23">
        <v>0</v>
      </c>
      <c r="WV39" s="23">
        <v>0</v>
      </c>
      <c r="WW39" s="23">
        <v>0</v>
      </c>
      <c r="WX39" s="23">
        <v>0</v>
      </c>
      <c r="WY39" s="23">
        <v>0</v>
      </c>
      <c r="WZ39" s="23">
        <v>0</v>
      </c>
      <c r="XA39" s="23">
        <v>0</v>
      </c>
      <c r="XB39" s="23">
        <v>0</v>
      </c>
      <c r="XC39" s="23">
        <v>0</v>
      </c>
      <c r="XD39" s="23">
        <v>0</v>
      </c>
      <c r="XE39" s="23">
        <v>0</v>
      </c>
      <c r="XF39" s="23">
        <v>0</v>
      </c>
      <c r="XG39" s="23">
        <v>0</v>
      </c>
      <c r="XH39" s="23">
        <v>0</v>
      </c>
      <c r="XI39" s="23">
        <v>0</v>
      </c>
      <c r="XJ39" s="23">
        <v>0</v>
      </c>
      <c r="XK39" s="23">
        <v>0</v>
      </c>
      <c r="XL39" s="23">
        <v>0</v>
      </c>
      <c r="XM39" s="23">
        <v>0</v>
      </c>
      <c r="XN39" s="23">
        <v>0</v>
      </c>
      <c r="XO39" s="23">
        <v>0</v>
      </c>
      <c r="XP39" s="23">
        <v>0</v>
      </c>
      <c r="XQ39" s="23">
        <v>0</v>
      </c>
      <c r="XR39" s="23">
        <v>0</v>
      </c>
      <c r="XS39" s="23">
        <v>0</v>
      </c>
      <c r="XT39" s="23">
        <v>0</v>
      </c>
      <c r="XU39" s="23">
        <v>0</v>
      </c>
      <c r="XV39" s="23">
        <v>0</v>
      </c>
      <c r="XW39" s="23">
        <v>0</v>
      </c>
      <c r="XX39" s="23">
        <v>0</v>
      </c>
      <c r="XY39" s="23">
        <v>0</v>
      </c>
      <c r="XZ39" s="23">
        <v>0</v>
      </c>
      <c r="YA39" s="23">
        <v>0</v>
      </c>
      <c r="YB39" s="23">
        <v>0</v>
      </c>
      <c r="YC39" s="23">
        <v>0</v>
      </c>
      <c r="YD39" s="23">
        <v>0</v>
      </c>
      <c r="YE39" s="23">
        <v>0</v>
      </c>
      <c r="YF39" s="23">
        <v>0</v>
      </c>
      <c r="YG39" s="23">
        <v>0</v>
      </c>
      <c r="YH39" s="23">
        <v>0</v>
      </c>
      <c r="YI39" s="23">
        <v>0</v>
      </c>
      <c r="YJ39" s="23">
        <v>0</v>
      </c>
      <c r="YK39" s="23">
        <v>0</v>
      </c>
      <c r="YL39" s="23">
        <v>0</v>
      </c>
      <c r="YM39" s="23">
        <v>0</v>
      </c>
      <c r="YN39" s="23">
        <v>0</v>
      </c>
      <c r="YO39" s="23">
        <v>0</v>
      </c>
      <c r="YP39" s="23">
        <v>0</v>
      </c>
      <c r="YQ39" s="23">
        <v>0</v>
      </c>
      <c r="YR39" s="23">
        <v>0</v>
      </c>
    </row>
    <row r="40" spans="1:668" ht="15.75" x14ac:dyDescent="0.25">
      <c r="A40" s="15" t="s">
        <v>75</v>
      </c>
      <c r="B40" s="15" t="s">
        <v>76</v>
      </c>
      <c r="C40" s="16">
        <f t="shared" si="51"/>
        <v>18.285427000657954</v>
      </c>
      <c r="D40" s="17"/>
      <c r="E40" s="18">
        <v>0.48363525999999873</v>
      </c>
      <c r="F40" s="19" t="s">
        <v>52</v>
      </c>
      <c r="G40" s="68" t="s">
        <v>119</v>
      </c>
      <c r="H40" s="20">
        <v>37672</v>
      </c>
      <c r="I40" s="41" t="s">
        <v>59</v>
      </c>
      <c r="J40" s="19">
        <v>228</v>
      </c>
      <c r="K40" s="19" t="s">
        <v>192</v>
      </c>
      <c r="L40" s="20">
        <v>44612</v>
      </c>
      <c r="M40" s="19" t="s">
        <v>11</v>
      </c>
      <c r="N40" s="16" t="s">
        <v>60</v>
      </c>
      <c r="O40" s="119" t="s">
        <v>170</v>
      </c>
      <c r="P40" s="119" t="s">
        <v>187</v>
      </c>
      <c r="Q40" s="22">
        <f t="shared" si="52"/>
        <v>3531988.2311406676</v>
      </c>
      <c r="R40" s="22">
        <f t="shared" si="53"/>
        <v>811508.28168035683</v>
      </c>
      <c r="S40" s="22">
        <f t="shared" si="54"/>
        <v>5672736.0558500178</v>
      </c>
      <c r="T40" s="22">
        <f t="shared" si="55"/>
        <v>991244.85404096579</v>
      </c>
      <c r="U40" s="22">
        <f t="shared" si="56"/>
        <v>6399856.9221088421</v>
      </c>
      <c r="V40" s="22">
        <f t="shared" si="57"/>
        <v>776815.73831207538</v>
      </c>
      <c r="W40" s="22">
        <f t="shared" si="58"/>
        <v>6904313.5893128216</v>
      </c>
      <c r="X40" s="22">
        <f t="shared" si="59"/>
        <v>464406.8196658619</v>
      </c>
      <c r="Y40" s="22">
        <f t="shared" si="60"/>
        <v>3602736.6820969242</v>
      </c>
      <c r="Z40" s="22">
        <f t="shared" si="61"/>
        <v>97891.784433873327</v>
      </c>
      <c r="AA40" s="22">
        <f t="shared" si="62"/>
        <v>0</v>
      </c>
      <c r="AB40" s="22">
        <f t="shared" si="63"/>
        <v>0</v>
      </c>
      <c r="AC40" s="22">
        <f t="shared" si="64"/>
        <v>0</v>
      </c>
      <c r="AD40" s="22">
        <f t="shared" si="65"/>
        <v>0</v>
      </c>
      <c r="AE40" s="22">
        <f t="shared" si="66"/>
        <v>0</v>
      </c>
      <c r="AF40" s="22">
        <f t="shared" si="67"/>
        <v>0</v>
      </c>
      <c r="AG40" s="22">
        <f t="shared" si="68"/>
        <v>0</v>
      </c>
      <c r="AH40" s="22">
        <f t="shared" si="69"/>
        <v>0</v>
      </c>
      <c r="AI40" s="22">
        <f t="shared" si="70"/>
        <v>0</v>
      </c>
      <c r="AJ40" s="22">
        <f t="shared" si="71"/>
        <v>0</v>
      </c>
      <c r="AK40" s="22">
        <f t="shared" si="72"/>
        <v>0</v>
      </c>
      <c r="AL40" s="22">
        <f t="shared" si="73"/>
        <v>0</v>
      </c>
      <c r="AM40" s="22">
        <f t="shared" si="74"/>
        <v>0</v>
      </c>
      <c r="AN40" s="22">
        <f t="shared" si="75"/>
        <v>0</v>
      </c>
      <c r="AO40" s="22">
        <f t="shared" si="76"/>
        <v>0</v>
      </c>
      <c r="AP40" s="22">
        <f t="shared" si="77"/>
        <v>0</v>
      </c>
      <c r="AQ40" s="22">
        <f t="shared" si="78"/>
        <v>0</v>
      </c>
      <c r="AR40" s="22">
        <f t="shared" si="79"/>
        <v>0</v>
      </c>
      <c r="AS40" s="22">
        <f t="shared" si="80"/>
        <v>0</v>
      </c>
      <c r="AT40" s="22">
        <f t="shared" si="81"/>
        <v>0</v>
      </c>
      <c r="AU40" s="22">
        <f t="shared" si="82"/>
        <v>0</v>
      </c>
      <c r="AV40" s="22">
        <f t="shared" si="83"/>
        <v>0</v>
      </c>
      <c r="AW40" s="22">
        <f t="shared" si="84"/>
        <v>0</v>
      </c>
      <c r="AX40" s="22">
        <f t="shared" si="85"/>
        <v>0</v>
      </c>
      <c r="AY40" s="22">
        <f t="shared" si="86"/>
        <v>0</v>
      </c>
      <c r="AZ40" s="22">
        <f t="shared" si="87"/>
        <v>0</v>
      </c>
      <c r="BA40" s="22">
        <f t="shared" si="88"/>
        <v>0</v>
      </c>
      <c r="BB40" s="22">
        <f t="shared" si="89"/>
        <v>0</v>
      </c>
      <c r="BC40" s="22">
        <f t="shared" si="90"/>
        <v>0</v>
      </c>
      <c r="BD40" s="22">
        <f t="shared" si="91"/>
        <v>0</v>
      </c>
      <c r="BE40" s="22">
        <f t="shared" si="92"/>
        <v>0</v>
      </c>
      <c r="BF40" s="22">
        <f t="shared" si="93"/>
        <v>0</v>
      </c>
      <c r="BG40" s="22">
        <f t="shared" si="94"/>
        <v>0</v>
      </c>
      <c r="BH40" s="22">
        <f t="shared" si="95"/>
        <v>0</v>
      </c>
      <c r="BI40" s="22">
        <f t="shared" si="96"/>
        <v>0</v>
      </c>
      <c r="BJ40" s="22">
        <f t="shared" si="97"/>
        <v>0</v>
      </c>
      <c r="BK40" s="22">
        <f t="shared" si="98"/>
        <v>0</v>
      </c>
      <c r="BL40" s="22">
        <f t="shared" si="99"/>
        <v>0</v>
      </c>
      <c r="BM40" s="22">
        <f t="shared" si="100"/>
        <v>0</v>
      </c>
      <c r="BN40" s="22">
        <f t="shared" si="101"/>
        <v>0</v>
      </c>
      <c r="BO40" s="126"/>
      <c r="BP40" s="127"/>
      <c r="BQ40" s="23">
        <v>0</v>
      </c>
      <c r="BR40" s="23">
        <v>0</v>
      </c>
      <c r="BS40" s="23">
        <v>353971.95313432987</v>
      </c>
      <c r="BT40" s="23">
        <v>1392247.7036406675</v>
      </c>
      <c r="BU40" s="23">
        <v>0</v>
      </c>
      <c r="BV40" s="23">
        <v>0</v>
      </c>
      <c r="BW40" s="23">
        <v>0</v>
      </c>
      <c r="BX40" s="23">
        <v>0</v>
      </c>
      <c r="BY40" s="23">
        <v>0</v>
      </c>
      <c r="BZ40" s="23">
        <v>0</v>
      </c>
      <c r="CA40" s="23">
        <v>0</v>
      </c>
      <c r="CB40" s="23">
        <v>0</v>
      </c>
      <c r="CC40" s="23">
        <v>0</v>
      </c>
      <c r="CD40" s="23">
        <v>0</v>
      </c>
      <c r="CE40" s="23">
        <v>457536.32854602695</v>
      </c>
      <c r="CF40" s="23">
        <v>2139740.5274999999</v>
      </c>
      <c r="CG40" s="23">
        <v>0</v>
      </c>
      <c r="CH40" s="23">
        <v>0</v>
      </c>
      <c r="CI40" s="23">
        <v>0</v>
      </c>
      <c r="CJ40" s="23">
        <v>0</v>
      </c>
      <c r="CK40" s="23">
        <v>0</v>
      </c>
      <c r="CL40" s="23">
        <v>0</v>
      </c>
      <c r="CM40" s="23">
        <v>0</v>
      </c>
      <c r="CN40" s="23">
        <v>0</v>
      </c>
      <c r="CO40" s="23">
        <v>0</v>
      </c>
      <c r="CP40" s="23">
        <v>0</v>
      </c>
      <c r="CQ40" s="23">
        <v>519680.66327640868</v>
      </c>
      <c r="CR40" s="23">
        <v>2732277.3679959248</v>
      </c>
      <c r="CS40" s="23">
        <v>0</v>
      </c>
      <c r="CT40" s="23">
        <v>0</v>
      </c>
      <c r="CU40" s="23">
        <v>0</v>
      </c>
      <c r="CV40" s="23">
        <v>0</v>
      </c>
      <c r="CW40" s="23">
        <v>0</v>
      </c>
      <c r="CX40" s="23">
        <v>0</v>
      </c>
      <c r="CY40" s="23">
        <v>0</v>
      </c>
      <c r="CZ40" s="23">
        <v>0</v>
      </c>
      <c r="DA40" s="23">
        <v>0</v>
      </c>
      <c r="DB40" s="23">
        <v>0</v>
      </c>
      <c r="DC40" s="23">
        <v>471564.1907645571</v>
      </c>
      <c r="DD40" s="23">
        <v>2940458.6878540926</v>
      </c>
      <c r="DE40" s="23">
        <v>0</v>
      </c>
      <c r="DF40" s="23">
        <v>0</v>
      </c>
      <c r="DG40" s="23">
        <v>0</v>
      </c>
      <c r="DH40" s="23">
        <v>0</v>
      </c>
      <c r="DI40" s="23">
        <v>0</v>
      </c>
      <c r="DJ40" s="23">
        <v>0</v>
      </c>
      <c r="DK40" s="23">
        <v>0</v>
      </c>
      <c r="DL40" s="23">
        <v>0</v>
      </c>
      <c r="DM40" s="23">
        <v>0</v>
      </c>
      <c r="DN40" s="23">
        <v>0</v>
      </c>
      <c r="DO40" s="23">
        <v>425506.17729188805</v>
      </c>
      <c r="DP40" s="23">
        <v>3132002.7066169395</v>
      </c>
      <c r="DQ40" s="23">
        <v>0</v>
      </c>
      <c r="DR40" s="23">
        <v>0</v>
      </c>
      <c r="DS40" s="23">
        <v>0</v>
      </c>
      <c r="DT40" s="23">
        <v>0</v>
      </c>
      <c r="DU40" s="23">
        <v>0</v>
      </c>
      <c r="DV40" s="23">
        <v>0</v>
      </c>
      <c r="DW40" s="23">
        <v>0</v>
      </c>
      <c r="DX40" s="23">
        <v>0</v>
      </c>
      <c r="DY40" s="23">
        <v>0</v>
      </c>
      <c r="DZ40" s="23">
        <v>0</v>
      </c>
      <c r="EA40" s="23">
        <v>351309.56102018728</v>
      </c>
      <c r="EB40" s="23">
        <v>3267854.215491903</v>
      </c>
      <c r="EC40" s="23">
        <v>0</v>
      </c>
      <c r="ED40" s="23">
        <v>0</v>
      </c>
      <c r="EE40" s="23">
        <v>0</v>
      </c>
      <c r="EF40" s="23">
        <v>0</v>
      </c>
      <c r="EG40" s="23">
        <v>0</v>
      </c>
      <c r="EH40" s="23">
        <v>0</v>
      </c>
      <c r="EI40" s="23">
        <v>0</v>
      </c>
      <c r="EJ40" s="23">
        <v>0</v>
      </c>
      <c r="EK40" s="23">
        <v>0</v>
      </c>
      <c r="EL40" s="23">
        <v>0</v>
      </c>
      <c r="EM40" s="23">
        <v>276938.40108255215</v>
      </c>
      <c r="EN40" s="23">
        <v>3397411.7232103571</v>
      </c>
      <c r="EO40" s="23">
        <v>0</v>
      </c>
      <c r="EP40" s="23">
        <v>0</v>
      </c>
      <c r="EQ40" s="23">
        <v>0</v>
      </c>
      <c r="ER40" s="23">
        <v>0</v>
      </c>
      <c r="ES40" s="23">
        <v>0</v>
      </c>
      <c r="ET40" s="23">
        <v>0</v>
      </c>
      <c r="EU40" s="23">
        <v>0</v>
      </c>
      <c r="EV40" s="23">
        <v>0</v>
      </c>
      <c r="EW40" s="23">
        <v>0</v>
      </c>
      <c r="EX40" s="23">
        <v>0</v>
      </c>
      <c r="EY40" s="23">
        <v>187468.41858330974</v>
      </c>
      <c r="EZ40" s="23">
        <v>3506901.866102465</v>
      </c>
      <c r="FA40" s="23">
        <v>0</v>
      </c>
      <c r="FB40" s="23">
        <v>0</v>
      </c>
      <c r="FC40" s="23">
        <v>0</v>
      </c>
      <c r="FD40" s="23">
        <v>0</v>
      </c>
      <c r="FE40" s="23">
        <v>0</v>
      </c>
      <c r="FF40" s="23">
        <v>0</v>
      </c>
      <c r="FG40" s="23">
        <v>0</v>
      </c>
      <c r="FH40" s="23">
        <v>0</v>
      </c>
      <c r="FI40" s="23">
        <v>0</v>
      </c>
      <c r="FJ40" s="23">
        <v>0</v>
      </c>
      <c r="FK40" s="23">
        <v>97891.784433873327</v>
      </c>
      <c r="FL40" s="23">
        <v>3602736.6820969242</v>
      </c>
      <c r="FM40" s="23">
        <v>0</v>
      </c>
      <c r="FN40" s="23">
        <v>0</v>
      </c>
      <c r="FO40" s="23">
        <v>0</v>
      </c>
      <c r="FP40" s="23">
        <v>0</v>
      </c>
      <c r="FQ40" s="23">
        <v>0</v>
      </c>
      <c r="FR40" s="23">
        <v>0</v>
      </c>
      <c r="FS40" s="23">
        <v>0</v>
      </c>
      <c r="FT40" s="23">
        <v>0</v>
      </c>
      <c r="FU40" s="23">
        <v>0</v>
      </c>
      <c r="FV40" s="23">
        <v>0</v>
      </c>
      <c r="FW40" s="23">
        <v>0</v>
      </c>
      <c r="FX40" s="23">
        <v>0</v>
      </c>
      <c r="FY40" s="23">
        <v>0</v>
      </c>
      <c r="FZ40" s="23">
        <v>0</v>
      </c>
      <c r="GA40" s="23">
        <v>0</v>
      </c>
      <c r="GB40" s="23">
        <v>0</v>
      </c>
      <c r="GC40" s="23">
        <v>0</v>
      </c>
      <c r="GD40" s="23">
        <v>0</v>
      </c>
      <c r="GE40" s="23">
        <v>0</v>
      </c>
      <c r="GF40" s="23">
        <v>0</v>
      </c>
      <c r="GG40" s="23">
        <v>0</v>
      </c>
      <c r="GH40" s="23">
        <v>0</v>
      </c>
      <c r="GI40" s="23">
        <v>0</v>
      </c>
      <c r="GJ40" s="23">
        <v>0</v>
      </c>
      <c r="GK40" s="23">
        <v>0</v>
      </c>
      <c r="GL40" s="23">
        <v>0</v>
      </c>
      <c r="GM40" s="23">
        <v>0</v>
      </c>
      <c r="GN40" s="23">
        <v>0</v>
      </c>
      <c r="GO40" s="23">
        <v>0</v>
      </c>
      <c r="GP40" s="23">
        <v>0</v>
      </c>
      <c r="GQ40" s="23">
        <v>0</v>
      </c>
      <c r="GR40" s="23">
        <v>0</v>
      </c>
      <c r="GS40" s="23">
        <v>0</v>
      </c>
      <c r="GT40" s="23">
        <v>0</v>
      </c>
      <c r="GU40" s="23">
        <v>0</v>
      </c>
      <c r="GV40" s="23">
        <v>0</v>
      </c>
      <c r="GW40" s="23">
        <v>0</v>
      </c>
      <c r="GX40" s="23">
        <v>0</v>
      </c>
      <c r="GY40" s="23">
        <v>0</v>
      </c>
      <c r="GZ40" s="23">
        <v>0</v>
      </c>
      <c r="HA40" s="23">
        <v>0</v>
      </c>
      <c r="HB40" s="23">
        <v>0</v>
      </c>
      <c r="HC40" s="23">
        <v>0</v>
      </c>
      <c r="HD40" s="23">
        <v>0</v>
      </c>
      <c r="HE40" s="23">
        <v>0</v>
      </c>
      <c r="HF40" s="23">
        <v>0</v>
      </c>
      <c r="HG40" s="23">
        <v>0</v>
      </c>
      <c r="HH40" s="23">
        <v>0</v>
      </c>
      <c r="HI40" s="23">
        <v>0</v>
      </c>
      <c r="HJ40" s="23">
        <v>0</v>
      </c>
      <c r="HK40" s="23">
        <v>0</v>
      </c>
      <c r="HL40" s="23">
        <v>0</v>
      </c>
      <c r="HM40" s="23">
        <v>0</v>
      </c>
      <c r="HN40" s="23">
        <v>0</v>
      </c>
      <c r="HO40" s="23">
        <v>0</v>
      </c>
      <c r="HP40" s="23">
        <v>0</v>
      </c>
      <c r="HQ40" s="23">
        <v>0</v>
      </c>
      <c r="HR40" s="23">
        <v>0</v>
      </c>
      <c r="HS40" s="23">
        <v>0</v>
      </c>
      <c r="HT40" s="23">
        <v>0</v>
      </c>
      <c r="HU40" s="23">
        <v>0</v>
      </c>
      <c r="HV40" s="23">
        <v>0</v>
      </c>
      <c r="HW40" s="23">
        <v>0</v>
      </c>
      <c r="HX40" s="23">
        <v>0</v>
      </c>
      <c r="HY40" s="23">
        <v>0</v>
      </c>
      <c r="HZ40" s="23">
        <v>0</v>
      </c>
      <c r="IA40" s="23">
        <v>0</v>
      </c>
      <c r="IB40" s="23">
        <v>0</v>
      </c>
      <c r="IC40" s="23">
        <v>0</v>
      </c>
      <c r="ID40" s="23">
        <v>0</v>
      </c>
      <c r="IE40" s="23">
        <v>0</v>
      </c>
      <c r="IF40" s="23">
        <v>0</v>
      </c>
      <c r="IG40" s="23">
        <v>0</v>
      </c>
      <c r="IH40" s="23">
        <v>0</v>
      </c>
      <c r="II40" s="23">
        <v>0</v>
      </c>
      <c r="IJ40" s="23">
        <v>0</v>
      </c>
      <c r="IK40" s="23">
        <v>0</v>
      </c>
      <c r="IL40" s="23">
        <v>0</v>
      </c>
      <c r="IM40" s="23">
        <v>0</v>
      </c>
      <c r="IN40" s="23">
        <v>0</v>
      </c>
      <c r="IO40" s="23">
        <v>0</v>
      </c>
      <c r="IP40" s="23">
        <v>0</v>
      </c>
      <c r="IQ40" s="23">
        <v>0</v>
      </c>
      <c r="IR40" s="23">
        <v>0</v>
      </c>
      <c r="IS40" s="23">
        <v>0</v>
      </c>
      <c r="IT40" s="23">
        <v>0</v>
      </c>
      <c r="IU40" s="23">
        <v>0</v>
      </c>
      <c r="IV40" s="23">
        <v>0</v>
      </c>
      <c r="IW40" s="23">
        <v>0</v>
      </c>
      <c r="IX40" s="23">
        <v>0</v>
      </c>
      <c r="IY40" s="23">
        <v>0</v>
      </c>
      <c r="IZ40" s="23">
        <v>0</v>
      </c>
      <c r="JA40" s="23">
        <v>0</v>
      </c>
      <c r="JB40" s="23">
        <v>0</v>
      </c>
      <c r="JC40" s="23">
        <v>0</v>
      </c>
      <c r="JD40" s="23">
        <v>0</v>
      </c>
      <c r="JE40" s="23">
        <v>0</v>
      </c>
      <c r="JF40" s="23">
        <v>0</v>
      </c>
      <c r="JG40" s="23">
        <v>0</v>
      </c>
      <c r="JH40" s="23">
        <v>0</v>
      </c>
      <c r="JI40" s="23">
        <v>0</v>
      </c>
      <c r="JJ40" s="23">
        <v>0</v>
      </c>
      <c r="JK40" s="23">
        <v>0</v>
      </c>
      <c r="JL40" s="23">
        <v>0</v>
      </c>
      <c r="JM40" s="23">
        <v>0</v>
      </c>
      <c r="JN40" s="23">
        <v>0</v>
      </c>
      <c r="JO40" s="23">
        <v>0</v>
      </c>
      <c r="JP40" s="23">
        <v>0</v>
      </c>
      <c r="JQ40" s="23">
        <v>0</v>
      </c>
      <c r="JR40" s="23">
        <v>0</v>
      </c>
      <c r="JS40" s="23">
        <v>0</v>
      </c>
      <c r="JT40" s="23">
        <v>0</v>
      </c>
      <c r="JU40" s="23">
        <v>0</v>
      </c>
      <c r="JV40" s="23">
        <v>0</v>
      </c>
      <c r="JW40" s="23">
        <v>0</v>
      </c>
      <c r="JX40" s="23">
        <v>0</v>
      </c>
      <c r="JY40" s="23">
        <v>0</v>
      </c>
      <c r="JZ40" s="23">
        <v>0</v>
      </c>
      <c r="KA40" s="23">
        <v>0</v>
      </c>
      <c r="KB40" s="23">
        <v>0</v>
      </c>
      <c r="KC40" s="23">
        <v>0</v>
      </c>
      <c r="KD40" s="23">
        <v>0</v>
      </c>
      <c r="KE40" s="23">
        <v>0</v>
      </c>
      <c r="KF40" s="23">
        <v>0</v>
      </c>
      <c r="KG40" s="23">
        <v>0</v>
      </c>
      <c r="KH40" s="23">
        <v>0</v>
      </c>
      <c r="KI40" s="23">
        <v>0</v>
      </c>
      <c r="KJ40" s="23">
        <v>0</v>
      </c>
      <c r="KK40" s="23">
        <v>0</v>
      </c>
      <c r="KL40" s="23">
        <v>0</v>
      </c>
      <c r="KM40" s="23">
        <v>0</v>
      </c>
      <c r="KN40" s="23">
        <v>0</v>
      </c>
      <c r="KO40" s="23">
        <v>0</v>
      </c>
      <c r="KP40" s="23">
        <v>0</v>
      </c>
      <c r="KQ40" s="23">
        <v>0</v>
      </c>
      <c r="KR40" s="23">
        <v>0</v>
      </c>
      <c r="KS40" s="23">
        <v>0</v>
      </c>
      <c r="KT40" s="23">
        <v>0</v>
      </c>
      <c r="KU40" s="23">
        <v>0</v>
      </c>
      <c r="KV40" s="23">
        <v>0</v>
      </c>
      <c r="KW40" s="23">
        <v>0</v>
      </c>
      <c r="KX40" s="23">
        <v>0</v>
      </c>
      <c r="KY40" s="23">
        <v>0</v>
      </c>
      <c r="KZ40" s="23">
        <v>0</v>
      </c>
      <c r="LA40" s="23">
        <v>0</v>
      </c>
      <c r="LB40" s="23">
        <v>0</v>
      </c>
      <c r="LC40" s="23">
        <v>0</v>
      </c>
      <c r="LD40" s="23">
        <v>0</v>
      </c>
      <c r="LE40" s="23">
        <v>0</v>
      </c>
      <c r="LF40" s="23">
        <v>0</v>
      </c>
      <c r="LG40" s="23">
        <v>0</v>
      </c>
      <c r="LH40" s="23">
        <v>0</v>
      </c>
      <c r="LI40" s="23">
        <v>0</v>
      </c>
      <c r="LJ40" s="23">
        <v>0</v>
      </c>
      <c r="LK40" s="23">
        <v>0</v>
      </c>
      <c r="LL40" s="23">
        <v>0</v>
      </c>
      <c r="LM40" s="23">
        <v>0</v>
      </c>
      <c r="LN40" s="23">
        <v>0</v>
      </c>
      <c r="LO40" s="23">
        <v>0</v>
      </c>
      <c r="LP40" s="23">
        <v>0</v>
      </c>
      <c r="LQ40" s="23">
        <v>0</v>
      </c>
      <c r="LR40" s="23">
        <v>0</v>
      </c>
      <c r="LS40" s="23">
        <v>0</v>
      </c>
      <c r="LT40" s="23">
        <v>0</v>
      </c>
      <c r="LU40" s="23">
        <v>0</v>
      </c>
      <c r="LV40" s="23">
        <v>0</v>
      </c>
      <c r="LW40" s="23">
        <v>0</v>
      </c>
      <c r="LX40" s="23">
        <v>0</v>
      </c>
      <c r="LY40" s="23">
        <v>0</v>
      </c>
      <c r="LZ40" s="23">
        <v>0</v>
      </c>
      <c r="MA40" s="23">
        <v>0</v>
      </c>
      <c r="MB40" s="23">
        <v>0</v>
      </c>
      <c r="MC40" s="23">
        <v>0</v>
      </c>
      <c r="MD40" s="23">
        <v>0</v>
      </c>
      <c r="ME40" s="23">
        <v>0</v>
      </c>
      <c r="MF40" s="23">
        <v>0</v>
      </c>
      <c r="MG40" s="23">
        <v>0</v>
      </c>
      <c r="MH40" s="23">
        <v>0</v>
      </c>
      <c r="MI40" s="23">
        <v>0</v>
      </c>
      <c r="MJ40" s="23">
        <v>0</v>
      </c>
      <c r="MK40" s="23">
        <v>0</v>
      </c>
      <c r="ML40" s="23">
        <v>0</v>
      </c>
      <c r="MM40" s="23">
        <v>0</v>
      </c>
      <c r="MN40" s="23">
        <v>0</v>
      </c>
      <c r="MO40" s="23">
        <v>0</v>
      </c>
      <c r="MP40" s="23">
        <v>0</v>
      </c>
      <c r="MQ40" s="23">
        <v>0</v>
      </c>
      <c r="MR40" s="23">
        <v>0</v>
      </c>
      <c r="MS40" s="23">
        <v>0</v>
      </c>
      <c r="MT40" s="23">
        <v>0</v>
      </c>
      <c r="MU40" s="23">
        <v>0</v>
      </c>
      <c r="MV40" s="23">
        <v>0</v>
      </c>
      <c r="MW40" s="23">
        <v>0</v>
      </c>
      <c r="MX40" s="23">
        <v>0</v>
      </c>
      <c r="MY40" s="23">
        <v>0</v>
      </c>
      <c r="MZ40" s="23">
        <v>0</v>
      </c>
      <c r="NA40" s="23">
        <v>0</v>
      </c>
      <c r="NB40" s="23">
        <v>0</v>
      </c>
      <c r="NC40" s="23">
        <v>0</v>
      </c>
      <c r="ND40" s="23">
        <v>0</v>
      </c>
      <c r="NE40" s="23">
        <v>0</v>
      </c>
      <c r="NF40" s="23">
        <v>0</v>
      </c>
      <c r="NG40" s="23">
        <v>0</v>
      </c>
      <c r="NH40" s="23">
        <v>0</v>
      </c>
      <c r="NI40" s="23">
        <v>0</v>
      </c>
      <c r="NJ40" s="23">
        <v>0</v>
      </c>
      <c r="NK40" s="23">
        <v>0</v>
      </c>
      <c r="NL40" s="23">
        <v>0</v>
      </c>
      <c r="NM40" s="23">
        <v>0</v>
      </c>
      <c r="NN40" s="23">
        <v>0</v>
      </c>
      <c r="NO40" s="23">
        <v>0</v>
      </c>
      <c r="NP40" s="23">
        <v>0</v>
      </c>
      <c r="NQ40" s="23">
        <v>0</v>
      </c>
      <c r="NR40" s="23">
        <v>0</v>
      </c>
      <c r="NS40" s="23">
        <v>0</v>
      </c>
      <c r="NT40" s="23">
        <v>0</v>
      </c>
      <c r="NU40" s="23">
        <v>0</v>
      </c>
      <c r="NV40" s="23">
        <v>0</v>
      </c>
      <c r="NW40" s="23">
        <v>0</v>
      </c>
      <c r="NX40" s="23">
        <v>0</v>
      </c>
      <c r="NY40" s="23">
        <v>0</v>
      </c>
      <c r="NZ40" s="23">
        <v>0</v>
      </c>
      <c r="OA40" s="23">
        <v>0</v>
      </c>
      <c r="OB40" s="23">
        <v>0</v>
      </c>
      <c r="OC40" s="23">
        <v>0</v>
      </c>
      <c r="OD40" s="23">
        <v>0</v>
      </c>
      <c r="OE40" s="23">
        <v>0</v>
      </c>
      <c r="OF40" s="23">
        <v>0</v>
      </c>
      <c r="OG40" s="23">
        <v>0</v>
      </c>
      <c r="OH40" s="23">
        <v>0</v>
      </c>
      <c r="OI40" s="23">
        <v>0</v>
      </c>
      <c r="OJ40" s="23">
        <v>0</v>
      </c>
      <c r="OK40" s="23">
        <v>0</v>
      </c>
      <c r="OL40" s="23">
        <v>0</v>
      </c>
      <c r="OM40" s="23">
        <v>0</v>
      </c>
      <c r="ON40" s="23">
        <v>0</v>
      </c>
      <c r="OO40" s="23">
        <v>0</v>
      </c>
      <c r="OP40" s="23">
        <v>0</v>
      </c>
      <c r="OQ40" s="23">
        <v>0</v>
      </c>
      <c r="OR40" s="23">
        <v>0</v>
      </c>
      <c r="OS40" s="23">
        <v>0</v>
      </c>
      <c r="OT40" s="23">
        <v>0</v>
      </c>
      <c r="OU40" s="23">
        <v>0</v>
      </c>
      <c r="OV40" s="23">
        <v>0</v>
      </c>
      <c r="OW40" s="23">
        <v>0</v>
      </c>
      <c r="OX40" s="23">
        <v>0</v>
      </c>
      <c r="OY40" s="23">
        <v>0</v>
      </c>
      <c r="OZ40" s="23">
        <v>0</v>
      </c>
      <c r="PA40" s="23">
        <v>0</v>
      </c>
      <c r="PB40" s="23">
        <v>0</v>
      </c>
      <c r="PC40" s="23">
        <v>0</v>
      </c>
      <c r="PD40" s="23">
        <v>0</v>
      </c>
      <c r="PE40" s="23">
        <v>0</v>
      </c>
      <c r="PF40" s="23">
        <v>0</v>
      </c>
      <c r="PG40" s="23">
        <v>0</v>
      </c>
      <c r="PH40" s="23">
        <v>0</v>
      </c>
      <c r="PI40" s="23">
        <v>0</v>
      </c>
      <c r="PJ40" s="23">
        <v>0</v>
      </c>
      <c r="PK40" s="23">
        <v>0</v>
      </c>
      <c r="PL40" s="23">
        <v>0</v>
      </c>
      <c r="PM40" s="23">
        <v>0</v>
      </c>
      <c r="PN40" s="23">
        <v>0</v>
      </c>
      <c r="PO40" s="23">
        <v>0</v>
      </c>
      <c r="PP40" s="23">
        <v>0</v>
      </c>
      <c r="PQ40" s="23">
        <v>0</v>
      </c>
      <c r="PR40" s="23">
        <v>0</v>
      </c>
      <c r="PS40" s="23">
        <v>0</v>
      </c>
      <c r="PT40" s="23">
        <v>0</v>
      </c>
      <c r="PU40" s="23">
        <v>0</v>
      </c>
      <c r="PV40" s="23">
        <v>0</v>
      </c>
      <c r="PW40" s="23">
        <v>0</v>
      </c>
      <c r="PX40" s="23">
        <v>0</v>
      </c>
      <c r="PY40" s="23">
        <v>0</v>
      </c>
      <c r="PZ40" s="23">
        <v>0</v>
      </c>
      <c r="QA40" s="23">
        <v>0</v>
      </c>
      <c r="QB40" s="23">
        <v>0</v>
      </c>
      <c r="QC40" s="23">
        <v>0</v>
      </c>
      <c r="QD40" s="23">
        <v>0</v>
      </c>
      <c r="QE40" s="23">
        <v>0</v>
      </c>
      <c r="QF40" s="23">
        <v>0</v>
      </c>
      <c r="QG40" s="23">
        <v>0</v>
      </c>
      <c r="QH40" s="23">
        <v>0</v>
      </c>
      <c r="QI40" s="23">
        <v>0</v>
      </c>
      <c r="QJ40" s="23">
        <v>0</v>
      </c>
      <c r="QK40" s="23">
        <v>0</v>
      </c>
      <c r="QL40" s="23">
        <v>0</v>
      </c>
      <c r="QM40" s="23">
        <v>0</v>
      </c>
      <c r="QN40" s="23">
        <v>0</v>
      </c>
      <c r="QO40" s="23">
        <v>0</v>
      </c>
      <c r="QP40" s="23">
        <v>0</v>
      </c>
      <c r="QQ40" s="23">
        <v>0</v>
      </c>
      <c r="QR40" s="23">
        <v>0</v>
      </c>
      <c r="QS40" s="23">
        <v>0</v>
      </c>
      <c r="QT40" s="23">
        <v>0</v>
      </c>
      <c r="QU40" s="23">
        <v>0</v>
      </c>
      <c r="QV40" s="23">
        <v>0</v>
      </c>
      <c r="QW40" s="23">
        <v>0</v>
      </c>
      <c r="QX40" s="23">
        <v>0</v>
      </c>
      <c r="QY40" s="23">
        <v>0</v>
      </c>
      <c r="QZ40" s="23">
        <v>0</v>
      </c>
      <c r="RA40" s="23">
        <v>0</v>
      </c>
      <c r="RB40" s="23">
        <v>0</v>
      </c>
      <c r="RC40" s="23">
        <v>0</v>
      </c>
      <c r="RD40" s="23">
        <v>0</v>
      </c>
      <c r="RE40" s="23">
        <v>0</v>
      </c>
      <c r="RF40" s="23">
        <v>0</v>
      </c>
      <c r="RG40" s="23">
        <v>0</v>
      </c>
      <c r="RH40" s="23">
        <v>0</v>
      </c>
      <c r="RI40" s="23">
        <v>0</v>
      </c>
      <c r="RJ40" s="23">
        <v>0</v>
      </c>
      <c r="RK40" s="23">
        <v>0</v>
      </c>
      <c r="RL40" s="23">
        <v>0</v>
      </c>
      <c r="RM40" s="23">
        <v>0</v>
      </c>
      <c r="RN40" s="23">
        <v>0</v>
      </c>
      <c r="RO40" s="23">
        <v>0</v>
      </c>
      <c r="RP40" s="23">
        <v>0</v>
      </c>
      <c r="RQ40" s="23">
        <v>0</v>
      </c>
      <c r="RR40" s="23">
        <v>0</v>
      </c>
      <c r="RS40" s="23">
        <v>0</v>
      </c>
      <c r="RT40" s="23">
        <v>0</v>
      </c>
      <c r="RU40" s="23">
        <v>0</v>
      </c>
      <c r="RV40" s="23">
        <v>0</v>
      </c>
      <c r="RW40" s="23">
        <v>0</v>
      </c>
      <c r="RX40" s="23">
        <v>0</v>
      </c>
      <c r="RY40" s="23">
        <v>0</v>
      </c>
      <c r="RZ40" s="23">
        <v>0</v>
      </c>
      <c r="SA40" s="23">
        <v>0</v>
      </c>
      <c r="SB40" s="23">
        <v>0</v>
      </c>
      <c r="SC40" s="23">
        <v>0</v>
      </c>
      <c r="SD40" s="23">
        <v>0</v>
      </c>
      <c r="SE40" s="23">
        <v>0</v>
      </c>
      <c r="SF40" s="23">
        <v>0</v>
      </c>
      <c r="SG40" s="23">
        <v>0</v>
      </c>
      <c r="SH40" s="23">
        <v>0</v>
      </c>
      <c r="SI40" s="23">
        <v>0</v>
      </c>
      <c r="SJ40" s="23">
        <v>0</v>
      </c>
      <c r="SK40" s="23">
        <v>0</v>
      </c>
      <c r="SL40" s="23">
        <v>0</v>
      </c>
      <c r="SM40" s="23">
        <v>0</v>
      </c>
      <c r="SN40" s="23">
        <v>0</v>
      </c>
      <c r="SO40" s="23">
        <v>0</v>
      </c>
      <c r="SP40" s="23">
        <v>0</v>
      </c>
      <c r="SQ40" s="23">
        <v>0</v>
      </c>
      <c r="SR40" s="23">
        <v>0</v>
      </c>
      <c r="SS40" s="23">
        <v>0</v>
      </c>
      <c r="ST40" s="23">
        <v>0</v>
      </c>
      <c r="SU40" s="23">
        <v>0</v>
      </c>
      <c r="SV40" s="23">
        <v>0</v>
      </c>
      <c r="SW40" s="23">
        <v>0</v>
      </c>
      <c r="SX40" s="23">
        <v>0</v>
      </c>
      <c r="SY40" s="23">
        <v>0</v>
      </c>
      <c r="SZ40" s="23">
        <v>0</v>
      </c>
      <c r="TA40" s="23">
        <v>0</v>
      </c>
      <c r="TB40" s="23">
        <v>0</v>
      </c>
      <c r="TC40" s="23">
        <v>0</v>
      </c>
      <c r="TD40" s="23">
        <v>0</v>
      </c>
      <c r="TE40" s="23">
        <v>0</v>
      </c>
      <c r="TF40" s="23">
        <v>0</v>
      </c>
      <c r="TG40" s="23">
        <v>0</v>
      </c>
      <c r="TH40" s="23">
        <v>0</v>
      </c>
      <c r="TI40" s="23">
        <v>0</v>
      </c>
      <c r="TJ40" s="23">
        <v>0</v>
      </c>
      <c r="TK40" s="23">
        <v>0</v>
      </c>
      <c r="TL40" s="23">
        <v>0</v>
      </c>
      <c r="TM40" s="23">
        <v>0</v>
      </c>
      <c r="TN40" s="23">
        <v>0</v>
      </c>
      <c r="TO40" s="23">
        <v>0</v>
      </c>
      <c r="TP40" s="23">
        <v>0</v>
      </c>
      <c r="TQ40" s="23">
        <v>0</v>
      </c>
      <c r="TR40" s="23">
        <v>0</v>
      </c>
      <c r="TS40" s="23">
        <v>0</v>
      </c>
      <c r="TT40" s="23">
        <v>0</v>
      </c>
      <c r="TU40" s="23">
        <v>0</v>
      </c>
      <c r="TV40" s="23">
        <v>0</v>
      </c>
      <c r="TW40" s="23">
        <v>0</v>
      </c>
      <c r="TX40" s="23">
        <v>0</v>
      </c>
      <c r="TY40" s="23">
        <v>0</v>
      </c>
      <c r="TZ40" s="23">
        <v>0</v>
      </c>
      <c r="UA40" s="23">
        <v>0</v>
      </c>
      <c r="UB40" s="23">
        <v>0</v>
      </c>
      <c r="UC40" s="23">
        <v>0</v>
      </c>
      <c r="UD40" s="23">
        <v>0</v>
      </c>
      <c r="UE40" s="23">
        <v>0</v>
      </c>
      <c r="UF40" s="23">
        <v>0</v>
      </c>
      <c r="UG40" s="23">
        <v>0</v>
      </c>
      <c r="UH40" s="23">
        <v>0</v>
      </c>
      <c r="UI40" s="23">
        <v>0</v>
      </c>
      <c r="UJ40" s="23">
        <v>0</v>
      </c>
      <c r="UK40" s="23">
        <v>0</v>
      </c>
      <c r="UL40" s="23">
        <v>0</v>
      </c>
      <c r="UM40" s="23">
        <v>0</v>
      </c>
      <c r="UN40" s="23">
        <v>0</v>
      </c>
      <c r="UO40" s="23">
        <v>0</v>
      </c>
      <c r="UP40" s="23">
        <v>0</v>
      </c>
      <c r="UQ40" s="23">
        <v>0</v>
      </c>
      <c r="UR40" s="23">
        <v>0</v>
      </c>
      <c r="US40" s="23">
        <v>0</v>
      </c>
      <c r="UT40" s="23">
        <v>0</v>
      </c>
      <c r="UU40" s="23">
        <v>0</v>
      </c>
      <c r="UV40" s="23">
        <v>0</v>
      </c>
      <c r="UW40" s="23">
        <v>0</v>
      </c>
      <c r="UX40" s="23">
        <v>0</v>
      </c>
      <c r="UY40" s="23">
        <v>0</v>
      </c>
      <c r="UZ40" s="23">
        <v>0</v>
      </c>
      <c r="VA40" s="23">
        <v>0</v>
      </c>
      <c r="VB40" s="23">
        <v>0</v>
      </c>
      <c r="VC40" s="23">
        <v>0</v>
      </c>
      <c r="VD40" s="23">
        <v>0</v>
      </c>
      <c r="VE40" s="23">
        <v>0</v>
      </c>
      <c r="VF40" s="23">
        <v>0</v>
      </c>
      <c r="VG40" s="23">
        <v>0</v>
      </c>
      <c r="VH40" s="23">
        <v>0</v>
      </c>
      <c r="VI40" s="23">
        <v>0</v>
      </c>
      <c r="VJ40" s="23">
        <v>0</v>
      </c>
      <c r="VK40" s="23">
        <v>0</v>
      </c>
      <c r="VL40" s="23">
        <v>0</v>
      </c>
      <c r="VM40" s="23">
        <v>0</v>
      </c>
      <c r="VN40" s="23">
        <v>0</v>
      </c>
      <c r="VO40" s="23">
        <v>0</v>
      </c>
      <c r="VP40" s="23">
        <v>0</v>
      </c>
      <c r="VQ40" s="23">
        <v>0</v>
      </c>
      <c r="VR40" s="23">
        <v>0</v>
      </c>
      <c r="VS40" s="23">
        <v>0</v>
      </c>
      <c r="VT40" s="23">
        <v>0</v>
      </c>
      <c r="VU40" s="23">
        <v>0</v>
      </c>
      <c r="VV40" s="23">
        <v>0</v>
      </c>
      <c r="VW40" s="23">
        <v>0</v>
      </c>
      <c r="VX40" s="23">
        <v>0</v>
      </c>
      <c r="VY40" s="23">
        <v>0</v>
      </c>
      <c r="VZ40" s="23">
        <v>0</v>
      </c>
      <c r="WA40" s="23">
        <v>0</v>
      </c>
      <c r="WB40" s="23">
        <v>0</v>
      </c>
      <c r="WC40" s="23">
        <v>0</v>
      </c>
      <c r="WD40" s="23">
        <v>0</v>
      </c>
      <c r="WE40" s="23">
        <v>0</v>
      </c>
      <c r="WF40" s="23">
        <v>0</v>
      </c>
      <c r="WG40" s="23">
        <v>0</v>
      </c>
      <c r="WH40" s="23">
        <v>0</v>
      </c>
      <c r="WI40" s="23">
        <v>0</v>
      </c>
      <c r="WJ40" s="23">
        <v>0</v>
      </c>
      <c r="WK40" s="23">
        <v>0</v>
      </c>
      <c r="WL40" s="23">
        <v>0</v>
      </c>
      <c r="WM40" s="23">
        <v>0</v>
      </c>
      <c r="WN40" s="23">
        <v>0</v>
      </c>
      <c r="WO40" s="23">
        <v>0</v>
      </c>
      <c r="WP40" s="23">
        <v>0</v>
      </c>
      <c r="WQ40" s="23">
        <v>0</v>
      </c>
      <c r="WR40" s="23">
        <v>0</v>
      </c>
      <c r="WS40" s="23">
        <v>0</v>
      </c>
      <c r="WT40" s="23">
        <v>0</v>
      </c>
      <c r="WU40" s="23">
        <v>0</v>
      </c>
      <c r="WV40" s="23">
        <v>0</v>
      </c>
      <c r="WW40" s="23">
        <v>0</v>
      </c>
      <c r="WX40" s="23">
        <v>0</v>
      </c>
      <c r="WY40" s="23">
        <v>0</v>
      </c>
      <c r="WZ40" s="23">
        <v>0</v>
      </c>
      <c r="XA40" s="23">
        <v>0</v>
      </c>
      <c r="XB40" s="23">
        <v>0</v>
      </c>
      <c r="XC40" s="23">
        <v>0</v>
      </c>
      <c r="XD40" s="23">
        <v>0</v>
      </c>
      <c r="XE40" s="23">
        <v>0</v>
      </c>
      <c r="XF40" s="23">
        <v>0</v>
      </c>
      <c r="XG40" s="23">
        <v>0</v>
      </c>
      <c r="XH40" s="23">
        <v>0</v>
      </c>
      <c r="XI40" s="23">
        <v>0</v>
      </c>
      <c r="XJ40" s="23">
        <v>0</v>
      </c>
      <c r="XK40" s="23">
        <v>0</v>
      </c>
      <c r="XL40" s="23">
        <v>0</v>
      </c>
      <c r="XM40" s="23">
        <v>0</v>
      </c>
      <c r="XN40" s="23">
        <v>0</v>
      </c>
      <c r="XO40" s="23">
        <v>0</v>
      </c>
      <c r="XP40" s="23">
        <v>0</v>
      </c>
      <c r="XQ40" s="23">
        <v>0</v>
      </c>
      <c r="XR40" s="23">
        <v>0</v>
      </c>
      <c r="XS40" s="23">
        <v>0</v>
      </c>
      <c r="XT40" s="23">
        <v>0</v>
      </c>
      <c r="XU40" s="23">
        <v>0</v>
      </c>
      <c r="XV40" s="23">
        <v>0</v>
      </c>
      <c r="XW40" s="23">
        <v>0</v>
      </c>
      <c r="XX40" s="23">
        <v>0</v>
      </c>
      <c r="XY40" s="23">
        <v>0</v>
      </c>
      <c r="XZ40" s="23">
        <v>0</v>
      </c>
      <c r="YA40" s="23">
        <v>0</v>
      </c>
      <c r="YB40" s="23">
        <v>0</v>
      </c>
      <c r="YC40" s="23">
        <v>0</v>
      </c>
      <c r="YD40" s="23">
        <v>0</v>
      </c>
      <c r="YE40" s="23">
        <v>0</v>
      </c>
      <c r="YF40" s="23">
        <v>0</v>
      </c>
      <c r="YG40" s="23">
        <v>0</v>
      </c>
      <c r="YH40" s="23">
        <v>0</v>
      </c>
      <c r="YI40" s="23">
        <v>0</v>
      </c>
      <c r="YJ40" s="23">
        <v>0</v>
      </c>
      <c r="YK40" s="23">
        <v>0</v>
      </c>
      <c r="YL40" s="23">
        <v>0</v>
      </c>
      <c r="YM40" s="23">
        <v>0</v>
      </c>
      <c r="YN40" s="23">
        <v>0</v>
      </c>
      <c r="YO40" s="23">
        <v>0</v>
      </c>
      <c r="YP40" s="23">
        <v>0</v>
      </c>
      <c r="YQ40" s="23">
        <v>0</v>
      </c>
      <c r="YR40" s="23">
        <v>0</v>
      </c>
    </row>
    <row r="41" spans="1:668" ht="15.75" x14ac:dyDescent="0.25">
      <c r="A41" s="15" t="s">
        <v>79</v>
      </c>
      <c r="B41" s="15" t="s">
        <v>80</v>
      </c>
      <c r="C41" s="16">
        <f t="shared" si="51"/>
        <v>12.774541746194998</v>
      </c>
      <c r="D41" s="17"/>
      <c r="E41" s="18">
        <v>0.33787664999999995</v>
      </c>
      <c r="F41" s="19" t="s">
        <v>52</v>
      </c>
      <c r="G41" s="68" t="s">
        <v>119</v>
      </c>
      <c r="H41" s="25">
        <v>40360</v>
      </c>
      <c r="I41" s="41" t="s">
        <v>59</v>
      </c>
      <c r="J41" s="27">
        <v>158</v>
      </c>
      <c r="K41" s="19" t="s">
        <v>194</v>
      </c>
      <c r="L41" s="20">
        <v>45170</v>
      </c>
      <c r="M41" s="19" t="s">
        <v>11</v>
      </c>
      <c r="N41" s="16" t="s">
        <v>60</v>
      </c>
      <c r="O41" s="119" t="s">
        <v>170</v>
      </c>
      <c r="P41" s="119" t="s">
        <v>187</v>
      </c>
      <c r="Q41" s="22">
        <f t="shared" si="52"/>
        <v>0</v>
      </c>
      <c r="R41" s="22">
        <f t="shared" si="53"/>
        <v>0</v>
      </c>
      <c r="S41" s="22">
        <f t="shared" si="54"/>
        <v>3011397.2002299381</v>
      </c>
      <c r="T41" s="22">
        <f t="shared" si="55"/>
        <v>153741.56223793211</v>
      </c>
      <c r="U41" s="22">
        <f t="shared" si="56"/>
        <v>3353458.6898290231</v>
      </c>
      <c r="V41" s="22">
        <f t="shared" si="57"/>
        <v>132159.32941227092</v>
      </c>
      <c r="W41" s="22">
        <f t="shared" si="58"/>
        <v>3601542.9097313997</v>
      </c>
      <c r="X41" s="22">
        <f t="shared" si="59"/>
        <v>99869.12541781945</v>
      </c>
      <c r="Y41" s="22">
        <f t="shared" si="60"/>
        <v>3769138.8383675613</v>
      </c>
      <c r="Z41" s="22">
        <f t="shared" si="61"/>
        <v>60516.099389326002</v>
      </c>
      <c r="AA41" s="22">
        <f t="shared" si="62"/>
        <v>2921648.2300097095</v>
      </c>
      <c r="AB41" s="22">
        <f t="shared" si="63"/>
        <v>17035.387713780117</v>
      </c>
      <c r="AC41" s="22">
        <f t="shared" si="64"/>
        <v>0</v>
      </c>
      <c r="AD41" s="22">
        <f t="shared" si="65"/>
        <v>0</v>
      </c>
      <c r="AE41" s="22">
        <f t="shared" si="66"/>
        <v>0</v>
      </c>
      <c r="AF41" s="22">
        <f t="shared" si="67"/>
        <v>0</v>
      </c>
      <c r="AG41" s="22">
        <f t="shared" si="68"/>
        <v>0</v>
      </c>
      <c r="AH41" s="22">
        <f t="shared" si="69"/>
        <v>0</v>
      </c>
      <c r="AI41" s="22">
        <f t="shared" si="70"/>
        <v>0</v>
      </c>
      <c r="AJ41" s="22">
        <f t="shared" si="71"/>
        <v>0</v>
      </c>
      <c r="AK41" s="22">
        <f t="shared" si="72"/>
        <v>0</v>
      </c>
      <c r="AL41" s="22">
        <f t="shared" si="73"/>
        <v>0</v>
      </c>
      <c r="AM41" s="22">
        <f t="shared" si="74"/>
        <v>0</v>
      </c>
      <c r="AN41" s="22">
        <f t="shared" si="75"/>
        <v>0</v>
      </c>
      <c r="AO41" s="22">
        <f t="shared" si="76"/>
        <v>0</v>
      </c>
      <c r="AP41" s="22">
        <f t="shared" si="77"/>
        <v>0</v>
      </c>
      <c r="AQ41" s="22">
        <f t="shared" si="78"/>
        <v>0</v>
      </c>
      <c r="AR41" s="22">
        <f t="shared" si="79"/>
        <v>0</v>
      </c>
      <c r="AS41" s="22">
        <f t="shared" si="80"/>
        <v>0</v>
      </c>
      <c r="AT41" s="22">
        <f t="shared" si="81"/>
        <v>0</v>
      </c>
      <c r="AU41" s="22">
        <f t="shared" si="82"/>
        <v>0</v>
      </c>
      <c r="AV41" s="22">
        <f t="shared" si="83"/>
        <v>0</v>
      </c>
      <c r="AW41" s="22">
        <f t="shared" si="84"/>
        <v>0</v>
      </c>
      <c r="AX41" s="22">
        <f t="shared" si="85"/>
        <v>0</v>
      </c>
      <c r="AY41" s="22">
        <f t="shared" si="86"/>
        <v>0</v>
      </c>
      <c r="AZ41" s="22">
        <f t="shared" si="87"/>
        <v>0</v>
      </c>
      <c r="BA41" s="22">
        <f t="shared" si="88"/>
        <v>0</v>
      </c>
      <c r="BB41" s="22">
        <f t="shared" si="89"/>
        <v>0</v>
      </c>
      <c r="BC41" s="22">
        <f t="shared" si="90"/>
        <v>0</v>
      </c>
      <c r="BD41" s="22">
        <f t="shared" si="91"/>
        <v>0</v>
      </c>
      <c r="BE41" s="22">
        <f t="shared" si="92"/>
        <v>0</v>
      </c>
      <c r="BF41" s="22">
        <f t="shared" si="93"/>
        <v>0</v>
      </c>
      <c r="BG41" s="22">
        <f t="shared" si="94"/>
        <v>0</v>
      </c>
      <c r="BH41" s="22">
        <f t="shared" si="95"/>
        <v>0</v>
      </c>
      <c r="BI41" s="22">
        <f t="shared" si="96"/>
        <v>0</v>
      </c>
      <c r="BJ41" s="22">
        <f t="shared" si="97"/>
        <v>0</v>
      </c>
      <c r="BK41" s="22">
        <f t="shared" si="98"/>
        <v>0</v>
      </c>
      <c r="BL41" s="22">
        <f t="shared" si="99"/>
        <v>0</v>
      </c>
      <c r="BM41" s="22">
        <f t="shared" si="100"/>
        <v>0</v>
      </c>
      <c r="BN41" s="22">
        <f t="shared" si="101"/>
        <v>0</v>
      </c>
      <c r="BO41" s="126"/>
      <c r="BP41" s="127"/>
      <c r="BQ41" s="23">
        <v>0</v>
      </c>
      <c r="BR41" s="23">
        <v>0</v>
      </c>
      <c r="BS41" s="23">
        <v>0</v>
      </c>
      <c r="BT41" s="23">
        <v>0</v>
      </c>
      <c r="BU41" s="23">
        <v>0</v>
      </c>
      <c r="BV41" s="23">
        <v>0</v>
      </c>
      <c r="BW41" s="23">
        <v>0</v>
      </c>
      <c r="BX41" s="23">
        <v>0</v>
      </c>
      <c r="BY41" s="23">
        <v>0</v>
      </c>
      <c r="BZ41" s="23">
        <v>0</v>
      </c>
      <c r="CA41" s="23">
        <v>0</v>
      </c>
      <c r="CB41" s="23">
        <v>0</v>
      </c>
      <c r="CC41" s="23">
        <v>0</v>
      </c>
      <c r="CD41" s="23">
        <v>0</v>
      </c>
      <c r="CE41" s="23">
        <v>0</v>
      </c>
      <c r="CF41" s="23">
        <v>0</v>
      </c>
      <c r="CG41" s="23">
        <v>0</v>
      </c>
      <c r="CH41" s="23">
        <v>0</v>
      </c>
      <c r="CI41" s="23">
        <v>0</v>
      </c>
      <c r="CJ41" s="23">
        <v>0</v>
      </c>
      <c r="CK41" s="23">
        <v>0</v>
      </c>
      <c r="CL41" s="23">
        <v>0</v>
      </c>
      <c r="CM41" s="23">
        <v>0</v>
      </c>
      <c r="CN41" s="23">
        <v>0</v>
      </c>
      <c r="CO41" s="23">
        <v>0</v>
      </c>
      <c r="CP41" s="23">
        <v>0</v>
      </c>
      <c r="CQ41" s="23">
        <v>0</v>
      </c>
      <c r="CR41" s="23">
        <v>0</v>
      </c>
      <c r="CS41" s="23">
        <v>39564.376701587935</v>
      </c>
      <c r="CT41" s="23">
        <v>711909.03688884096</v>
      </c>
      <c r="CU41" s="23">
        <v>0</v>
      </c>
      <c r="CV41" s="23">
        <v>0</v>
      </c>
      <c r="CW41" s="23">
        <v>0</v>
      </c>
      <c r="CX41" s="23">
        <v>0</v>
      </c>
      <c r="CY41" s="23">
        <v>38883.574662299703</v>
      </c>
      <c r="CZ41" s="23">
        <v>738532.57280837814</v>
      </c>
      <c r="DA41" s="23">
        <v>0</v>
      </c>
      <c r="DB41" s="23">
        <v>0</v>
      </c>
      <c r="DC41" s="23">
        <v>0</v>
      </c>
      <c r="DD41" s="23">
        <v>0</v>
      </c>
      <c r="DE41" s="23">
        <v>38096.949698903241</v>
      </c>
      <c r="DF41" s="23">
        <v>766151.75933512847</v>
      </c>
      <c r="DG41" s="23">
        <v>0</v>
      </c>
      <c r="DH41" s="23">
        <v>0</v>
      </c>
      <c r="DI41" s="23">
        <v>0</v>
      </c>
      <c r="DJ41" s="23">
        <v>0</v>
      </c>
      <c r="DK41" s="23">
        <v>37196.661175141213</v>
      </c>
      <c r="DL41" s="23">
        <v>794803.83119759057</v>
      </c>
      <c r="DM41" s="23">
        <v>0</v>
      </c>
      <c r="DN41" s="23">
        <v>0</v>
      </c>
      <c r="DO41" s="23">
        <v>0</v>
      </c>
      <c r="DP41" s="23">
        <v>0</v>
      </c>
      <c r="DQ41" s="23">
        <v>35620.358883208763</v>
      </c>
      <c r="DR41" s="23">
        <v>811858.28006561589</v>
      </c>
      <c r="DS41" s="23">
        <v>0</v>
      </c>
      <c r="DT41" s="23">
        <v>0</v>
      </c>
      <c r="DU41" s="23">
        <v>0</v>
      </c>
      <c r="DV41" s="23">
        <v>0</v>
      </c>
      <c r="DW41" s="23">
        <v>33958.817323426832</v>
      </c>
      <c r="DX41" s="23">
        <v>829278.67360423226</v>
      </c>
      <c r="DY41" s="23">
        <v>0</v>
      </c>
      <c r="DZ41" s="23">
        <v>0</v>
      </c>
      <c r="EA41" s="23">
        <v>0</v>
      </c>
      <c r="EB41" s="23">
        <v>0</v>
      </c>
      <c r="EC41" s="23">
        <v>32210.046899342226</v>
      </c>
      <c r="ED41" s="23">
        <v>847072.86404618958</v>
      </c>
      <c r="EE41" s="23">
        <v>0</v>
      </c>
      <c r="EF41" s="23">
        <v>0</v>
      </c>
      <c r="EG41" s="23">
        <v>0</v>
      </c>
      <c r="EH41" s="23">
        <v>0</v>
      </c>
      <c r="EI41" s="23">
        <v>30370.106306293081</v>
      </c>
      <c r="EJ41" s="23">
        <v>865248.87211298523</v>
      </c>
      <c r="EK41" s="23">
        <v>0</v>
      </c>
      <c r="EL41" s="23">
        <v>0</v>
      </c>
      <c r="EM41" s="23">
        <v>0</v>
      </c>
      <c r="EN41" s="23">
        <v>0</v>
      </c>
      <c r="EO41" s="23">
        <v>28284.549272394484</v>
      </c>
      <c r="EP41" s="23">
        <v>879080.7254484162</v>
      </c>
      <c r="EQ41" s="23">
        <v>0</v>
      </c>
      <c r="ER41" s="23">
        <v>0</v>
      </c>
      <c r="ES41" s="23">
        <v>0</v>
      </c>
      <c r="ET41" s="23">
        <v>0</v>
      </c>
      <c r="EU41" s="23">
        <v>26124.049510899535</v>
      </c>
      <c r="EV41" s="23">
        <v>893133.69454933261</v>
      </c>
      <c r="EW41" s="23">
        <v>0</v>
      </c>
      <c r="EX41" s="23">
        <v>0</v>
      </c>
      <c r="EY41" s="23">
        <v>0</v>
      </c>
      <c r="EZ41" s="23">
        <v>0</v>
      </c>
      <c r="FA41" s="23">
        <v>23887.756433248465</v>
      </c>
      <c r="FB41" s="23">
        <v>907411.31416849431</v>
      </c>
      <c r="FC41" s="23">
        <v>0</v>
      </c>
      <c r="FD41" s="23">
        <v>0</v>
      </c>
      <c r="FE41" s="23">
        <v>0</v>
      </c>
      <c r="FF41" s="23">
        <v>0</v>
      </c>
      <c r="FG41" s="23">
        <v>21572.770201276966</v>
      </c>
      <c r="FH41" s="23">
        <v>921917.1755651565</v>
      </c>
      <c r="FI41" s="23">
        <v>0</v>
      </c>
      <c r="FJ41" s="23">
        <v>0</v>
      </c>
      <c r="FK41" s="23">
        <v>0</v>
      </c>
      <c r="FL41" s="23">
        <v>0</v>
      </c>
      <c r="FM41" s="23">
        <v>19041.789949943377</v>
      </c>
      <c r="FN41" s="23">
        <v>929993.13369593839</v>
      </c>
      <c r="FO41" s="23">
        <v>0</v>
      </c>
      <c r="FP41" s="23">
        <v>0</v>
      </c>
      <c r="FQ41" s="23">
        <v>0</v>
      </c>
      <c r="FR41" s="23">
        <v>0</v>
      </c>
      <c r="FS41" s="23">
        <v>16464.284147112587</v>
      </c>
      <c r="FT41" s="23">
        <v>938139.83690172143</v>
      </c>
      <c r="FU41" s="23">
        <v>0</v>
      </c>
      <c r="FV41" s="23">
        <v>0</v>
      </c>
      <c r="FW41" s="23">
        <v>0</v>
      </c>
      <c r="FX41" s="23">
        <v>0</v>
      </c>
      <c r="FY41" s="23">
        <v>13840.691608176945</v>
      </c>
      <c r="FZ41" s="23">
        <v>946357.90490657487</v>
      </c>
      <c r="GA41" s="23">
        <v>0</v>
      </c>
      <c r="GB41" s="23">
        <v>0</v>
      </c>
      <c r="GC41" s="23">
        <v>0</v>
      </c>
      <c r="GD41" s="23">
        <v>0</v>
      </c>
      <c r="GE41" s="23">
        <v>11169.333684093092</v>
      </c>
      <c r="GF41" s="23">
        <v>954647.96286332665</v>
      </c>
      <c r="GG41" s="23">
        <v>0</v>
      </c>
      <c r="GH41" s="23">
        <v>0</v>
      </c>
      <c r="GI41" s="23">
        <v>0</v>
      </c>
      <c r="GJ41" s="23">
        <v>0</v>
      </c>
      <c r="GK41" s="23">
        <v>8461.1029190322133</v>
      </c>
      <c r="GL41" s="23">
        <v>964201.45688386809</v>
      </c>
      <c r="GM41" s="23">
        <v>0</v>
      </c>
      <c r="GN41" s="23">
        <v>0</v>
      </c>
      <c r="GO41" s="23">
        <v>0</v>
      </c>
      <c r="GP41" s="23">
        <v>0</v>
      </c>
      <c r="GQ41" s="23">
        <v>5697.0015345899974</v>
      </c>
      <c r="GR41" s="23">
        <v>973850.55604007305</v>
      </c>
      <c r="GS41" s="23">
        <v>0</v>
      </c>
      <c r="GT41" s="23">
        <v>0</v>
      </c>
      <c r="GU41" s="23">
        <v>0</v>
      </c>
      <c r="GV41" s="23">
        <v>0</v>
      </c>
      <c r="GW41" s="23">
        <v>2877.2832601579075</v>
      </c>
      <c r="GX41" s="23">
        <v>983596.21708576859</v>
      </c>
      <c r="GY41" s="23">
        <v>0</v>
      </c>
      <c r="GZ41" s="23">
        <v>0</v>
      </c>
      <c r="HA41" s="23">
        <v>0</v>
      </c>
      <c r="HB41" s="23">
        <v>0</v>
      </c>
      <c r="HC41" s="23">
        <v>0</v>
      </c>
      <c r="HD41" s="23">
        <v>0</v>
      </c>
      <c r="HE41" s="23">
        <v>0</v>
      </c>
      <c r="HF41" s="23">
        <v>0</v>
      </c>
      <c r="HG41" s="23">
        <v>0</v>
      </c>
      <c r="HH41" s="23">
        <v>0</v>
      </c>
      <c r="HI41" s="23">
        <v>0</v>
      </c>
      <c r="HJ41" s="23">
        <v>0</v>
      </c>
      <c r="HK41" s="23">
        <v>0</v>
      </c>
      <c r="HL41" s="23">
        <v>0</v>
      </c>
      <c r="HM41" s="23">
        <v>0</v>
      </c>
      <c r="HN41" s="23">
        <v>0</v>
      </c>
      <c r="HO41" s="23">
        <v>0</v>
      </c>
      <c r="HP41" s="23">
        <v>0</v>
      </c>
      <c r="HQ41" s="23">
        <v>0</v>
      </c>
      <c r="HR41" s="23">
        <v>0</v>
      </c>
      <c r="HS41" s="23">
        <v>0</v>
      </c>
      <c r="HT41" s="23">
        <v>0</v>
      </c>
      <c r="HU41" s="23">
        <v>0</v>
      </c>
      <c r="HV41" s="23">
        <v>0</v>
      </c>
      <c r="HW41" s="23">
        <v>0</v>
      </c>
      <c r="HX41" s="23">
        <v>0</v>
      </c>
      <c r="HY41" s="23">
        <v>0</v>
      </c>
      <c r="HZ41" s="23">
        <v>0</v>
      </c>
      <c r="IA41" s="23">
        <v>0</v>
      </c>
      <c r="IB41" s="23">
        <v>0</v>
      </c>
      <c r="IC41" s="23">
        <v>0</v>
      </c>
      <c r="ID41" s="23">
        <v>0</v>
      </c>
      <c r="IE41" s="23">
        <v>0</v>
      </c>
      <c r="IF41" s="23">
        <v>0</v>
      </c>
      <c r="IG41" s="23">
        <v>0</v>
      </c>
      <c r="IH41" s="23">
        <v>0</v>
      </c>
      <c r="II41" s="23">
        <v>0</v>
      </c>
      <c r="IJ41" s="23">
        <v>0</v>
      </c>
      <c r="IK41" s="23">
        <v>0</v>
      </c>
      <c r="IL41" s="23">
        <v>0</v>
      </c>
      <c r="IM41" s="23">
        <v>0</v>
      </c>
      <c r="IN41" s="23">
        <v>0</v>
      </c>
      <c r="IO41" s="23">
        <v>0</v>
      </c>
      <c r="IP41" s="23">
        <v>0</v>
      </c>
      <c r="IQ41" s="23">
        <v>0</v>
      </c>
      <c r="IR41" s="23">
        <v>0</v>
      </c>
      <c r="IS41" s="23">
        <v>0</v>
      </c>
      <c r="IT41" s="23">
        <v>0</v>
      </c>
      <c r="IU41" s="23">
        <v>0</v>
      </c>
      <c r="IV41" s="23">
        <v>0</v>
      </c>
      <c r="IW41" s="23">
        <v>0</v>
      </c>
      <c r="IX41" s="23">
        <v>0</v>
      </c>
      <c r="IY41" s="23">
        <v>0</v>
      </c>
      <c r="IZ41" s="23">
        <v>0</v>
      </c>
      <c r="JA41" s="23">
        <v>0</v>
      </c>
      <c r="JB41" s="23">
        <v>0</v>
      </c>
      <c r="JC41" s="23">
        <v>0</v>
      </c>
      <c r="JD41" s="23">
        <v>0</v>
      </c>
      <c r="JE41" s="23">
        <v>0</v>
      </c>
      <c r="JF41" s="23">
        <v>0</v>
      </c>
      <c r="JG41" s="23">
        <v>0</v>
      </c>
      <c r="JH41" s="23">
        <v>0</v>
      </c>
      <c r="JI41" s="23">
        <v>0</v>
      </c>
      <c r="JJ41" s="23">
        <v>0</v>
      </c>
      <c r="JK41" s="23">
        <v>0</v>
      </c>
      <c r="JL41" s="23">
        <v>0</v>
      </c>
      <c r="JM41" s="23">
        <v>0</v>
      </c>
      <c r="JN41" s="23">
        <v>0</v>
      </c>
      <c r="JO41" s="23">
        <v>0</v>
      </c>
      <c r="JP41" s="23">
        <v>0</v>
      </c>
      <c r="JQ41" s="23">
        <v>0</v>
      </c>
      <c r="JR41" s="23">
        <v>0</v>
      </c>
      <c r="JS41" s="23">
        <v>0</v>
      </c>
      <c r="JT41" s="23">
        <v>0</v>
      </c>
      <c r="JU41" s="23">
        <v>0</v>
      </c>
      <c r="JV41" s="23">
        <v>0</v>
      </c>
      <c r="JW41" s="23">
        <v>0</v>
      </c>
      <c r="JX41" s="23">
        <v>0</v>
      </c>
      <c r="JY41" s="23">
        <v>0</v>
      </c>
      <c r="JZ41" s="23">
        <v>0</v>
      </c>
      <c r="KA41" s="23">
        <v>0</v>
      </c>
      <c r="KB41" s="23">
        <v>0</v>
      </c>
      <c r="KC41" s="23">
        <v>0</v>
      </c>
      <c r="KD41" s="23">
        <v>0</v>
      </c>
      <c r="KE41" s="23">
        <v>0</v>
      </c>
      <c r="KF41" s="23">
        <v>0</v>
      </c>
      <c r="KG41" s="23">
        <v>0</v>
      </c>
      <c r="KH41" s="23">
        <v>0</v>
      </c>
      <c r="KI41" s="23">
        <v>0</v>
      </c>
      <c r="KJ41" s="23">
        <v>0</v>
      </c>
      <c r="KK41" s="23">
        <v>0</v>
      </c>
      <c r="KL41" s="23">
        <v>0</v>
      </c>
      <c r="KM41" s="23">
        <v>0</v>
      </c>
      <c r="KN41" s="23">
        <v>0</v>
      </c>
      <c r="KO41" s="23">
        <v>0</v>
      </c>
      <c r="KP41" s="23">
        <v>0</v>
      </c>
      <c r="KQ41" s="23">
        <v>0</v>
      </c>
      <c r="KR41" s="23">
        <v>0</v>
      </c>
      <c r="KS41" s="23">
        <v>0</v>
      </c>
      <c r="KT41" s="23">
        <v>0</v>
      </c>
      <c r="KU41" s="23">
        <v>0</v>
      </c>
      <c r="KV41" s="23">
        <v>0</v>
      </c>
      <c r="KW41" s="23">
        <v>0</v>
      </c>
      <c r="KX41" s="23">
        <v>0</v>
      </c>
      <c r="KY41" s="23">
        <v>0</v>
      </c>
      <c r="KZ41" s="23">
        <v>0</v>
      </c>
      <c r="LA41" s="23">
        <v>0</v>
      </c>
      <c r="LB41" s="23">
        <v>0</v>
      </c>
      <c r="LC41" s="23">
        <v>0</v>
      </c>
      <c r="LD41" s="23">
        <v>0</v>
      </c>
      <c r="LE41" s="23">
        <v>0</v>
      </c>
      <c r="LF41" s="23">
        <v>0</v>
      </c>
      <c r="LG41" s="23">
        <v>0</v>
      </c>
      <c r="LH41" s="23">
        <v>0</v>
      </c>
      <c r="LI41" s="23">
        <v>0</v>
      </c>
      <c r="LJ41" s="23">
        <v>0</v>
      </c>
      <c r="LK41" s="23">
        <v>0</v>
      </c>
      <c r="LL41" s="23">
        <v>0</v>
      </c>
      <c r="LM41" s="23">
        <v>0</v>
      </c>
      <c r="LN41" s="23">
        <v>0</v>
      </c>
      <c r="LO41" s="23">
        <v>0</v>
      </c>
      <c r="LP41" s="23">
        <v>0</v>
      </c>
      <c r="LQ41" s="23">
        <v>0</v>
      </c>
      <c r="LR41" s="23">
        <v>0</v>
      </c>
      <c r="LS41" s="23">
        <v>0</v>
      </c>
      <c r="LT41" s="23">
        <v>0</v>
      </c>
      <c r="LU41" s="23">
        <v>0</v>
      </c>
      <c r="LV41" s="23">
        <v>0</v>
      </c>
      <c r="LW41" s="23">
        <v>0</v>
      </c>
      <c r="LX41" s="23">
        <v>0</v>
      </c>
      <c r="LY41" s="23">
        <v>0</v>
      </c>
      <c r="LZ41" s="23">
        <v>0</v>
      </c>
      <c r="MA41" s="23">
        <v>0</v>
      </c>
      <c r="MB41" s="23">
        <v>0</v>
      </c>
      <c r="MC41" s="23">
        <v>0</v>
      </c>
      <c r="MD41" s="23">
        <v>0</v>
      </c>
      <c r="ME41" s="23">
        <v>0</v>
      </c>
      <c r="MF41" s="23">
        <v>0</v>
      </c>
      <c r="MG41" s="23">
        <v>0</v>
      </c>
      <c r="MH41" s="23">
        <v>0</v>
      </c>
      <c r="MI41" s="23">
        <v>0</v>
      </c>
      <c r="MJ41" s="23">
        <v>0</v>
      </c>
      <c r="MK41" s="23">
        <v>0</v>
      </c>
      <c r="ML41" s="23">
        <v>0</v>
      </c>
      <c r="MM41" s="23">
        <v>0</v>
      </c>
      <c r="MN41" s="23">
        <v>0</v>
      </c>
      <c r="MO41" s="23">
        <v>0</v>
      </c>
      <c r="MP41" s="23">
        <v>0</v>
      </c>
      <c r="MQ41" s="23">
        <v>0</v>
      </c>
      <c r="MR41" s="23">
        <v>0</v>
      </c>
      <c r="MS41" s="23">
        <v>0</v>
      </c>
      <c r="MT41" s="23">
        <v>0</v>
      </c>
      <c r="MU41" s="23">
        <v>0</v>
      </c>
      <c r="MV41" s="23">
        <v>0</v>
      </c>
      <c r="MW41" s="23">
        <v>0</v>
      </c>
      <c r="MX41" s="23">
        <v>0</v>
      </c>
      <c r="MY41" s="23">
        <v>0</v>
      </c>
      <c r="MZ41" s="23">
        <v>0</v>
      </c>
      <c r="NA41" s="23">
        <v>0</v>
      </c>
      <c r="NB41" s="23">
        <v>0</v>
      </c>
      <c r="NC41" s="23">
        <v>0</v>
      </c>
      <c r="ND41" s="23">
        <v>0</v>
      </c>
      <c r="NE41" s="23">
        <v>0</v>
      </c>
      <c r="NF41" s="23">
        <v>0</v>
      </c>
      <c r="NG41" s="23">
        <v>0</v>
      </c>
      <c r="NH41" s="23">
        <v>0</v>
      </c>
      <c r="NI41" s="23">
        <v>0</v>
      </c>
      <c r="NJ41" s="23">
        <v>0</v>
      </c>
      <c r="NK41" s="23">
        <v>0</v>
      </c>
      <c r="NL41" s="23">
        <v>0</v>
      </c>
      <c r="NM41" s="23">
        <v>0</v>
      </c>
      <c r="NN41" s="23">
        <v>0</v>
      </c>
      <c r="NO41" s="23">
        <v>0</v>
      </c>
      <c r="NP41" s="23">
        <v>0</v>
      </c>
      <c r="NQ41" s="23">
        <v>0</v>
      </c>
      <c r="NR41" s="23">
        <v>0</v>
      </c>
      <c r="NS41" s="23">
        <v>0</v>
      </c>
      <c r="NT41" s="23">
        <v>0</v>
      </c>
      <c r="NU41" s="23">
        <v>0</v>
      </c>
      <c r="NV41" s="23">
        <v>0</v>
      </c>
      <c r="NW41" s="23">
        <v>0</v>
      </c>
      <c r="NX41" s="23">
        <v>0</v>
      </c>
      <c r="NY41" s="23">
        <v>0</v>
      </c>
      <c r="NZ41" s="23">
        <v>0</v>
      </c>
      <c r="OA41" s="23">
        <v>0</v>
      </c>
      <c r="OB41" s="23">
        <v>0</v>
      </c>
      <c r="OC41" s="23">
        <v>0</v>
      </c>
      <c r="OD41" s="23">
        <v>0</v>
      </c>
      <c r="OE41" s="23">
        <v>0</v>
      </c>
      <c r="OF41" s="23">
        <v>0</v>
      </c>
      <c r="OG41" s="23">
        <v>0</v>
      </c>
      <c r="OH41" s="23">
        <v>0</v>
      </c>
      <c r="OI41" s="23">
        <v>0</v>
      </c>
      <c r="OJ41" s="23">
        <v>0</v>
      </c>
      <c r="OK41" s="23">
        <v>0</v>
      </c>
      <c r="OL41" s="23">
        <v>0</v>
      </c>
      <c r="OM41" s="23">
        <v>0</v>
      </c>
      <c r="ON41" s="23">
        <v>0</v>
      </c>
      <c r="OO41" s="23">
        <v>0</v>
      </c>
      <c r="OP41" s="23">
        <v>0</v>
      </c>
      <c r="OQ41" s="23">
        <v>0</v>
      </c>
      <c r="OR41" s="23">
        <v>0</v>
      </c>
      <c r="OS41" s="23">
        <v>0</v>
      </c>
      <c r="OT41" s="23">
        <v>0</v>
      </c>
      <c r="OU41" s="23">
        <v>0</v>
      </c>
      <c r="OV41" s="23">
        <v>0</v>
      </c>
      <c r="OW41" s="23">
        <v>0</v>
      </c>
      <c r="OX41" s="23">
        <v>0</v>
      </c>
      <c r="OY41" s="23">
        <v>0</v>
      </c>
      <c r="OZ41" s="23">
        <v>0</v>
      </c>
      <c r="PA41" s="23">
        <v>0</v>
      </c>
      <c r="PB41" s="23">
        <v>0</v>
      </c>
      <c r="PC41" s="23">
        <v>0</v>
      </c>
      <c r="PD41" s="23">
        <v>0</v>
      </c>
      <c r="PE41" s="23">
        <v>0</v>
      </c>
      <c r="PF41" s="23">
        <v>0</v>
      </c>
      <c r="PG41" s="23">
        <v>0</v>
      </c>
      <c r="PH41" s="23">
        <v>0</v>
      </c>
      <c r="PI41" s="23">
        <v>0</v>
      </c>
      <c r="PJ41" s="23">
        <v>0</v>
      </c>
      <c r="PK41" s="23">
        <v>0</v>
      </c>
      <c r="PL41" s="23">
        <v>0</v>
      </c>
      <c r="PM41" s="23">
        <v>0</v>
      </c>
      <c r="PN41" s="23">
        <v>0</v>
      </c>
      <c r="PO41" s="23">
        <v>0</v>
      </c>
      <c r="PP41" s="23">
        <v>0</v>
      </c>
      <c r="PQ41" s="23">
        <v>0</v>
      </c>
      <c r="PR41" s="23">
        <v>0</v>
      </c>
      <c r="PS41" s="23">
        <v>0</v>
      </c>
      <c r="PT41" s="23">
        <v>0</v>
      </c>
      <c r="PU41" s="23">
        <v>0</v>
      </c>
      <c r="PV41" s="23">
        <v>0</v>
      </c>
      <c r="PW41" s="23">
        <v>0</v>
      </c>
      <c r="PX41" s="23">
        <v>0</v>
      </c>
      <c r="PY41" s="23">
        <v>0</v>
      </c>
      <c r="PZ41" s="23">
        <v>0</v>
      </c>
      <c r="QA41" s="23">
        <v>0</v>
      </c>
      <c r="QB41" s="23">
        <v>0</v>
      </c>
      <c r="QC41" s="23">
        <v>0</v>
      </c>
      <c r="QD41" s="23">
        <v>0</v>
      </c>
      <c r="QE41" s="23">
        <v>0</v>
      </c>
      <c r="QF41" s="23">
        <v>0</v>
      </c>
      <c r="QG41" s="23">
        <v>0</v>
      </c>
      <c r="QH41" s="23">
        <v>0</v>
      </c>
      <c r="QI41" s="23">
        <v>0</v>
      </c>
      <c r="QJ41" s="23">
        <v>0</v>
      </c>
      <c r="QK41" s="23">
        <v>0</v>
      </c>
      <c r="QL41" s="23">
        <v>0</v>
      </c>
      <c r="QM41" s="23">
        <v>0</v>
      </c>
      <c r="QN41" s="23">
        <v>0</v>
      </c>
      <c r="QO41" s="23">
        <v>0</v>
      </c>
      <c r="QP41" s="23">
        <v>0</v>
      </c>
      <c r="QQ41" s="23">
        <v>0</v>
      </c>
      <c r="QR41" s="23">
        <v>0</v>
      </c>
      <c r="QS41" s="23">
        <v>0</v>
      </c>
      <c r="QT41" s="23">
        <v>0</v>
      </c>
      <c r="QU41" s="23">
        <v>0</v>
      </c>
      <c r="QV41" s="23">
        <v>0</v>
      </c>
      <c r="QW41" s="23">
        <v>0</v>
      </c>
      <c r="QX41" s="23">
        <v>0</v>
      </c>
      <c r="QY41" s="23">
        <v>0</v>
      </c>
      <c r="QZ41" s="23">
        <v>0</v>
      </c>
      <c r="RA41" s="23">
        <v>0</v>
      </c>
      <c r="RB41" s="23">
        <v>0</v>
      </c>
      <c r="RC41" s="23">
        <v>0</v>
      </c>
      <c r="RD41" s="23">
        <v>0</v>
      </c>
      <c r="RE41" s="23">
        <v>0</v>
      </c>
      <c r="RF41" s="23">
        <v>0</v>
      </c>
      <c r="RG41" s="23">
        <v>0</v>
      </c>
      <c r="RH41" s="23">
        <v>0</v>
      </c>
      <c r="RI41" s="23">
        <v>0</v>
      </c>
      <c r="RJ41" s="23">
        <v>0</v>
      </c>
      <c r="RK41" s="23">
        <v>0</v>
      </c>
      <c r="RL41" s="23">
        <v>0</v>
      </c>
      <c r="RM41" s="23">
        <v>0</v>
      </c>
      <c r="RN41" s="23">
        <v>0</v>
      </c>
      <c r="RO41" s="23">
        <v>0</v>
      </c>
      <c r="RP41" s="23">
        <v>0</v>
      </c>
      <c r="RQ41" s="23">
        <v>0</v>
      </c>
      <c r="RR41" s="23">
        <v>0</v>
      </c>
      <c r="RS41" s="23">
        <v>0</v>
      </c>
      <c r="RT41" s="23">
        <v>0</v>
      </c>
      <c r="RU41" s="23">
        <v>0</v>
      </c>
      <c r="RV41" s="23">
        <v>0</v>
      </c>
      <c r="RW41" s="23">
        <v>0</v>
      </c>
      <c r="RX41" s="23">
        <v>0</v>
      </c>
      <c r="RY41" s="23">
        <v>0</v>
      </c>
      <c r="RZ41" s="23">
        <v>0</v>
      </c>
      <c r="SA41" s="23">
        <v>0</v>
      </c>
      <c r="SB41" s="23">
        <v>0</v>
      </c>
      <c r="SC41" s="23">
        <v>0</v>
      </c>
      <c r="SD41" s="23">
        <v>0</v>
      </c>
      <c r="SE41" s="23">
        <v>0</v>
      </c>
      <c r="SF41" s="23">
        <v>0</v>
      </c>
      <c r="SG41" s="23">
        <v>0</v>
      </c>
      <c r="SH41" s="23">
        <v>0</v>
      </c>
      <c r="SI41" s="23">
        <v>0</v>
      </c>
      <c r="SJ41" s="23">
        <v>0</v>
      </c>
      <c r="SK41" s="23">
        <v>0</v>
      </c>
      <c r="SL41" s="23">
        <v>0</v>
      </c>
      <c r="SM41" s="23">
        <v>0</v>
      </c>
      <c r="SN41" s="23">
        <v>0</v>
      </c>
      <c r="SO41" s="23">
        <v>0</v>
      </c>
      <c r="SP41" s="23">
        <v>0</v>
      </c>
      <c r="SQ41" s="23">
        <v>0</v>
      </c>
      <c r="SR41" s="23">
        <v>0</v>
      </c>
      <c r="SS41" s="23">
        <v>0</v>
      </c>
      <c r="ST41" s="23">
        <v>0</v>
      </c>
      <c r="SU41" s="23">
        <v>0</v>
      </c>
      <c r="SV41" s="23">
        <v>0</v>
      </c>
      <c r="SW41" s="23">
        <v>0</v>
      </c>
      <c r="SX41" s="23">
        <v>0</v>
      </c>
      <c r="SY41" s="23">
        <v>0</v>
      </c>
      <c r="SZ41" s="23">
        <v>0</v>
      </c>
      <c r="TA41" s="23">
        <v>0</v>
      </c>
      <c r="TB41" s="23">
        <v>0</v>
      </c>
      <c r="TC41" s="23">
        <v>0</v>
      </c>
      <c r="TD41" s="23">
        <v>0</v>
      </c>
      <c r="TE41" s="23">
        <v>0</v>
      </c>
      <c r="TF41" s="23">
        <v>0</v>
      </c>
      <c r="TG41" s="23">
        <v>0</v>
      </c>
      <c r="TH41" s="23">
        <v>0</v>
      </c>
      <c r="TI41" s="23">
        <v>0</v>
      </c>
      <c r="TJ41" s="23">
        <v>0</v>
      </c>
      <c r="TK41" s="23">
        <v>0</v>
      </c>
      <c r="TL41" s="23">
        <v>0</v>
      </c>
      <c r="TM41" s="23">
        <v>0</v>
      </c>
      <c r="TN41" s="23">
        <v>0</v>
      </c>
      <c r="TO41" s="23">
        <v>0</v>
      </c>
      <c r="TP41" s="23">
        <v>0</v>
      </c>
      <c r="TQ41" s="23">
        <v>0</v>
      </c>
      <c r="TR41" s="23">
        <v>0</v>
      </c>
      <c r="TS41" s="23">
        <v>0</v>
      </c>
      <c r="TT41" s="23">
        <v>0</v>
      </c>
      <c r="TU41" s="23">
        <v>0</v>
      </c>
      <c r="TV41" s="23">
        <v>0</v>
      </c>
      <c r="TW41" s="23">
        <v>0</v>
      </c>
      <c r="TX41" s="23">
        <v>0</v>
      </c>
      <c r="TY41" s="23">
        <v>0</v>
      </c>
      <c r="TZ41" s="23">
        <v>0</v>
      </c>
      <c r="UA41" s="23">
        <v>0</v>
      </c>
      <c r="UB41" s="23">
        <v>0</v>
      </c>
      <c r="UC41" s="23">
        <v>0</v>
      </c>
      <c r="UD41" s="23">
        <v>0</v>
      </c>
      <c r="UE41" s="23">
        <v>0</v>
      </c>
      <c r="UF41" s="23">
        <v>0</v>
      </c>
      <c r="UG41" s="23">
        <v>0</v>
      </c>
      <c r="UH41" s="23">
        <v>0</v>
      </c>
      <c r="UI41" s="23">
        <v>0</v>
      </c>
      <c r="UJ41" s="23">
        <v>0</v>
      </c>
      <c r="UK41" s="23">
        <v>0</v>
      </c>
      <c r="UL41" s="23">
        <v>0</v>
      </c>
      <c r="UM41" s="23">
        <v>0</v>
      </c>
      <c r="UN41" s="23">
        <v>0</v>
      </c>
      <c r="UO41" s="23">
        <v>0</v>
      </c>
      <c r="UP41" s="23">
        <v>0</v>
      </c>
      <c r="UQ41" s="23">
        <v>0</v>
      </c>
      <c r="UR41" s="23">
        <v>0</v>
      </c>
      <c r="US41" s="23">
        <v>0</v>
      </c>
      <c r="UT41" s="23">
        <v>0</v>
      </c>
      <c r="UU41" s="23">
        <v>0</v>
      </c>
      <c r="UV41" s="23">
        <v>0</v>
      </c>
      <c r="UW41" s="23">
        <v>0</v>
      </c>
      <c r="UX41" s="23">
        <v>0</v>
      </c>
      <c r="UY41" s="23">
        <v>0</v>
      </c>
      <c r="UZ41" s="23">
        <v>0</v>
      </c>
      <c r="VA41" s="23">
        <v>0</v>
      </c>
      <c r="VB41" s="23">
        <v>0</v>
      </c>
      <c r="VC41" s="23">
        <v>0</v>
      </c>
      <c r="VD41" s="23">
        <v>0</v>
      </c>
      <c r="VE41" s="23">
        <v>0</v>
      </c>
      <c r="VF41" s="23">
        <v>0</v>
      </c>
      <c r="VG41" s="23">
        <v>0</v>
      </c>
      <c r="VH41" s="23">
        <v>0</v>
      </c>
      <c r="VI41" s="23">
        <v>0</v>
      </c>
      <c r="VJ41" s="23">
        <v>0</v>
      </c>
      <c r="VK41" s="23">
        <v>0</v>
      </c>
      <c r="VL41" s="23">
        <v>0</v>
      </c>
      <c r="VM41" s="23">
        <v>0</v>
      </c>
      <c r="VN41" s="23">
        <v>0</v>
      </c>
      <c r="VO41" s="23">
        <v>0</v>
      </c>
      <c r="VP41" s="23">
        <v>0</v>
      </c>
      <c r="VQ41" s="23">
        <v>0</v>
      </c>
      <c r="VR41" s="23">
        <v>0</v>
      </c>
      <c r="VS41" s="23">
        <v>0</v>
      </c>
      <c r="VT41" s="23">
        <v>0</v>
      </c>
      <c r="VU41" s="23">
        <v>0</v>
      </c>
      <c r="VV41" s="23">
        <v>0</v>
      </c>
      <c r="VW41" s="23">
        <v>0</v>
      </c>
      <c r="VX41" s="23">
        <v>0</v>
      </c>
      <c r="VY41" s="23">
        <v>0</v>
      </c>
      <c r="VZ41" s="23">
        <v>0</v>
      </c>
      <c r="WA41" s="23">
        <v>0</v>
      </c>
      <c r="WB41" s="23">
        <v>0</v>
      </c>
      <c r="WC41" s="23">
        <v>0</v>
      </c>
      <c r="WD41" s="23">
        <v>0</v>
      </c>
      <c r="WE41" s="23">
        <v>0</v>
      </c>
      <c r="WF41" s="23">
        <v>0</v>
      </c>
      <c r="WG41" s="23">
        <v>0</v>
      </c>
      <c r="WH41" s="23">
        <v>0</v>
      </c>
      <c r="WI41" s="23">
        <v>0</v>
      </c>
      <c r="WJ41" s="23">
        <v>0</v>
      </c>
      <c r="WK41" s="23">
        <v>0</v>
      </c>
      <c r="WL41" s="23">
        <v>0</v>
      </c>
      <c r="WM41" s="23">
        <v>0</v>
      </c>
      <c r="WN41" s="23">
        <v>0</v>
      </c>
      <c r="WO41" s="23">
        <v>0</v>
      </c>
      <c r="WP41" s="23">
        <v>0</v>
      </c>
      <c r="WQ41" s="23">
        <v>0</v>
      </c>
      <c r="WR41" s="23">
        <v>0</v>
      </c>
      <c r="WS41" s="23">
        <v>0</v>
      </c>
      <c r="WT41" s="23">
        <v>0</v>
      </c>
      <c r="WU41" s="23">
        <v>0</v>
      </c>
      <c r="WV41" s="23">
        <v>0</v>
      </c>
      <c r="WW41" s="23">
        <v>0</v>
      </c>
      <c r="WX41" s="23">
        <v>0</v>
      </c>
      <c r="WY41" s="23">
        <v>0</v>
      </c>
      <c r="WZ41" s="23">
        <v>0</v>
      </c>
      <c r="XA41" s="23">
        <v>0</v>
      </c>
      <c r="XB41" s="23">
        <v>0</v>
      </c>
      <c r="XC41" s="23">
        <v>0</v>
      </c>
      <c r="XD41" s="23">
        <v>0</v>
      </c>
      <c r="XE41" s="23">
        <v>0</v>
      </c>
      <c r="XF41" s="23">
        <v>0</v>
      </c>
      <c r="XG41" s="23">
        <v>0</v>
      </c>
      <c r="XH41" s="23">
        <v>0</v>
      </c>
      <c r="XI41" s="23">
        <v>0</v>
      </c>
      <c r="XJ41" s="23">
        <v>0</v>
      </c>
      <c r="XK41" s="23">
        <v>0</v>
      </c>
      <c r="XL41" s="23">
        <v>0</v>
      </c>
      <c r="XM41" s="23">
        <v>0</v>
      </c>
      <c r="XN41" s="23">
        <v>0</v>
      </c>
      <c r="XO41" s="23">
        <v>0</v>
      </c>
      <c r="XP41" s="23">
        <v>0</v>
      </c>
      <c r="XQ41" s="23">
        <v>0</v>
      </c>
      <c r="XR41" s="23">
        <v>0</v>
      </c>
      <c r="XS41" s="23">
        <v>0</v>
      </c>
      <c r="XT41" s="23">
        <v>0</v>
      </c>
      <c r="XU41" s="23">
        <v>0</v>
      </c>
      <c r="XV41" s="23">
        <v>0</v>
      </c>
      <c r="XW41" s="23">
        <v>0</v>
      </c>
      <c r="XX41" s="23">
        <v>0</v>
      </c>
      <c r="XY41" s="23">
        <v>0</v>
      </c>
      <c r="XZ41" s="23">
        <v>0</v>
      </c>
      <c r="YA41" s="23">
        <v>0</v>
      </c>
      <c r="YB41" s="23">
        <v>0</v>
      </c>
      <c r="YC41" s="23">
        <v>0</v>
      </c>
      <c r="YD41" s="23">
        <v>0</v>
      </c>
      <c r="YE41" s="23">
        <v>0</v>
      </c>
      <c r="YF41" s="23">
        <v>0</v>
      </c>
      <c r="YG41" s="23">
        <v>0</v>
      </c>
      <c r="YH41" s="23">
        <v>0</v>
      </c>
      <c r="YI41" s="23">
        <v>0</v>
      </c>
      <c r="YJ41" s="23">
        <v>0</v>
      </c>
      <c r="YK41" s="23">
        <v>0</v>
      </c>
      <c r="YL41" s="23">
        <v>0</v>
      </c>
      <c r="YM41" s="23">
        <v>0</v>
      </c>
      <c r="YN41" s="23">
        <v>0</v>
      </c>
      <c r="YO41" s="23">
        <v>0</v>
      </c>
      <c r="YP41" s="23">
        <v>0</v>
      </c>
      <c r="YQ41" s="23">
        <v>0</v>
      </c>
      <c r="YR41" s="23">
        <v>0</v>
      </c>
    </row>
    <row r="42" spans="1:668" ht="15.75" hidden="1" x14ac:dyDescent="0.25">
      <c r="A42" s="15" t="s">
        <v>69</v>
      </c>
      <c r="B42" s="15" t="s">
        <v>70</v>
      </c>
      <c r="C42" s="16">
        <f t="shared" si="51"/>
        <v>-2.6117025304501327E-13</v>
      </c>
      <c r="D42" s="17"/>
      <c r="E42" s="18">
        <v>-6.9077491726687863E-15</v>
      </c>
      <c r="F42" s="19" t="s">
        <v>52</v>
      </c>
      <c r="G42" s="68" t="s">
        <v>119</v>
      </c>
      <c r="H42" s="20">
        <v>39431</v>
      </c>
      <c r="I42" s="41" t="s">
        <v>59</v>
      </c>
      <c r="J42" s="19">
        <v>132</v>
      </c>
      <c r="K42" s="19" t="s">
        <v>192</v>
      </c>
      <c r="L42" s="20">
        <v>43449</v>
      </c>
      <c r="M42" s="19" t="s">
        <v>11</v>
      </c>
      <c r="N42" s="16" t="s">
        <v>60</v>
      </c>
      <c r="O42" s="119" t="s">
        <v>170</v>
      </c>
      <c r="P42" s="119" t="s">
        <v>187</v>
      </c>
      <c r="Q42" s="22">
        <f t="shared" si="52"/>
        <v>113821775.26530629</v>
      </c>
      <c r="R42" s="22">
        <f t="shared" si="53"/>
        <v>3470877.6142895906</v>
      </c>
      <c r="S42" s="22">
        <f t="shared" si="54"/>
        <v>0</v>
      </c>
      <c r="T42" s="22">
        <f t="shared" si="55"/>
        <v>0</v>
      </c>
      <c r="U42" s="22">
        <f t="shared" si="56"/>
        <v>0</v>
      </c>
      <c r="V42" s="22">
        <f t="shared" si="57"/>
        <v>0</v>
      </c>
      <c r="W42" s="22">
        <f t="shared" si="58"/>
        <v>0</v>
      </c>
      <c r="X42" s="22">
        <f t="shared" si="59"/>
        <v>0</v>
      </c>
      <c r="Y42" s="22">
        <f t="shared" si="60"/>
        <v>0</v>
      </c>
      <c r="Z42" s="22">
        <f t="shared" si="61"/>
        <v>0</v>
      </c>
      <c r="AA42" s="22">
        <f t="shared" si="62"/>
        <v>0</v>
      </c>
      <c r="AB42" s="22">
        <f t="shared" si="63"/>
        <v>0</v>
      </c>
      <c r="AC42" s="22">
        <f t="shared" si="64"/>
        <v>0</v>
      </c>
      <c r="AD42" s="22">
        <f t="shared" si="65"/>
        <v>0</v>
      </c>
      <c r="AE42" s="22">
        <f t="shared" si="66"/>
        <v>0</v>
      </c>
      <c r="AF42" s="22">
        <f t="shared" si="67"/>
        <v>0</v>
      </c>
      <c r="AG42" s="22">
        <f t="shared" si="68"/>
        <v>0</v>
      </c>
      <c r="AH42" s="22">
        <f t="shared" si="69"/>
        <v>0</v>
      </c>
      <c r="AI42" s="22">
        <f t="shared" si="70"/>
        <v>0</v>
      </c>
      <c r="AJ42" s="22">
        <f t="shared" si="71"/>
        <v>0</v>
      </c>
      <c r="AK42" s="22">
        <f t="shared" si="72"/>
        <v>0</v>
      </c>
      <c r="AL42" s="22">
        <f t="shared" si="73"/>
        <v>0</v>
      </c>
      <c r="AM42" s="22">
        <f t="shared" si="74"/>
        <v>0</v>
      </c>
      <c r="AN42" s="22">
        <f t="shared" si="75"/>
        <v>0</v>
      </c>
      <c r="AO42" s="22">
        <f t="shared" si="76"/>
        <v>0</v>
      </c>
      <c r="AP42" s="22">
        <f t="shared" si="77"/>
        <v>0</v>
      </c>
      <c r="AQ42" s="22">
        <f t="shared" si="78"/>
        <v>0</v>
      </c>
      <c r="AR42" s="22">
        <f t="shared" si="79"/>
        <v>0</v>
      </c>
      <c r="AS42" s="22">
        <f t="shared" si="80"/>
        <v>0</v>
      </c>
      <c r="AT42" s="22">
        <f t="shared" si="81"/>
        <v>0</v>
      </c>
      <c r="AU42" s="22">
        <f t="shared" si="82"/>
        <v>0</v>
      </c>
      <c r="AV42" s="22">
        <f t="shared" si="83"/>
        <v>0</v>
      </c>
      <c r="AW42" s="22">
        <f t="shared" si="84"/>
        <v>0</v>
      </c>
      <c r="AX42" s="22">
        <f t="shared" si="85"/>
        <v>0</v>
      </c>
      <c r="AY42" s="22">
        <f t="shared" si="86"/>
        <v>0</v>
      </c>
      <c r="AZ42" s="22">
        <f t="shared" si="87"/>
        <v>0</v>
      </c>
      <c r="BA42" s="22">
        <f t="shared" si="88"/>
        <v>0</v>
      </c>
      <c r="BB42" s="22">
        <f t="shared" si="89"/>
        <v>0</v>
      </c>
      <c r="BC42" s="22">
        <f t="shared" si="90"/>
        <v>0</v>
      </c>
      <c r="BD42" s="22">
        <f t="shared" si="91"/>
        <v>0</v>
      </c>
      <c r="BE42" s="22">
        <f t="shared" si="92"/>
        <v>0</v>
      </c>
      <c r="BF42" s="22">
        <f t="shared" si="93"/>
        <v>0</v>
      </c>
      <c r="BG42" s="22">
        <f t="shared" si="94"/>
        <v>0</v>
      </c>
      <c r="BH42" s="22">
        <f t="shared" si="95"/>
        <v>0</v>
      </c>
      <c r="BI42" s="22">
        <f t="shared" si="96"/>
        <v>0</v>
      </c>
      <c r="BJ42" s="22">
        <f t="shared" si="97"/>
        <v>0</v>
      </c>
      <c r="BK42" s="22">
        <f t="shared" si="98"/>
        <v>0</v>
      </c>
      <c r="BL42" s="22">
        <f t="shared" si="99"/>
        <v>0</v>
      </c>
      <c r="BM42" s="22">
        <f t="shared" si="100"/>
        <v>0</v>
      </c>
      <c r="BN42" s="22">
        <f t="shared" si="101"/>
        <v>0</v>
      </c>
      <c r="BO42" s="126"/>
      <c r="BP42" s="127"/>
      <c r="BQ42" s="23">
        <v>0</v>
      </c>
      <c r="BR42" s="23">
        <v>0</v>
      </c>
      <c r="BS42" s="23">
        <v>0</v>
      </c>
      <c r="BT42" s="23">
        <v>0</v>
      </c>
      <c r="BU42" s="23">
        <v>0</v>
      </c>
      <c r="BV42" s="23">
        <v>0</v>
      </c>
      <c r="BW42" s="23">
        <v>0</v>
      </c>
      <c r="BX42" s="23">
        <v>0</v>
      </c>
      <c r="BY42" s="23">
        <v>0</v>
      </c>
      <c r="BZ42" s="23">
        <v>0</v>
      </c>
      <c r="CA42" s="23">
        <v>2050272.7801937147</v>
      </c>
      <c r="CB42" s="23">
        <v>47860492.079806291</v>
      </c>
      <c r="CC42" s="23">
        <v>0</v>
      </c>
      <c r="CD42" s="23">
        <v>0</v>
      </c>
      <c r="CE42" s="23">
        <v>0</v>
      </c>
      <c r="CF42" s="23">
        <v>0</v>
      </c>
      <c r="CG42" s="23">
        <v>0</v>
      </c>
      <c r="CH42" s="23">
        <v>0</v>
      </c>
      <c r="CI42" s="23">
        <v>0</v>
      </c>
      <c r="CJ42" s="23">
        <v>0</v>
      </c>
      <c r="CK42" s="23">
        <v>0</v>
      </c>
      <c r="CL42" s="23">
        <v>0</v>
      </c>
      <c r="CM42" s="23">
        <v>1420604.834095876</v>
      </c>
      <c r="CN42" s="23">
        <v>65961283.185499996</v>
      </c>
      <c r="CO42" s="23">
        <v>0</v>
      </c>
      <c r="CP42" s="23">
        <v>0</v>
      </c>
      <c r="CQ42" s="23">
        <v>0</v>
      </c>
      <c r="CR42" s="23">
        <v>0</v>
      </c>
      <c r="CS42" s="23">
        <v>0</v>
      </c>
      <c r="CT42" s="23">
        <v>0</v>
      </c>
      <c r="CU42" s="23">
        <v>0</v>
      </c>
      <c r="CV42" s="23">
        <v>0</v>
      </c>
      <c r="CW42" s="23">
        <v>0</v>
      </c>
      <c r="CX42" s="23">
        <v>0</v>
      </c>
      <c r="CY42" s="23">
        <v>0</v>
      </c>
      <c r="CZ42" s="23">
        <v>0</v>
      </c>
      <c r="DA42" s="23">
        <v>0</v>
      </c>
      <c r="DB42" s="23">
        <v>0</v>
      </c>
      <c r="DC42" s="23">
        <v>0</v>
      </c>
      <c r="DD42" s="23">
        <v>0</v>
      </c>
      <c r="DE42" s="23">
        <v>0</v>
      </c>
      <c r="DF42" s="23">
        <v>0</v>
      </c>
      <c r="DG42" s="23">
        <v>0</v>
      </c>
      <c r="DH42" s="23">
        <v>0</v>
      </c>
      <c r="DI42" s="23">
        <v>0</v>
      </c>
      <c r="DJ42" s="23">
        <v>0</v>
      </c>
      <c r="DK42" s="23">
        <v>0</v>
      </c>
      <c r="DL42" s="23">
        <v>0</v>
      </c>
      <c r="DM42" s="23">
        <v>0</v>
      </c>
      <c r="DN42" s="23">
        <v>0</v>
      </c>
      <c r="DO42" s="23">
        <v>0</v>
      </c>
      <c r="DP42" s="23">
        <v>0</v>
      </c>
      <c r="DQ42" s="23">
        <v>0</v>
      </c>
      <c r="DR42" s="23">
        <v>0</v>
      </c>
      <c r="DS42" s="23">
        <v>0</v>
      </c>
      <c r="DT42" s="23">
        <v>0</v>
      </c>
      <c r="DU42" s="23">
        <v>0</v>
      </c>
      <c r="DV42" s="23">
        <v>0</v>
      </c>
      <c r="DW42" s="23">
        <v>0</v>
      </c>
      <c r="DX42" s="23">
        <v>0</v>
      </c>
      <c r="DY42" s="23">
        <v>0</v>
      </c>
      <c r="DZ42" s="23">
        <v>0</v>
      </c>
      <c r="EA42" s="23">
        <v>0</v>
      </c>
      <c r="EB42" s="23">
        <v>0</v>
      </c>
      <c r="EC42" s="23">
        <v>0</v>
      </c>
      <c r="ED42" s="23">
        <v>0</v>
      </c>
      <c r="EE42" s="23">
        <v>0</v>
      </c>
      <c r="EF42" s="23">
        <v>0</v>
      </c>
      <c r="EG42" s="23">
        <v>0</v>
      </c>
      <c r="EH42" s="23">
        <v>0</v>
      </c>
      <c r="EI42" s="23">
        <v>0</v>
      </c>
      <c r="EJ42" s="23">
        <v>0</v>
      </c>
      <c r="EK42" s="23">
        <v>0</v>
      </c>
      <c r="EL42" s="23">
        <v>0</v>
      </c>
      <c r="EM42" s="23">
        <v>0</v>
      </c>
      <c r="EN42" s="23">
        <v>0</v>
      </c>
      <c r="EO42" s="23">
        <v>0</v>
      </c>
      <c r="EP42" s="23">
        <v>0</v>
      </c>
      <c r="EQ42" s="23">
        <v>0</v>
      </c>
      <c r="ER42" s="23">
        <v>0</v>
      </c>
      <c r="ES42" s="23">
        <v>0</v>
      </c>
      <c r="ET42" s="23">
        <v>0</v>
      </c>
      <c r="EU42" s="23">
        <v>0</v>
      </c>
      <c r="EV42" s="23">
        <v>0</v>
      </c>
      <c r="EW42" s="23">
        <v>0</v>
      </c>
      <c r="EX42" s="23">
        <v>0</v>
      </c>
      <c r="EY42" s="23">
        <v>0</v>
      </c>
      <c r="EZ42" s="23">
        <v>0</v>
      </c>
      <c r="FA42" s="23">
        <v>0</v>
      </c>
      <c r="FB42" s="23">
        <v>0</v>
      </c>
      <c r="FC42" s="23">
        <v>0</v>
      </c>
      <c r="FD42" s="23">
        <v>0</v>
      </c>
      <c r="FE42" s="23">
        <v>0</v>
      </c>
      <c r="FF42" s="23">
        <v>0</v>
      </c>
      <c r="FG42" s="23">
        <v>0</v>
      </c>
      <c r="FH42" s="23">
        <v>0</v>
      </c>
      <c r="FI42" s="23">
        <v>0</v>
      </c>
      <c r="FJ42" s="23">
        <v>0</v>
      </c>
      <c r="FK42" s="23">
        <v>0</v>
      </c>
      <c r="FL42" s="23">
        <v>0</v>
      </c>
      <c r="FM42" s="23">
        <v>0</v>
      </c>
      <c r="FN42" s="23">
        <v>0</v>
      </c>
      <c r="FO42" s="23">
        <v>0</v>
      </c>
      <c r="FP42" s="23">
        <v>0</v>
      </c>
      <c r="FQ42" s="23">
        <v>0</v>
      </c>
      <c r="FR42" s="23">
        <v>0</v>
      </c>
      <c r="FS42" s="23">
        <v>0</v>
      </c>
      <c r="FT42" s="23">
        <v>0</v>
      </c>
      <c r="FU42" s="23">
        <v>0</v>
      </c>
      <c r="FV42" s="23">
        <v>0</v>
      </c>
      <c r="FW42" s="23">
        <v>0</v>
      </c>
      <c r="FX42" s="23">
        <v>0</v>
      </c>
      <c r="FY42" s="23">
        <v>0</v>
      </c>
      <c r="FZ42" s="23">
        <v>0</v>
      </c>
      <c r="GA42" s="23">
        <v>0</v>
      </c>
      <c r="GB42" s="23">
        <v>0</v>
      </c>
      <c r="GC42" s="23">
        <v>0</v>
      </c>
      <c r="GD42" s="23">
        <v>0</v>
      </c>
      <c r="GE42" s="23">
        <v>0</v>
      </c>
      <c r="GF42" s="23">
        <v>0</v>
      </c>
      <c r="GG42" s="23">
        <v>0</v>
      </c>
      <c r="GH42" s="23">
        <v>0</v>
      </c>
      <c r="GI42" s="23">
        <v>0</v>
      </c>
      <c r="GJ42" s="23">
        <v>0</v>
      </c>
      <c r="GK42" s="23">
        <v>0</v>
      </c>
      <c r="GL42" s="23">
        <v>0</v>
      </c>
      <c r="GM42" s="23">
        <v>0</v>
      </c>
      <c r="GN42" s="23">
        <v>0</v>
      </c>
      <c r="GO42" s="23">
        <v>0</v>
      </c>
      <c r="GP42" s="23">
        <v>0</v>
      </c>
      <c r="GQ42" s="23">
        <v>0</v>
      </c>
      <c r="GR42" s="23">
        <v>0</v>
      </c>
      <c r="GS42" s="23">
        <v>0</v>
      </c>
      <c r="GT42" s="23">
        <v>0</v>
      </c>
      <c r="GU42" s="23">
        <v>0</v>
      </c>
      <c r="GV42" s="23">
        <v>0</v>
      </c>
      <c r="GW42" s="23">
        <v>0</v>
      </c>
      <c r="GX42" s="23">
        <v>0</v>
      </c>
      <c r="GY42" s="23">
        <v>0</v>
      </c>
      <c r="GZ42" s="23">
        <v>0</v>
      </c>
      <c r="HA42" s="23">
        <v>0</v>
      </c>
      <c r="HB42" s="23">
        <v>0</v>
      </c>
      <c r="HC42" s="23">
        <v>0</v>
      </c>
      <c r="HD42" s="23">
        <v>0</v>
      </c>
      <c r="HE42" s="23">
        <v>0</v>
      </c>
      <c r="HF42" s="23">
        <v>0</v>
      </c>
      <c r="HG42" s="23">
        <v>0</v>
      </c>
      <c r="HH42" s="23">
        <v>0</v>
      </c>
      <c r="HI42" s="23">
        <v>0</v>
      </c>
      <c r="HJ42" s="23">
        <v>0</v>
      </c>
      <c r="HK42" s="23">
        <v>0</v>
      </c>
      <c r="HL42" s="23">
        <v>0</v>
      </c>
      <c r="HM42" s="23">
        <v>0</v>
      </c>
      <c r="HN42" s="23">
        <v>0</v>
      </c>
      <c r="HO42" s="23">
        <v>0</v>
      </c>
      <c r="HP42" s="23">
        <v>0</v>
      </c>
      <c r="HQ42" s="23">
        <v>0</v>
      </c>
      <c r="HR42" s="23">
        <v>0</v>
      </c>
      <c r="HS42" s="23">
        <v>0</v>
      </c>
      <c r="HT42" s="23">
        <v>0</v>
      </c>
      <c r="HU42" s="23">
        <v>0</v>
      </c>
      <c r="HV42" s="23">
        <v>0</v>
      </c>
      <c r="HW42" s="23">
        <v>0</v>
      </c>
      <c r="HX42" s="23">
        <v>0</v>
      </c>
      <c r="HY42" s="23">
        <v>0</v>
      </c>
      <c r="HZ42" s="23">
        <v>0</v>
      </c>
      <c r="IA42" s="23">
        <v>0</v>
      </c>
      <c r="IB42" s="23">
        <v>0</v>
      </c>
      <c r="IC42" s="23">
        <v>0</v>
      </c>
      <c r="ID42" s="23">
        <v>0</v>
      </c>
      <c r="IE42" s="23">
        <v>0</v>
      </c>
      <c r="IF42" s="23">
        <v>0</v>
      </c>
      <c r="IG42" s="23">
        <v>0</v>
      </c>
      <c r="IH42" s="23">
        <v>0</v>
      </c>
      <c r="II42" s="23">
        <v>0</v>
      </c>
      <c r="IJ42" s="23">
        <v>0</v>
      </c>
      <c r="IK42" s="23">
        <v>0</v>
      </c>
      <c r="IL42" s="23">
        <v>0</v>
      </c>
      <c r="IM42" s="23">
        <v>0</v>
      </c>
      <c r="IN42" s="23">
        <v>0</v>
      </c>
      <c r="IO42" s="23">
        <v>0</v>
      </c>
      <c r="IP42" s="23">
        <v>0</v>
      </c>
      <c r="IQ42" s="23">
        <v>0</v>
      </c>
      <c r="IR42" s="23">
        <v>0</v>
      </c>
      <c r="IS42" s="23">
        <v>0</v>
      </c>
      <c r="IT42" s="23">
        <v>0</v>
      </c>
      <c r="IU42" s="23">
        <v>0</v>
      </c>
      <c r="IV42" s="23">
        <v>0</v>
      </c>
      <c r="IW42" s="23">
        <v>0</v>
      </c>
      <c r="IX42" s="23">
        <v>0</v>
      </c>
      <c r="IY42" s="23">
        <v>0</v>
      </c>
      <c r="IZ42" s="23">
        <v>0</v>
      </c>
      <c r="JA42" s="23">
        <v>0</v>
      </c>
      <c r="JB42" s="23">
        <v>0</v>
      </c>
      <c r="JC42" s="23">
        <v>0</v>
      </c>
      <c r="JD42" s="23">
        <v>0</v>
      </c>
      <c r="JE42" s="23">
        <v>0</v>
      </c>
      <c r="JF42" s="23">
        <v>0</v>
      </c>
      <c r="JG42" s="23">
        <v>0</v>
      </c>
      <c r="JH42" s="23">
        <v>0</v>
      </c>
      <c r="JI42" s="23">
        <v>0</v>
      </c>
      <c r="JJ42" s="23">
        <v>0</v>
      </c>
      <c r="JK42" s="23">
        <v>0</v>
      </c>
      <c r="JL42" s="23">
        <v>0</v>
      </c>
      <c r="JM42" s="23">
        <v>0</v>
      </c>
      <c r="JN42" s="23">
        <v>0</v>
      </c>
      <c r="JO42" s="23">
        <v>0</v>
      </c>
      <c r="JP42" s="23">
        <v>0</v>
      </c>
      <c r="JQ42" s="23">
        <v>0</v>
      </c>
      <c r="JR42" s="23">
        <v>0</v>
      </c>
      <c r="JS42" s="23">
        <v>0</v>
      </c>
      <c r="JT42" s="23">
        <v>0</v>
      </c>
      <c r="JU42" s="23">
        <v>0</v>
      </c>
      <c r="JV42" s="23">
        <v>0</v>
      </c>
      <c r="JW42" s="23">
        <v>0</v>
      </c>
      <c r="JX42" s="23">
        <v>0</v>
      </c>
      <c r="JY42" s="23">
        <v>0</v>
      </c>
      <c r="JZ42" s="23">
        <v>0</v>
      </c>
      <c r="KA42" s="23">
        <v>0</v>
      </c>
      <c r="KB42" s="23">
        <v>0</v>
      </c>
      <c r="KC42" s="23">
        <v>0</v>
      </c>
      <c r="KD42" s="23">
        <v>0</v>
      </c>
      <c r="KE42" s="23">
        <v>0</v>
      </c>
      <c r="KF42" s="23">
        <v>0</v>
      </c>
      <c r="KG42" s="23">
        <v>0</v>
      </c>
      <c r="KH42" s="23">
        <v>0</v>
      </c>
      <c r="KI42" s="23">
        <v>0</v>
      </c>
      <c r="KJ42" s="23">
        <v>0</v>
      </c>
      <c r="KK42" s="23">
        <v>0</v>
      </c>
      <c r="KL42" s="23">
        <v>0</v>
      </c>
      <c r="KM42" s="23">
        <v>0</v>
      </c>
      <c r="KN42" s="23">
        <v>0</v>
      </c>
      <c r="KO42" s="23">
        <v>0</v>
      </c>
      <c r="KP42" s="23">
        <v>0</v>
      </c>
      <c r="KQ42" s="23">
        <v>0</v>
      </c>
      <c r="KR42" s="23">
        <v>0</v>
      </c>
      <c r="KS42" s="23">
        <v>0</v>
      </c>
      <c r="KT42" s="23">
        <v>0</v>
      </c>
      <c r="KU42" s="23">
        <v>0</v>
      </c>
      <c r="KV42" s="23">
        <v>0</v>
      </c>
      <c r="KW42" s="23">
        <v>0</v>
      </c>
      <c r="KX42" s="23">
        <v>0</v>
      </c>
      <c r="KY42" s="23">
        <v>0</v>
      </c>
      <c r="KZ42" s="23">
        <v>0</v>
      </c>
      <c r="LA42" s="23">
        <v>0</v>
      </c>
      <c r="LB42" s="23">
        <v>0</v>
      </c>
      <c r="LC42" s="23">
        <v>0</v>
      </c>
      <c r="LD42" s="23">
        <v>0</v>
      </c>
      <c r="LE42" s="23">
        <v>0</v>
      </c>
      <c r="LF42" s="23">
        <v>0</v>
      </c>
      <c r="LG42" s="23">
        <v>0</v>
      </c>
      <c r="LH42" s="23">
        <v>0</v>
      </c>
      <c r="LI42" s="23">
        <v>0</v>
      </c>
      <c r="LJ42" s="23">
        <v>0</v>
      </c>
      <c r="LK42" s="23">
        <v>0</v>
      </c>
      <c r="LL42" s="23">
        <v>0</v>
      </c>
      <c r="LM42" s="23">
        <v>0</v>
      </c>
      <c r="LN42" s="23">
        <v>0</v>
      </c>
      <c r="LO42" s="23">
        <v>0</v>
      </c>
      <c r="LP42" s="23">
        <v>0</v>
      </c>
      <c r="LQ42" s="23">
        <v>0</v>
      </c>
      <c r="LR42" s="23">
        <v>0</v>
      </c>
      <c r="LS42" s="23">
        <v>0</v>
      </c>
      <c r="LT42" s="23">
        <v>0</v>
      </c>
      <c r="LU42" s="23">
        <v>0</v>
      </c>
      <c r="LV42" s="23">
        <v>0</v>
      </c>
      <c r="LW42" s="23">
        <v>0</v>
      </c>
      <c r="LX42" s="23">
        <v>0</v>
      </c>
      <c r="LY42" s="23">
        <v>0</v>
      </c>
      <c r="LZ42" s="23">
        <v>0</v>
      </c>
      <c r="MA42" s="23">
        <v>0</v>
      </c>
      <c r="MB42" s="23">
        <v>0</v>
      </c>
      <c r="MC42" s="23">
        <v>0</v>
      </c>
      <c r="MD42" s="23">
        <v>0</v>
      </c>
      <c r="ME42" s="23">
        <v>0</v>
      </c>
      <c r="MF42" s="23">
        <v>0</v>
      </c>
      <c r="MG42" s="23">
        <v>0</v>
      </c>
      <c r="MH42" s="23">
        <v>0</v>
      </c>
      <c r="MI42" s="23">
        <v>0</v>
      </c>
      <c r="MJ42" s="23">
        <v>0</v>
      </c>
      <c r="MK42" s="23">
        <v>0</v>
      </c>
      <c r="ML42" s="23">
        <v>0</v>
      </c>
      <c r="MM42" s="23">
        <v>0</v>
      </c>
      <c r="MN42" s="23">
        <v>0</v>
      </c>
      <c r="MO42" s="23">
        <v>0</v>
      </c>
      <c r="MP42" s="23">
        <v>0</v>
      </c>
      <c r="MQ42" s="23">
        <v>0</v>
      </c>
      <c r="MR42" s="23">
        <v>0</v>
      </c>
      <c r="MS42" s="23">
        <v>0</v>
      </c>
      <c r="MT42" s="23">
        <v>0</v>
      </c>
      <c r="MU42" s="23">
        <v>0</v>
      </c>
      <c r="MV42" s="23">
        <v>0</v>
      </c>
      <c r="MW42" s="23">
        <v>0</v>
      </c>
      <c r="MX42" s="23">
        <v>0</v>
      </c>
      <c r="MY42" s="23">
        <v>0</v>
      </c>
      <c r="MZ42" s="23">
        <v>0</v>
      </c>
      <c r="NA42" s="23">
        <v>0</v>
      </c>
      <c r="NB42" s="23">
        <v>0</v>
      </c>
      <c r="NC42" s="23">
        <v>0</v>
      </c>
      <c r="ND42" s="23">
        <v>0</v>
      </c>
      <c r="NE42" s="23">
        <v>0</v>
      </c>
      <c r="NF42" s="23">
        <v>0</v>
      </c>
      <c r="NG42" s="23">
        <v>0</v>
      </c>
      <c r="NH42" s="23">
        <v>0</v>
      </c>
      <c r="NI42" s="23">
        <v>0</v>
      </c>
      <c r="NJ42" s="23">
        <v>0</v>
      </c>
      <c r="NK42" s="23">
        <v>0</v>
      </c>
      <c r="NL42" s="23">
        <v>0</v>
      </c>
      <c r="NM42" s="23">
        <v>0</v>
      </c>
      <c r="NN42" s="23">
        <v>0</v>
      </c>
      <c r="NO42" s="23">
        <v>0</v>
      </c>
      <c r="NP42" s="23">
        <v>0</v>
      </c>
      <c r="NQ42" s="23">
        <v>0</v>
      </c>
      <c r="NR42" s="23">
        <v>0</v>
      </c>
      <c r="NS42" s="23">
        <v>0</v>
      </c>
      <c r="NT42" s="23">
        <v>0</v>
      </c>
      <c r="NU42" s="23">
        <v>0</v>
      </c>
      <c r="NV42" s="23">
        <v>0</v>
      </c>
      <c r="NW42" s="23">
        <v>0</v>
      </c>
      <c r="NX42" s="23">
        <v>0</v>
      </c>
      <c r="NY42" s="23">
        <v>0</v>
      </c>
      <c r="NZ42" s="23">
        <v>0</v>
      </c>
      <c r="OA42" s="23">
        <v>0</v>
      </c>
      <c r="OB42" s="23">
        <v>0</v>
      </c>
      <c r="OC42" s="23">
        <v>0</v>
      </c>
      <c r="OD42" s="23">
        <v>0</v>
      </c>
      <c r="OE42" s="23">
        <v>0</v>
      </c>
      <c r="OF42" s="23">
        <v>0</v>
      </c>
      <c r="OG42" s="23">
        <v>0</v>
      </c>
      <c r="OH42" s="23">
        <v>0</v>
      </c>
      <c r="OI42" s="23">
        <v>0</v>
      </c>
      <c r="OJ42" s="23">
        <v>0</v>
      </c>
      <c r="OK42" s="23">
        <v>0</v>
      </c>
      <c r="OL42" s="23">
        <v>0</v>
      </c>
      <c r="OM42" s="23">
        <v>0</v>
      </c>
      <c r="ON42" s="23">
        <v>0</v>
      </c>
      <c r="OO42" s="23">
        <v>0</v>
      </c>
      <c r="OP42" s="23">
        <v>0</v>
      </c>
      <c r="OQ42" s="23">
        <v>0</v>
      </c>
      <c r="OR42" s="23">
        <v>0</v>
      </c>
      <c r="OS42" s="23">
        <v>0</v>
      </c>
      <c r="OT42" s="23">
        <v>0</v>
      </c>
      <c r="OU42" s="23">
        <v>0</v>
      </c>
      <c r="OV42" s="23">
        <v>0</v>
      </c>
      <c r="OW42" s="23">
        <v>0</v>
      </c>
      <c r="OX42" s="23">
        <v>0</v>
      </c>
      <c r="OY42" s="23">
        <v>0</v>
      </c>
      <c r="OZ42" s="23">
        <v>0</v>
      </c>
      <c r="PA42" s="23">
        <v>0</v>
      </c>
      <c r="PB42" s="23">
        <v>0</v>
      </c>
      <c r="PC42" s="23">
        <v>0</v>
      </c>
      <c r="PD42" s="23">
        <v>0</v>
      </c>
      <c r="PE42" s="23">
        <v>0</v>
      </c>
      <c r="PF42" s="23">
        <v>0</v>
      </c>
      <c r="PG42" s="23">
        <v>0</v>
      </c>
      <c r="PH42" s="23">
        <v>0</v>
      </c>
      <c r="PI42" s="23">
        <v>0</v>
      </c>
      <c r="PJ42" s="23">
        <v>0</v>
      </c>
      <c r="PK42" s="23">
        <v>0</v>
      </c>
      <c r="PL42" s="23">
        <v>0</v>
      </c>
      <c r="PM42" s="23">
        <v>0</v>
      </c>
      <c r="PN42" s="23">
        <v>0</v>
      </c>
      <c r="PO42" s="23">
        <v>0</v>
      </c>
      <c r="PP42" s="23">
        <v>0</v>
      </c>
      <c r="PQ42" s="23">
        <v>0</v>
      </c>
      <c r="PR42" s="23">
        <v>0</v>
      </c>
      <c r="PS42" s="23">
        <v>0</v>
      </c>
      <c r="PT42" s="23">
        <v>0</v>
      </c>
      <c r="PU42" s="23">
        <v>0</v>
      </c>
      <c r="PV42" s="23">
        <v>0</v>
      </c>
      <c r="PW42" s="23">
        <v>0</v>
      </c>
      <c r="PX42" s="23">
        <v>0</v>
      </c>
      <c r="PY42" s="23">
        <v>0</v>
      </c>
      <c r="PZ42" s="23">
        <v>0</v>
      </c>
      <c r="QA42" s="23">
        <v>0</v>
      </c>
      <c r="QB42" s="23">
        <v>0</v>
      </c>
      <c r="QC42" s="23">
        <v>0</v>
      </c>
      <c r="QD42" s="23">
        <v>0</v>
      </c>
      <c r="QE42" s="23">
        <v>0</v>
      </c>
      <c r="QF42" s="23">
        <v>0</v>
      </c>
      <c r="QG42" s="23">
        <v>0</v>
      </c>
      <c r="QH42" s="23">
        <v>0</v>
      </c>
      <c r="QI42" s="23">
        <v>0</v>
      </c>
      <c r="QJ42" s="23">
        <v>0</v>
      </c>
      <c r="QK42" s="23">
        <v>0</v>
      </c>
      <c r="QL42" s="23">
        <v>0</v>
      </c>
      <c r="QM42" s="23">
        <v>0</v>
      </c>
      <c r="QN42" s="23">
        <v>0</v>
      </c>
      <c r="QO42" s="23">
        <v>0</v>
      </c>
      <c r="QP42" s="23">
        <v>0</v>
      </c>
      <c r="QQ42" s="23">
        <v>0</v>
      </c>
      <c r="QR42" s="23">
        <v>0</v>
      </c>
      <c r="QS42" s="23">
        <v>0</v>
      </c>
      <c r="QT42" s="23">
        <v>0</v>
      </c>
      <c r="QU42" s="23">
        <v>0</v>
      </c>
      <c r="QV42" s="23">
        <v>0</v>
      </c>
      <c r="QW42" s="23">
        <v>0</v>
      </c>
      <c r="QX42" s="23">
        <v>0</v>
      </c>
      <c r="QY42" s="23">
        <v>0</v>
      </c>
      <c r="QZ42" s="23">
        <v>0</v>
      </c>
      <c r="RA42" s="23">
        <v>0</v>
      </c>
      <c r="RB42" s="23">
        <v>0</v>
      </c>
      <c r="RC42" s="23">
        <v>0</v>
      </c>
      <c r="RD42" s="23">
        <v>0</v>
      </c>
      <c r="RE42" s="23">
        <v>0</v>
      </c>
      <c r="RF42" s="23">
        <v>0</v>
      </c>
      <c r="RG42" s="23">
        <v>0</v>
      </c>
      <c r="RH42" s="23">
        <v>0</v>
      </c>
      <c r="RI42" s="23">
        <v>0</v>
      </c>
      <c r="RJ42" s="23">
        <v>0</v>
      </c>
      <c r="RK42" s="23">
        <v>0</v>
      </c>
      <c r="RL42" s="23">
        <v>0</v>
      </c>
      <c r="RM42" s="23">
        <v>0</v>
      </c>
      <c r="RN42" s="23">
        <v>0</v>
      </c>
      <c r="RO42" s="23">
        <v>0</v>
      </c>
      <c r="RP42" s="23">
        <v>0</v>
      </c>
      <c r="RQ42" s="23">
        <v>0</v>
      </c>
      <c r="RR42" s="23">
        <v>0</v>
      </c>
      <c r="RS42" s="23">
        <v>0</v>
      </c>
      <c r="RT42" s="23">
        <v>0</v>
      </c>
      <c r="RU42" s="23">
        <v>0</v>
      </c>
      <c r="RV42" s="23">
        <v>0</v>
      </c>
      <c r="RW42" s="23">
        <v>0</v>
      </c>
      <c r="RX42" s="23">
        <v>0</v>
      </c>
      <c r="RY42" s="23">
        <v>0</v>
      </c>
      <c r="RZ42" s="23">
        <v>0</v>
      </c>
      <c r="SA42" s="23">
        <v>0</v>
      </c>
      <c r="SB42" s="23">
        <v>0</v>
      </c>
      <c r="SC42" s="23">
        <v>0</v>
      </c>
      <c r="SD42" s="23">
        <v>0</v>
      </c>
      <c r="SE42" s="23">
        <v>0</v>
      </c>
      <c r="SF42" s="23">
        <v>0</v>
      </c>
      <c r="SG42" s="23">
        <v>0</v>
      </c>
      <c r="SH42" s="23">
        <v>0</v>
      </c>
      <c r="SI42" s="23">
        <v>0</v>
      </c>
      <c r="SJ42" s="23">
        <v>0</v>
      </c>
      <c r="SK42" s="23">
        <v>0</v>
      </c>
      <c r="SL42" s="23">
        <v>0</v>
      </c>
      <c r="SM42" s="23">
        <v>0</v>
      </c>
      <c r="SN42" s="23">
        <v>0</v>
      </c>
      <c r="SO42" s="23">
        <v>0</v>
      </c>
      <c r="SP42" s="23">
        <v>0</v>
      </c>
      <c r="SQ42" s="23">
        <v>0</v>
      </c>
      <c r="SR42" s="23">
        <v>0</v>
      </c>
      <c r="SS42" s="23">
        <v>0</v>
      </c>
      <c r="ST42" s="23">
        <v>0</v>
      </c>
      <c r="SU42" s="23">
        <v>0</v>
      </c>
      <c r="SV42" s="23">
        <v>0</v>
      </c>
      <c r="SW42" s="23">
        <v>0</v>
      </c>
      <c r="SX42" s="23">
        <v>0</v>
      </c>
      <c r="SY42" s="23">
        <v>0</v>
      </c>
      <c r="SZ42" s="23">
        <v>0</v>
      </c>
      <c r="TA42" s="23">
        <v>0</v>
      </c>
      <c r="TB42" s="23">
        <v>0</v>
      </c>
      <c r="TC42" s="23">
        <v>0</v>
      </c>
      <c r="TD42" s="23">
        <v>0</v>
      </c>
      <c r="TE42" s="23">
        <v>0</v>
      </c>
      <c r="TF42" s="23">
        <v>0</v>
      </c>
      <c r="TG42" s="23">
        <v>0</v>
      </c>
      <c r="TH42" s="23">
        <v>0</v>
      </c>
      <c r="TI42" s="23">
        <v>0</v>
      </c>
      <c r="TJ42" s="23">
        <v>0</v>
      </c>
      <c r="TK42" s="23">
        <v>0</v>
      </c>
      <c r="TL42" s="23">
        <v>0</v>
      </c>
      <c r="TM42" s="23">
        <v>0</v>
      </c>
      <c r="TN42" s="23">
        <v>0</v>
      </c>
      <c r="TO42" s="23">
        <v>0</v>
      </c>
      <c r="TP42" s="23">
        <v>0</v>
      </c>
      <c r="TQ42" s="23">
        <v>0</v>
      </c>
      <c r="TR42" s="23">
        <v>0</v>
      </c>
      <c r="TS42" s="23">
        <v>0</v>
      </c>
      <c r="TT42" s="23">
        <v>0</v>
      </c>
      <c r="TU42" s="23">
        <v>0</v>
      </c>
      <c r="TV42" s="23">
        <v>0</v>
      </c>
      <c r="TW42" s="23">
        <v>0</v>
      </c>
      <c r="TX42" s="23">
        <v>0</v>
      </c>
      <c r="TY42" s="23">
        <v>0</v>
      </c>
      <c r="TZ42" s="23">
        <v>0</v>
      </c>
      <c r="UA42" s="23">
        <v>0</v>
      </c>
      <c r="UB42" s="23">
        <v>0</v>
      </c>
      <c r="UC42" s="23">
        <v>0</v>
      </c>
      <c r="UD42" s="23">
        <v>0</v>
      </c>
      <c r="UE42" s="23">
        <v>0</v>
      </c>
      <c r="UF42" s="23">
        <v>0</v>
      </c>
      <c r="UG42" s="23">
        <v>0</v>
      </c>
      <c r="UH42" s="23">
        <v>0</v>
      </c>
      <c r="UI42" s="23">
        <v>0</v>
      </c>
      <c r="UJ42" s="23">
        <v>0</v>
      </c>
      <c r="UK42" s="23">
        <v>0</v>
      </c>
      <c r="UL42" s="23">
        <v>0</v>
      </c>
      <c r="UM42" s="23">
        <v>0</v>
      </c>
      <c r="UN42" s="23">
        <v>0</v>
      </c>
      <c r="UO42" s="23">
        <v>0</v>
      </c>
      <c r="UP42" s="23">
        <v>0</v>
      </c>
      <c r="UQ42" s="23">
        <v>0</v>
      </c>
      <c r="UR42" s="23">
        <v>0</v>
      </c>
      <c r="US42" s="23">
        <v>0</v>
      </c>
      <c r="UT42" s="23">
        <v>0</v>
      </c>
      <c r="UU42" s="23">
        <v>0</v>
      </c>
      <c r="UV42" s="23">
        <v>0</v>
      </c>
      <c r="UW42" s="23">
        <v>0</v>
      </c>
      <c r="UX42" s="23">
        <v>0</v>
      </c>
      <c r="UY42" s="23">
        <v>0</v>
      </c>
      <c r="UZ42" s="23">
        <v>0</v>
      </c>
      <c r="VA42" s="23">
        <v>0</v>
      </c>
      <c r="VB42" s="23">
        <v>0</v>
      </c>
      <c r="VC42" s="23">
        <v>0</v>
      </c>
      <c r="VD42" s="23">
        <v>0</v>
      </c>
      <c r="VE42" s="23">
        <v>0</v>
      </c>
      <c r="VF42" s="23">
        <v>0</v>
      </c>
      <c r="VG42" s="23">
        <v>0</v>
      </c>
      <c r="VH42" s="23">
        <v>0</v>
      </c>
      <c r="VI42" s="23">
        <v>0</v>
      </c>
      <c r="VJ42" s="23">
        <v>0</v>
      </c>
      <c r="VK42" s="23">
        <v>0</v>
      </c>
      <c r="VL42" s="23">
        <v>0</v>
      </c>
      <c r="VM42" s="23">
        <v>0</v>
      </c>
      <c r="VN42" s="23">
        <v>0</v>
      </c>
      <c r="VO42" s="23">
        <v>0</v>
      </c>
      <c r="VP42" s="23">
        <v>0</v>
      </c>
      <c r="VQ42" s="23">
        <v>0</v>
      </c>
      <c r="VR42" s="23">
        <v>0</v>
      </c>
      <c r="VS42" s="23">
        <v>0</v>
      </c>
      <c r="VT42" s="23">
        <v>0</v>
      </c>
      <c r="VU42" s="23">
        <v>0</v>
      </c>
      <c r="VV42" s="23">
        <v>0</v>
      </c>
      <c r="VW42" s="23">
        <v>0</v>
      </c>
      <c r="VX42" s="23">
        <v>0</v>
      </c>
      <c r="VY42" s="23">
        <v>0</v>
      </c>
      <c r="VZ42" s="23">
        <v>0</v>
      </c>
      <c r="WA42" s="23">
        <v>0</v>
      </c>
      <c r="WB42" s="23">
        <v>0</v>
      </c>
      <c r="WC42" s="23">
        <v>0</v>
      </c>
      <c r="WD42" s="23">
        <v>0</v>
      </c>
      <c r="WE42" s="23">
        <v>0</v>
      </c>
      <c r="WF42" s="23">
        <v>0</v>
      </c>
      <c r="WG42" s="23">
        <v>0</v>
      </c>
      <c r="WH42" s="23">
        <v>0</v>
      </c>
      <c r="WI42" s="23">
        <v>0</v>
      </c>
      <c r="WJ42" s="23">
        <v>0</v>
      </c>
      <c r="WK42" s="23">
        <v>0</v>
      </c>
      <c r="WL42" s="23">
        <v>0</v>
      </c>
      <c r="WM42" s="23">
        <v>0</v>
      </c>
      <c r="WN42" s="23">
        <v>0</v>
      </c>
      <c r="WO42" s="23">
        <v>0</v>
      </c>
      <c r="WP42" s="23">
        <v>0</v>
      </c>
      <c r="WQ42" s="23">
        <v>0</v>
      </c>
      <c r="WR42" s="23">
        <v>0</v>
      </c>
      <c r="WS42" s="23">
        <v>0</v>
      </c>
      <c r="WT42" s="23">
        <v>0</v>
      </c>
      <c r="WU42" s="23">
        <v>0</v>
      </c>
      <c r="WV42" s="23">
        <v>0</v>
      </c>
      <c r="WW42" s="23">
        <v>0</v>
      </c>
      <c r="WX42" s="23">
        <v>0</v>
      </c>
      <c r="WY42" s="23">
        <v>0</v>
      </c>
      <c r="WZ42" s="23">
        <v>0</v>
      </c>
      <c r="XA42" s="23">
        <v>0</v>
      </c>
      <c r="XB42" s="23">
        <v>0</v>
      </c>
      <c r="XC42" s="23">
        <v>0</v>
      </c>
      <c r="XD42" s="23">
        <v>0</v>
      </c>
      <c r="XE42" s="23">
        <v>0</v>
      </c>
      <c r="XF42" s="23">
        <v>0</v>
      </c>
      <c r="XG42" s="23">
        <v>0</v>
      </c>
      <c r="XH42" s="23">
        <v>0</v>
      </c>
      <c r="XI42" s="23">
        <v>0</v>
      </c>
      <c r="XJ42" s="23">
        <v>0</v>
      </c>
      <c r="XK42" s="23">
        <v>0</v>
      </c>
      <c r="XL42" s="23">
        <v>0</v>
      </c>
      <c r="XM42" s="23">
        <v>0</v>
      </c>
      <c r="XN42" s="23">
        <v>0</v>
      </c>
      <c r="XO42" s="23">
        <v>0</v>
      </c>
      <c r="XP42" s="23">
        <v>0</v>
      </c>
      <c r="XQ42" s="23">
        <v>0</v>
      </c>
      <c r="XR42" s="23">
        <v>0</v>
      </c>
      <c r="XS42" s="23">
        <v>0</v>
      </c>
      <c r="XT42" s="23">
        <v>0</v>
      </c>
      <c r="XU42" s="23">
        <v>0</v>
      </c>
      <c r="XV42" s="23">
        <v>0</v>
      </c>
      <c r="XW42" s="23">
        <v>0</v>
      </c>
      <c r="XX42" s="23">
        <v>0</v>
      </c>
      <c r="XY42" s="23">
        <v>0</v>
      </c>
      <c r="XZ42" s="23">
        <v>0</v>
      </c>
      <c r="YA42" s="23">
        <v>0</v>
      </c>
      <c r="YB42" s="23">
        <v>0</v>
      </c>
      <c r="YC42" s="23">
        <v>0</v>
      </c>
      <c r="YD42" s="23">
        <v>0</v>
      </c>
      <c r="YE42" s="23">
        <v>0</v>
      </c>
      <c r="YF42" s="23">
        <v>0</v>
      </c>
      <c r="YG42" s="23">
        <v>0</v>
      </c>
      <c r="YH42" s="23">
        <v>0</v>
      </c>
      <c r="YI42" s="23">
        <v>0</v>
      </c>
      <c r="YJ42" s="23">
        <v>0</v>
      </c>
      <c r="YK42" s="23">
        <v>0</v>
      </c>
      <c r="YL42" s="23">
        <v>0</v>
      </c>
      <c r="YM42" s="23">
        <v>0</v>
      </c>
      <c r="YN42" s="23">
        <v>0</v>
      </c>
      <c r="YO42" s="23">
        <v>0</v>
      </c>
      <c r="YP42" s="23">
        <v>0</v>
      </c>
      <c r="YQ42" s="23">
        <v>0</v>
      </c>
      <c r="YR42" s="23">
        <v>0</v>
      </c>
    </row>
    <row r="43" spans="1:668" ht="15.75" x14ac:dyDescent="0.25">
      <c r="A43" s="33" t="s">
        <v>81</v>
      </c>
      <c r="B43" s="33"/>
      <c r="C43" s="33">
        <f>+SUM(C44:C47)</f>
        <v>1505.8914652174103</v>
      </c>
      <c r="D43" s="34"/>
      <c r="E43" s="35">
        <f>+SUM(E44:E47)</f>
        <v>39.829652886202503</v>
      </c>
      <c r="F43" s="36"/>
      <c r="G43" s="116" t="s">
        <v>119</v>
      </c>
      <c r="H43" s="37"/>
      <c r="I43" s="38"/>
      <c r="J43" s="36"/>
      <c r="K43" s="38"/>
      <c r="L43" s="37"/>
      <c r="M43" s="38"/>
      <c r="N43" s="38"/>
      <c r="O43" s="119"/>
      <c r="P43" s="11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126"/>
      <c r="BP43" s="127"/>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c r="IY43" s="32"/>
      <c r="IZ43" s="32"/>
      <c r="JA43" s="32"/>
      <c r="JB43" s="32"/>
      <c r="JC43" s="32"/>
      <c r="JD43" s="32"/>
      <c r="JE43" s="32"/>
      <c r="JF43" s="32"/>
      <c r="JG43" s="32"/>
      <c r="JH43" s="32"/>
      <c r="JI43" s="32"/>
      <c r="JJ43" s="32"/>
      <c r="JK43" s="32"/>
      <c r="JL43" s="32"/>
      <c r="JM43" s="32"/>
      <c r="JN43" s="32"/>
      <c r="JO43" s="32"/>
      <c r="JP43" s="32"/>
      <c r="JQ43" s="32"/>
      <c r="JR43" s="32"/>
      <c r="JS43" s="32"/>
      <c r="JT43" s="32"/>
      <c r="JU43" s="32"/>
      <c r="JV43" s="32"/>
      <c r="JW43" s="32"/>
      <c r="JX43" s="32"/>
      <c r="JY43" s="32"/>
      <c r="JZ43" s="32"/>
      <c r="KA43" s="32"/>
      <c r="KB43" s="32"/>
      <c r="KC43" s="32"/>
      <c r="KD43" s="32"/>
      <c r="KE43" s="32"/>
      <c r="KF43" s="32"/>
      <c r="KG43" s="32"/>
      <c r="KH43" s="32"/>
      <c r="KI43" s="32"/>
      <c r="KJ43" s="32"/>
      <c r="KK43" s="32"/>
      <c r="KL43" s="32"/>
      <c r="KM43" s="32"/>
      <c r="KN43" s="32"/>
      <c r="KO43" s="32"/>
      <c r="KP43" s="32"/>
      <c r="KQ43" s="32"/>
      <c r="KR43" s="32"/>
      <c r="KS43" s="32"/>
      <c r="KT43" s="32"/>
      <c r="KU43" s="32"/>
      <c r="KV43" s="32"/>
      <c r="KW43" s="32"/>
      <c r="KX43" s="32"/>
      <c r="KY43" s="32"/>
      <c r="KZ43" s="32"/>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c r="MP43" s="32"/>
      <c r="MQ43" s="32"/>
      <c r="MR43" s="32"/>
      <c r="MS43" s="32"/>
      <c r="MT43" s="32"/>
      <c r="MU43" s="32"/>
      <c r="MV43" s="32"/>
      <c r="MW43" s="32"/>
      <c r="MX43" s="32"/>
      <c r="MY43" s="32"/>
      <c r="MZ43" s="32"/>
      <c r="NA43" s="32"/>
      <c r="NB43" s="32"/>
      <c r="NC43" s="32"/>
      <c r="ND43" s="32"/>
      <c r="NE43" s="32"/>
      <c r="NF43" s="32"/>
      <c r="NG43" s="32"/>
      <c r="NH43" s="32"/>
      <c r="NI43" s="32"/>
      <c r="NJ43" s="32"/>
      <c r="NK43" s="32"/>
      <c r="NL43" s="32"/>
      <c r="NM43" s="32"/>
      <c r="NN43" s="32"/>
      <c r="NO43" s="32"/>
      <c r="NP43" s="32"/>
      <c r="NQ43" s="32"/>
      <c r="NR43" s="32"/>
      <c r="NS43" s="32"/>
      <c r="NT43" s="32"/>
      <c r="NU43" s="32"/>
      <c r="NV43" s="32"/>
      <c r="NW43" s="32"/>
      <c r="NX43" s="32"/>
      <c r="NY43" s="32"/>
      <c r="NZ43" s="32"/>
      <c r="OA43" s="32"/>
      <c r="OB43" s="32"/>
      <c r="OC43" s="32"/>
      <c r="OD43" s="32"/>
      <c r="OE43" s="32"/>
      <c r="OF43" s="32"/>
      <c r="OG43" s="32"/>
      <c r="OH43" s="32"/>
      <c r="OI43" s="32"/>
      <c r="OJ43" s="32"/>
      <c r="OK43" s="32"/>
      <c r="OL43" s="32"/>
      <c r="OM43" s="32"/>
      <c r="ON43" s="32"/>
      <c r="OO43" s="32"/>
      <c r="OP43" s="32"/>
      <c r="OQ43" s="32"/>
      <c r="OR43" s="32"/>
      <c r="OS43" s="32"/>
      <c r="OT43" s="32"/>
      <c r="OU43" s="32"/>
      <c r="OV43" s="32"/>
      <c r="OW43" s="32"/>
      <c r="OX43" s="32"/>
      <c r="OY43" s="32"/>
      <c r="OZ43" s="32"/>
      <c r="PA43" s="32"/>
      <c r="PB43" s="32"/>
      <c r="PC43" s="32"/>
      <c r="PD43" s="32"/>
      <c r="PE43" s="32"/>
      <c r="PF43" s="32"/>
      <c r="PG43" s="32"/>
      <c r="PH43" s="32"/>
      <c r="PI43" s="32"/>
      <c r="PJ43" s="32"/>
      <c r="PK43" s="32"/>
      <c r="PL43" s="32"/>
      <c r="PM43" s="32"/>
      <c r="PN43" s="32"/>
      <c r="PO43" s="32"/>
      <c r="PP43" s="32"/>
      <c r="PQ43" s="32"/>
      <c r="PR43" s="32"/>
      <c r="PS43" s="32"/>
      <c r="PT43" s="32"/>
      <c r="PU43" s="32"/>
      <c r="PV43" s="32"/>
      <c r="PW43" s="32"/>
      <c r="PX43" s="32"/>
      <c r="PY43" s="32"/>
      <c r="PZ43" s="32"/>
      <c r="QA43" s="32"/>
      <c r="QB43" s="32"/>
      <c r="QC43" s="32"/>
      <c r="QD43" s="32"/>
      <c r="QE43" s="32"/>
      <c r="QF43" s="32"/>
      <c r="QG43" s="32"/>
      <c r="QH43" s="32"/>
      <c r="QI43" s="32"/>
      <c r="QJ43" s="32"/>
      <c r="QK43" s="32"/>
      <c r="QL43" s="32"/>
      <c r="QM43" s="32"/>
      <c r="QN43" s="32"/>
      <c r="QO43" s="32"/>
      <c r="QP43" s="32"/>
      <c r="QQ43" s="32"/>
      <c r="QR43" s="32"/>
      <c r="QS43" s="32"/>
      <c r="QT43" s="32"/>
      <c r="QU43" s="32"/>
      <c r="QV43" s="32"/>
      <c r="QW43" s="32"/>
      <c r="QX43" s="32"/>
      <c r="QY43" s="32"/>
      <c r="QZ43" s="32"/>
      <c r="RA43" s="32"/>
      <c r="RB43" s="32"/>
      <c r="RC43" s="32"/>
      <c r="RD43" s="32"/>
      <c r="RE43" s="32"/>
      <c r="RF43" s="32"/>
      <c r="RG43" s="32"/>
      <c r="RH43" s="32"/>
      <c r="RI43" s="32"/>
      <c r="RJ43" s="32"/>
      <c r="RK43" s="32"/>
      <c r="RL43" s="32"/>
      <c r="RM43" s="32"/>
      <c r="RN43" s="32"/>
      <c r="RO43" s="32"/>
      <c r="RP43" s="32"/>
      <c r="RQ43" s="32"/>
      <c r="RR43" s="32"/>
      <c r="RS43" s="32"/>
      <c r="RT43" s="32"/>
      <c r="RU43" s="32"/>
      <c r="RV43" s="32"/>
      <c r="RW43" s="32"/>
      <c r="RX43" s="32"/>
      <c r="RY43" s="32"/>
      <c r="RZ43" s="32"/>
      <c r="SA43" s="32"/>
      <c r="SB43" s="32"/>
      <c r="SC43" s="32"/>
      <c r="SD43" s="32"/>
      <c r="SE43" s="32"/>
      <c r="SF43" s="32"/>
      <c r="SG43" s="32"/>
      <c r="SH43" s="32"/>
      <c r="SI43" s="32"/>
      <c r="SJ43" s="32"/>
      <c r="SK43" s="32"/>
      <c r="SL43" s="32"/>
      <c r="SM43" s="32"/>
      <c r="SN43" s="32"/>
      <c r="SO43" s="32"/>
      <c r="SP43" s="32"/>
      <c r="SQ43" s="32"/>
      <c r="SR43" s="32"/>
      <c r="SS43" s="32"/>
      <c r="ST43" s="32"/>
      <c r="SU43" s="32"/>
      <c r="SV43" s="32"/>
      <c r="SW43" s="32"/>
      <c r="SX43" s="32"/>
      <c r="SY43" s="32"/>
      <c r="SZ43" s="32"/>
      <c r="TA43" s="32"/>
      <c r="TB43" s="32"/>
      <c r="TC43" s="32"/>
      <c r="TD43" s="32"/>
      <c r="TE43" s="32"/>
      <c r="TF43" s="32"/>
      <c r="TG43" s="32"/>
      <c r="TH43" s="32"/>
      <c r="TI43" s="32"/>
      <c r="TJ43" s="32"/>
      <c r="TK43" s="32"/>
      <c r="TL43" s="32"/>
      <c r="TM43" s="32"/>
      <c r="TN43" s="32"/>
      <c r="TO43" s="32"/>
      <c r="TP43" s="32"/>
      <c r="TQ43" s="32"/>
      <c r="TR43" s="32"/>
      <c r="TS43" s="32"/>
      <c r="TT43" s="32"/>
      <c r="TU43" s="32"/>
      <c r="TV43" s="32"/>
      <c r="TW43" s="32"/>
      <c r="TX43" s="32"/>
      <c r="TY43" s="32"/>
      <c r="TZ43" s="32"/>
      <c r="UA43" s="32"/>
      <c r="UB43" s="32"/>
      <c r="UC43" s="32"/>
      <c r="UD43" s="32"/>
      <c r="UE43" s="32"/>
      <c r="UF43" s="32"/>
      <c r="UG43" s="32"/>
      <c r="UH43" s="32"/>
      <c r="UI43" s="32"/>
      <c r="UJ43" s="32"/>
      <c r="UK43" s="32"/>
      <c r="UL43" s="32"/>
      <c r="UM43" s="32"/>
      <c r="UN43" s="32"/>
      <c r="UO43" s="32"/>
      <c r="UP43" s="32"/>
      <c r="UQ43" s="32"/>
      <c r="UR43" s="32"/>
      <c r="US43" s="32"/>
      <c r="UT43" s="32"/>
      <c r="UU43" s="32"/>
      <c r="UV43" s="32"/>
      <c r="UW43" s="32"/>
      <c r="UX43" s="32"/>
      <c r="UY43" s="32"/>
      <c r="UZ43" s="32"/>
      <c r="VA43" s="32"/>
      <c r="VB43" s="32"/>
      <c r="VC43" s="32"/>
      <c r="VD43" s="32"/>
      <c r="VE43" s="32"/>
      <c r="VF43" s="32"/>
      <c r="VG43" s="32"/>
      <c r="VH43" s="32"/>
      <c r="VI43" s="32"/>
      <c r="VJ43" s="32"/>
      <c r="VK43" s="32"/>
      <c r="VL43" s="32"/>
      <c r="VM43" s="32"/>
      <c r="VN43" s="32"/>
      <c r="VO43" s="32"/>
      <c r="VP43" s="32"/>
      <c r="VQ43" s="32"/>
      <c r="VR43" s="32"/>
      <c r="VS43" s="32"/>
      <c r="VT43" s="32"/>
      <c r="VU43" s="32"/>
      <c r="VV43" s="32"/>
      <c r="VW43" s="32"/>
      <c r="VX43" s="32"/>
      <c r="VY43" s="32"/>
      <c r="VZ43" s="32"/>
      <c r="WA43" s="32"/>
      <c r="WB43" s="32"/>
      <c r="WC43" s="32"/>
      <c r="WD43" s="32"/>
      <c r="WE43" s="32"/>
      <c r="WF43" s="32"/>
      <c r="WG43" s="32"/>
      <c r="WH43" s="32"/>
      <c r="WI43" s="32"/>
      <c r="WJ43" s="32"/>
      <c r="WK43" s="32"/>
      <c r="WL43" s="32"/>
      <c r="WM43" s="32"/>
      <c r="WN43" s="32"/>
      <c r="WO43" s="32"/>
      <c r="WP43" s="32"/>
      <c r="WQ43" s="32"/>
      <c r="WR43" s="32"/>
      <c r="WS43" s="32"/>
      <c r="WT43" s="32"/>
      <c r="WU43" s="32"/>
      <c r="WV43" s="32"/>
      <c r="WW43" s="32"/>
      <c r="WX43" s="32"/>
      <c r="WY43" s="32"/>
      <c r="WZ43" s="32"/>
      <c r="XA43" s="32"/>
      <c r="XB43" s="32"/>
      <c r="XC43" s="32"/>
      <c r="XD43" s="32"/>
      <c r="XE43" s="32"/>
      <c r="XF43" s="32"/>
      <c r="XG43" s="32"/>
      <c r="XH43" s="32"/>
      <c r="XI43" s="32"/>
      <c r="XJ43" s="32"/>
      <c r="XK43" s="32"/>
      <c r="XL43" s="32"/>
      <c r="XM43" s="32"/>
      <c r="XN43" s="32"/>
      <c r="XO43" s="32"/>
      <c r="XP43" s="32"/>
      <c r="XQ43" s="32"/>
      <c r="XR43" s="32"/>
      <c r="XS43" s="32"/>
      <c r="XT43" s="32"/>
      <c r="XU43" s="32"/>
      <c r="XV43" s="32"/>
      <c r="XW43" s="32"/>
      <c r="XX43" s="32"/>
      <c r="XY43" s="32"/>
      <c r="XZ43" s="32"/>
      <c r="YA43" s="32"/>
      <c r="YB43" s="32"/>
      <c r="YC43" s="32"/>
      <c r="YD43" s="32"/>
      <c r="YE43" s="32"/>
      <c r="YF43" s="32"/>
      <c r="YG43" s="32"/>
      <c r="YH43" s="32"/>
      <c r="YI43" s="32"/>
      <c r="YJ43" s="32"/>
      <c r="YK43" s="32"/>
      <c r="YL43" s="32"/>
      <c r="YM43" s="32"/>
      <c r="YN43" s="32"/>
      <c r="YO43" s="32"/>
      <c r="YP43" s="32"/>
      <c r="YQ43" s="32"/>
      <c r="YR43" s="32"/>
    </row>
    <row r="44" spans="1:668" ht="15.75" x14ac:dyDescent="0.25">
      <c r="A44" s="15" t="s">
        <v>82</v>
      </c>
      <c r="B44" s="15" t="s">
        <v>83</v>
      </c>
      <c r="C44" s="15">
        <f>+E44*$C$60</f>
        <v>1352.2021724065439</v>
      </c>
      <c r="D44" s="17"/>
      <c r="E44" s="42">
        <v>35.764691149999969</v>
      </c>
      <c r="F44" s="19" t="s">
        <v>52</v>
      </c>
      <c r="G44" s="68" t="s">
        <v>119</v>
      </c>
      <c r="H44" s="20">
        <v>39706</v>
      </c>
      <c r="I44" s="41" t="s">
        <v>59</v>
      </c>
      <c r="J44" s="19">
        <v>360</v>
      </c>
      <c r="K44" s="19" t="s">
        <v>192</v>
      </c>
      <c r="L44" s="20">
        <v>50663</v>
      </c>
      <c r="M44" s="19" t="s">
        <v>11</v>
      </c>
      <c r="N44" s="16" t="s">
        <v>60</v>
      </c>
      <c r="O44" s="119" t="s">
        <v>170</v>
      </c>
      <c r="P44" s="119" t="s">
        <v>187</v>
      </c>
      <c r="Q44" s="22">
        <f>+SUMPRODUCT(1*($BQ$4:$YR$4=$Q$4)*($BQ$1:$YR$1=Q$3)*($BQ44:$YR44))</f>
        <v>52428269.425782092</v>
      </c>
      <c r="R44" s="22">
        <f>+SUMPRODUCT(1*($BQ$4:$YR$4=$R$4)*($BQ$1:$YR$1=Q$3)*($BQ44:$YR44))</f>
        <v>30600647.504217908</v>
      </c>
      <c r="S44" s="22">
        <f>+SUMPRODUCT(1*($BQ$4:$YR$4=$Q$4)*($BQ$1:$YR$1=S$3)*($BQ44:$YR44))</f>
        <v>74163175.709867358</v>
      </c>
      <c r="T44" s="22">
        <f>+SUMPRODUCT(1*($BQ$4:$YR$4=$R$4)*($BQ$1:$YR$1=S$3)*($BQ44:$YR44))</f>
        <v>41825724.28535033</v>
      </c>
      <c r="U44" s="22">
        <f>+SUMPRODUCT(1*($BQ$4:$YR$4=$Q$4)*($BQ$1:$YR$1=U$3)*($BQ44:$YR44))</f>
        <v>83238525.942671865</v>
      </c>
      <c r="V44" s="22">
        <f>+SUMPRODUCT(1*($BQ$4:$YR$4=$R$4)*($BQ$1:$YR$1=U$3)*($BQ44:$YR44))</f>
        <v>44695286.598392308</v>
      </c>
      <c r="W44" s="22">
        <f>+SUMPRODUCT(1*($BQ$4:$YR$4=$Q$4)*($BQ$1:$YR$1=W$3)*($BQ44:$YR44))</f>
        <v>89639021.193761408</v>
      </c>
      <c r="X44" s="22">
        <f>+SUMPRODUCT(1*($BQ$4:$YR$4=$R$4)*($BQ$1:$YR$1=W$3)*($BQ44:$YR44))</f>
        <v>45447551.067815453</v>
      </c>
      <c r="Y44" s="22">
        <f>+SUMPRODUCT(1*($BQ$4:$YR$4=$Q$4)*($BQ$1:$YR$1=Y$3)*($BQ44:$YR44))</f>
        <v>94147786.156547293</v>
      </c>
      <c r="Z44" s="22">
        <f>+SUMPRODUCT(1*($BQ$4:$YR$4=$R$4)*($BQ$1:$YR$1=Y$3)*($BQ44:$YR44))</f>
        <v>45051776.371304795</v>
      </c>
      <c r="AA44" s="22">
        <f>+SUMPRODUCT(1*($BQ$4:$YR$4=$Q$4)*($BQ$1:$YR$1=AA$3)*($BQ44:$YR44))</f>
        <v>97732692.39731054</v>
      </c>
      <c r="AB44" s="22">
        <f>+SUMPRODUCT(1*($BQ$4:$YR$4=$R$4)*($BQ$1:$YR$1=AA$3)*($BQ44:$YR44))</f>
        <v>43980894.525157958</v>
      </c>
      <c r="AC44" s="22">
        <f>+SUMPRODUCT(1*($BQ$4:$YR$4=$Q$4)*($BQ$1:$YR$1=AC$3)*($BQ44:$YR44))</f>
        <v>102163168.75574172</v>
      </c>
      <c r="AD44" s="22">
        <f>+SUMPRODUCT(1*($BQ$4:$YR$4=$R$4)*($BQ$1:$YR$1=AC$3)*($BQ44:$YR44))</f>
        <v>43180114.724397816</v>
      </c>
      <c r="AE44" s="22">
        <f>+SUMPRODUCT(1*($BQ$4:$YR$4=$Q$4)*($BQ$1:$YR$1=AE$3)*($BQ44:$YR44))</f>
        <v>107271327.19352889</v>
      </c>
      <c r="AF44" s="22">
        <f>+SUMPRODUCT(1*($BQ$4:$YR$4=$R$4)*($BQ$1:$YR$1=AE$3)*($BQ44:$YR44))</f>
        <v>42156741.392812274</v>
      </c>
      <c r="AG44" s="22">
        <f>+SUMPRODUCT(1*($BQ$4:$YR$4=$Q$4)*($BQ$1:$YR$1=AG$3)*($BQ44:$YR44))</f>
        <v>112634893.55320539</v>
      </c>
      <c r="AH44" s="22">
        <f>+SUMPRODUCT(1*($BQ$4:$YR$4=$R$4)*($BQ$1:$YR$1=AG$3)*($BQ44:$YR44))</f>
        <v>41053767.160188347</v>
      </c>
      <c r="AI44" s="22">
        <f>+SUMPRODUCT(1*($BQ$4:$YR$4=$Q$4)*($BQ$1:$YR$1=AI$3)*($BQ44:$YR44))</f>
        <v>118266638.2308657</v>
      </c>
      <c r="AJ44" s="22">
        <f>+SUMPRODUCT(1*($BQ$4:$YR$4=$R$4)*($BQ$1:$YR$1=AI$3)*($BQ44:$YR44))</f>
        <v>39735103.650819987</v>
      </c>
      <c r="AK44" s="22">
        <f>+SUMPRODUCT(1*($BQ$4:$YR$4=$Q$4)*($BQ$1:$YR$1=AK$3)*($BQ44:$YR44))</f>
        <v>124179970.1424091</v>
      </c>
      <c r="AL44" s="22">
        <f>+SUMPRODUCT(1*($BQ$4:$YR$4=$R$4)*($BQ$1:$YR$1=AK$3)*($BQ44:$YR44))</f>
        <v>38287704.847031385</v>
      </c>
      <c r="AM44" s="22">
        <f>+SUMPRODUCT(1*($BQ$4:$YR$4=$Q$4)*($BQ$1:$YR$1=AM$3)*($BQ44:$YR44))</f>
        <v>130388968.64952968</v>
      </c>
      <c r="AN44" s="22">
        <f>+SUMPRODUCT(1*($BQ$4:$YR$4=$R$4)*($BQ$1:$YR$1=AM$3)*($BQ44:$YR44))</f>
        <v>36374120.907461084</v>
      </c>
      <c r="AO44" s="22">
        <f>+SUMPRODUCT(1*($BQ$4:$YR$4=$Q$4)*($BQ$1:$YR$1=AO$3)*($BQ44:$YR44))</f>
        <v>136908417.08200628</v>
      </c>
      <c r="AP44" s="22">
        <f>+SUMPRODUCT(1*($BQ$4:$YR$4=$R$4)*($BQ$1:$YR$1=AO$3)*($BQ44:$YR44))</f>
        <v>34290065.747360945</v>
      </c>
      <c r="AQ44" s="22">
        <f>+SUMPRODUCT(1*($BQ$4:$YR$4=$Q$4)*($BQ$1:$YR$1=AQ$3)*($BQ44:$YR44))</f>
        <v>143753837.93610671</v>
      </c>
      <c r="AR44" s="22">
        <f>+SUMPRODUCT(1*($BQ$4:$YR$4=$R$4)*($BQ$1:$YR$1=AQ$3)*($BQ44:$YR44))</f>
        <v>31906669.768982127</v>
      </c>
      <c r="AS44" s="22">
        <f>+SUMPRODUCT(1*($BQ$4:$YR$4=$Q$4)*($BQ$1:$YR$1=AS$3)*($BQ44:$YR44))</f>
        <v>150941529.83291215</v>
      </c>
      <c r="AT44" s="22">
        <f>+SUMPRODUCT(1*($BQ$4:$YR$4=$R$4)*($BQ$1:$YR$1=AS$3)*($BQ44:$YR44))</f>
        <v>29281193.516445991</v>
      </c>
      <c r="AU44" s="22">
        <f>+SUMPRODUCT(1*($BQ$4:$YR$4=$Q$4)*($BQ$1:$YR$1=AU$3)*($BQ44:$YR44))</f>
        <v>158488606.32455784</v>
      </c>
      <c r="AV44" s="22">
        <f>+SUMPRODUCT(1*($BQ$4:$YR$4=$R$4)*($BQ$1:$YR$1=AU$3)*($BQ44:$YR44))</f>
        <v>26141235.539330937</v>
      </c>
      <c r="AW44" s="22">
        <f>+SUMPRODUCT(1*($BQ$4:$YR$4=$Q$4)*($BQ$1:$YR$1=AW$3)*($BQ44:$YR44))</f>
        <v>166413036.64078581</v>
      </c>
      <c r="AX44" s="22">
        <f>+SUMPRODUCT(1*($BQ$4:$YR$4=$R$4)*($BQ$1:$YR$1=AW$3)*($BQ44:$YR44))</f>
        <v>22704466.678787246</v>
      </c>
      <c r="AY44" s="22">
        <f>+SUMPRODUCT(1*($BQ$4:$YR$4=$Q$4)*($BQ$1:$YR$1=AY$3)*($BQ44:$YR44))</f>
        <v>174733688.47282517</v>
      </c>
      <c r="AZ44" s="22">
        <f>+SUMPRODUCT(1*($BQ$4:$YR$4=$R$4)*($BQ$1:$YR$1=AY$3)*($BQ44:$YR44))</f>
        <v>18858667.843340859</v>
      </c>
      <c r="BA44" s="22">
        <f>+SUMPRODUCT(1*($BQ$4:$YR$4=$Q$4)*($BQ$1:$YR$1=BA$3)*($BQ44:$YR44))</f>
        <v>183470372.89646661</v>
      </c>
      <c r="BB44" s="22">
        <f>+SUMPRODUCT(1*($BQ$4:$YR$4=$R$4)*($BQ$1:$YR$1=BA$3)*($BQ44:$YR44))</f>
        <v>14614569.496963624</v>
      </c>
      <c r="BC44" s="22">
        <f>+SUMPRODUCT(1*($BQ$4:$YR$4=$Q$4)*($BQ$1:$YR$1=BC$3)*($BQ44:$YR44))</f>
        <v>192643891.54128999</v>
      </c>
      <c r="BD44" s="22">
        <f>+SUMPRODUCT(1*($BQ$4:$YR$4=$R$4)*($BQ$1:$YR$1=BC$3)*($BQ44:$YR44))</f>
        <v>9808527.4137876928</v>
      </c>
      <c r="BE44" s="22">
        <f>+SUMPRODUCT(1*($BQ$4:$YR$4=$Q$4)*($BQ$1:$YR$1=BE$3)*($BQ44:$YR44))</f>
        <v>202276086.11835462</v>
      </c>
      <c r="BF44" s="22">
        <f>+SUMPRODUCT(1*($BQ$4:$YR$4=$R$4)*($BQ$1:$YR$1=BE$3)*($BQ44:$YR44))</f>
        <v>4532797.9956418723</v>
      </c>
      <c r="BG44" s="22">
        <f>+SUMPRODUCT(1*($BQ$4:$YR$4=$Q$4)*($BQ$1:$YR$1=BG$3)*($BQ44:$YR44))</f>
        <v>0</v>
      </c>
      <c r="BH44" s="22">
        <f>+SUMPRODUCT(1*($BQ$4:$YR$4=$R$4)*($BQ$1:$YR$1=BG$3)*($BQ44:$YR44))</f>
        <v>0</v>
      </c>
      <c r="BI44" s="22">
        <f>+SUMPRODUCT(1*($BQ$4:$YR$4=$Q$4)*($BQ$1:$YR$1=BI$3)*($BQ44:$YR44))</f>
        <v>0</v>
      </c>
      <c r="BJ44" s="22">
        <f>+SUMPRODUCT(1*($BQ$4:$YR$4=$R$4)*($BQ$1:$YR$1=BI$3)*($BQ44:$YR44))</f>
        <v>0</v>
      </c>
      <c r="BK44" s="22">
        <f>+SUMPRODUCT(1*($BQ$4:$YR$4=$Q$4)*($BQ$1:$YR$1=BK$3)*($BQ44:$YR44))</f>
        <v>0</v>
      </c>
      <c r="BL44" s="22">
        <f>+SUMPRODUCT(1*($BQ$4:$YR$4=$R$4)*($BQ$1:$YR$1=BK$3)*($BQ44:$YR44))</f>
        <v>0</v>
      </c>
      <c r="BM44" s="22">
        <f>+SUMPRODUCT(1*($BQ$4:$YR$4=$Q$4)*($BQ$1:$YR$1=BM$3)*($BQ44:$YR44))</f>
        <v>0</v>
      </c>
      <c r="BN44" s="22">
        <f>+SUMPRODUCT(1*($BQ$4:$YR$4=$R$4)*($BQ$1:$YR$1=BM$3)*($BQ44:$YR44))</f>
        <v>0</v>
      </c>
      <c r="BO44" s="126"/>
      <c r="BP44" s="127"/>
      <c r="BQ44" s="23">
        <v>0</v>
      </c>
      <c r="BR44" s="23">
        <v>0</v>
      </c>
      <c r="BS44" s="23">
        <v>0</v>
      </c>
      <c r="BT44" s="23">
        <v>0</v>
      </c>
      <c r="BU44" s="23">
        <v>10328396.070181742</v>
      </c>
      <c r="BV44" s="23">
        <v>18086492.289818257</v>
      </c>
      <c r="BW44" s="23">
        <v>0</v>
      </c>
      <c r="BX44" s="23">
        <v>0</v>
      </c>
      <c r="BY44" s="23">
        <v>0</v>
      </c>
      <c r="BZ44" s="23">
        <v>0</v>
      </c>
      <c r="CA44" s="23">
        <v>0</v>
      </c>
      <c r="CB44" s="23">
        <v>0</v>
      </c>
      <c r="CC44" s="23">
        <v>0</v>
      </c>
      <c r="CD44" s="23">
        <v>0</v>
      </c>
      <c r="CE44" s="23">
        <v>0</v>
      </c>
      <c r="CF44" s="23">
        <v>0</v>
      </c>
      <c r="CG44" s="23">
        <v>20272251.434036165</v>
      </c>
      <c r="CH44" s="23">
        <v>34341777.135963835</v>
      </c>
      <c r="CI44" s="23">
        <v>0</v>
      </c>
      <c r="CJ44" s="23">
        <v>0</v>
      </c>
      <c r="CK44" s="23">
        <v>0</v>
      </c>
      <c r="CL44" s="23">
        <v>0</v>
      </c>
      <c r="CM44" s="23">
        <v>0</v>
      </c>
      <c r="CN44" s="23">
        <v>0</v>
      </c>
      <c r="CO44" s="23">
        <v>0</v>
      </c>
      <c r="CP44" s="23">
        <v>0</v>
      </c>
      <c r="CQ44" s="23">
        <v>0</v>
      </c>
      <c r="CR44" s="23">
        <v>0</v>
      </c>
      <c r="CS44" s="23">
        <v>20237572.213127185</v>
      </c>
      <c r="CT44" s="23">
        <v>35720746.485606134</v>
      </c>
      <c r="CU44" s="23">
        <v>0</v>
      </c>
      <c r="CV44" s="23">
        <v>0</v>
      </c>
      <c r="CW44" s="23">
        <v>0</v>
      </c>
      <c r="CX44" s="23">
        <v>0</v>
      </c>
      <c r="CY44" s="23">
        <v>0</v>
      </c>
      <c r="CZ44" s="23">
        <v>0</v>
      </c>
      <c r="DA44" s="23">
        <v>0</v>
      </c>
      <c r="DB44" s="23">
        <v>0</v>
      </c>
      <c r="DC44" s="23">
        <v>0</v>
      </c>
      <c r="DD44" s="23">
        <v>0</v>
      </c>
      <c r="DE44" s="23">
        <v>21588152.072223146</v>
      </c>
      <c r="DF44" s="23">
        <v>38442429.224261224</v>
      </c>
      <c r="DG44" s="23">
        <v>0</v>
      </c>
      <c r="DH44" s="23">
        <v>0</v>
      </c>
      <c r="DI44" s="23">
        <v>0</v>
      </c>
      <c r="DJ44" s="23">
        <v>0</v>
      </c>
      <c r="DK44" s="23">
        <v>0</v>
      </c>
      <c r="DL44" s="23">
        <v>0</v>
      </c>
      <c r="DM44" s="23">
        <v>0</v>
      </c>
      <c r="DN44" s="23">
        <v>0</v>
      </c>
      <c r="DO44" s="23">
        <v>0</v>
      </c>
      <c r="DP44" s="23">
        <v>0</v>
      </c>
      <c r="DQ44" s="23">
        <v>22048423.606547862</v>
      </c>
      <c r="DR44" s="23">
        <v>40735799.521803565</v>
      </c>
      <c r="DS44" s="23">
        <v>0</v>
      </c>
      <c r="DT44" s="23">
        <v>0</v>
      </c>
      <c r="DU44" s="23">
        <v>0</v>
      </c>
      <c r="DV44" s="23">
        <v>0</v>
      </c>
      <c r="DW44" s="23">
        <v>0</v>
      </c>
      <c r="DX44" s="23">
        <v>0</v>
      </c>
      <c r="DY44" s="23">
        <v>0</v>
      </c>
      <c r="DZ44" s="23">
        <v>0</v>
      </c>
      <c r="EA44" s="23">
        <v>0</v>
      </c>
      <c r="EB44" s="23">
        <v>0</v>
      </c>
      <c r="EC44" s="23">
        <v>22646862.991844445</v>
      </c>
      <c r="ED44" s="23">
        <v>42502726.4208683</v>
      </c>
      <c r="EE44" s="23">
        <v>0</v>
      </c>
      <c r="EF44" s="23">
        <v>0</v>
      </c>
      <c r="EG44" s="23">
        <v>0</v>
      </c>
      <c r="EH44" s="23">
        <v>0</v>
      </c>
      <c r="EI44" s="23">
        <v>0</v>
      </c>
      <c r="EJ44" s="23">
        <v>0</v>
      </c>
      <c r="EK44" s="23">
        <v>0</v>
      </c>
      <c r="EL44" s="23">
        <v>0</v>
      </c>
      <c r="EM44" s="23">
        <v>0</v>
      </c>
      <c r="EN44" s="23">
        <v>0</v>
      </c>
      <c r="EO44" s="23">
        <v>22495952.194485266</v>
      </c>
      <c r="EP44" s="23">
        <v>44108752.813919798</v>
      </c>
      <c r="EQ44" s="23">
        <v>0</v>
      </c>
      <c r="ER44" s="23">
        <v>0</v>
      </c>
      <c r="ES44" s="23">
        <v>0</v>
      </c>
      <c r="ET44" s="23">
        <v>0</v>
      </c>
      <c r="EU44" s="23">
        <v>0</v>
      </c>
      <c r="EV44" s="23">
        <v>0</v>
      </c>
      <c r="EW44" s="23">
        <v>0</v>
      </c>
      <c r="EX44" s="23">
        <v>0</v>
      </c>
      <c r="EY44" s="23">
        <v>0</v>
      </c>
      <c r="EZ44" s="23">
        <v>0</v>
      </c>
      <c r="FA44" s="23">
        <v>22951598.873330183</v>
      </c>
      <c r="FB44" s="23">
        <v>45530268.379841603</v>
      </c>
      <c r="FC44" s="23">
        <v>0</v>
      </c>
      <c r="FD44" s="23">
        <v>0</v>
      </c>
      <c r="FE44" s="23">
        <v>0</v>
      </c>
      <c r="FF44" s="23">
        <v>0</v>
      </c>
      <c r="FG44" s="23">
        <v>0</v>
      </c>
      <c r="FH44" s="23">
        <v>0</v>
      </c>
      <c r="FI44" s="23">
        <v>0</v>
      </c>
      <c r="FJ44" s="23">
        <v>0</v>
      </c>
      <c r="FK44" s="23">
        <v>0</v>
      </c>
      <c r="FL44" s="23">
        <v>0</v>
      </c>
      <c r="FM44" s="23">
        <v>22479680.15230488</v>
      </c>
      <c r="FN44" s="23">
        <v>46663333.713649817</v>
      </c>
      <c r="FO44" s="23">
        <v>0</v>
      </c>
      <c r="FP44" s="23">
        <v>0</v>
      </c>
      <c r="FQ44" s="23">
        <v>0</v>
      </c>
      <c r="FR44" s="23">
        <v>0</v>
      </c>
      <c r="FS44" s="23">
        <v>0</v>
      </c>
      <c r="FT44" s="23">
        <v>0</v>
      </c>
      <c r="FU44" s="23">
        <v>0</v>
      </c>
      <c r="FV44" s="23">
        <v>0</v>
      </c>
      <c r="FW44" s="23">
        <v>0</v>
      </c>
      <c r="FX44" s="23">
        <v>0</v>
      </c>
      <c r="FY44" s="23">
        <v>22572096.218999915</v>
      </c>
      <c r="FZ44" s="23">
        <v>47484452.442897476</v>
      </c>
      <c r="GA44" s="23">
        <v>0</v>
      </c>
      <c r="GB44" s="23">
        <v>0</v>
      </c>
      <c r="GC44" s="23">
        <v>0</v>
      </c>
      <c r="GD44" s="23">
        <v>0</v>
      </c>
      <c r="GE44" s="23">
        <v>0</v>
      </c>
      <c r="GF44" s="23">
        <v>0</v>
      </c>
      <c r="GG44" s="23">
        <v>0</v>
      </c>
      <c r="GH44" s="23">
        <v>0</v>
      </c>
      <c r="GI44" s="23">
        <v>0</v>
      </c>
      <c r="GJ44" s="23">
        <v>0</v>
      </c>
      <c r="GK44" s="23">
        <v>21938900.624900818</v>
      </c>
      <c r="GL44" s="23">
        <v>48379770.473090075</v>
      </c>
      <c r="GM44" s="23">
        <v>0</v>
      </c>
      <c r="GN44" s="23">
        <v>0</v>
      </c>
      <c r="GO44" s="23">
        <v>0</v>
      </c>
      <c r="GP44" s="23">
        <v>0</v>
      </c>
      <c r="GQ44" s="23">
        <v>0</v>
      </c>
      <c r="GR44" s="23">
        <v>0</v>
      </c>
      <c r="GS44" s="23">
        <v>0</v>
      </c>
      <c r="GT44" s="23">
        <v>0</v>
      </c>
      <c r="GU44" s="23">
        <v>0</v>
      </c>
      <c r="GV44" s="23">
        <v>0</v>
      </c>
      <c r="GW44" s="23">
        <v>22041993.900257137</v>
      </c>
      <c r="GX44" s="23">
        <v>49352921.924220465</v>
      </c>
      <c r="GY44" s="23">
        <v>0</v>
      </c>
      <c r="GZ44" s="23">
        <v>0</v>
      </c>
      <c r="HA44" s="23">
        <v>0</v>
      </c>
      <c r="HB44" s="23">
        <v>0</v>
      </c>
      <c r="HC44" s="23">
        <v>0</v>
      </c>
      <c r="HD44" s="23">
        <v>0</v>
      </c>
      <c r="HE44" s="23">
        <v>0</v>
      </c>
      <c r="HF44" s="23">
        <v>0</v>
      </c>
      <c r="HG44" s="23">
        <v>0</v>
      </c>
      <c r="HH44" s="23">
        <v>0</v>
      </c>
      <c r="HI44" s="23">
        <v>21573680.585465923</v>
      </c>
      <c r="HJ44" s="23">
        <v>50458545.554180242</v>
      </c>
      <c r="HK44" s="23">
        <v>0</v>
      </c>
      <c r="HL44" s="23">
        <v>0</v>
      </c>
      <c r="HM44" s="23">
        <v>0</v>
      </c>
      <c r="HN44" s="23">
        <v>0</v>
      </c>
      <c r="HO44" s="23">
        <v>0</v>
      </c>
      <c r="HP44" s="23">
        <v>0</v>
      </c>
      <c r="HQ44" s="23">
        <v>0</v>
      </c>
      <c r="HR44" s="23">
        <v>0</v>
      </c>
      <c r="HS44" s="23">
        <v>0</v>
      </c>
      <c r="HT44" s="23">
        <v>0</v>
      </c>
      <c r="HU44" s="23">
        <v>21606434.138931893</v>
      </c>
      <c r="HV44" s="23">
        <v>51704623.201561473</v>
      </c>
      <c r="HW44" s="23">
        <v>0</v>
      </c>
      <c r="HX44" s="23">
        <v>0</v>
      </c>
      <c r="HY44" s="23">
        <v>0</v>
      </c>
      <c r="HZ44" s="23">
        <v>0</v>
      </c>
      <c r="IA44" s="23">
        <v>0</v>
      </c>
      <c r="IB44" s="23">
        <v>0</v>
      </c>
      <c r="IC44" s="23">
        <v>0</v>
      </c>
      <c r="ID44" s="23">
        <v>0</v>
      </c>
      <c r="IE44" s="23">
        <v>0</v>
      </c>
      <c r="IF44" s="23">
        <v>0</v>
      </c>
      <c r="IG44" s="23">
        <v>21030155.557289854</v>
      </c>
      <c r="IH44" s="23">
        <v>52981472.831889294</v>
      </c>
      <c r="II44" s="23">
        <v>0</v>
      </c>
      <c r="IJ44" s="23">
        <v>0</v>
      </c>
      <c r="IK44" s="23">
        <v>0</v>
      </c>
      <c r="IL44" s="23">
        <v>0</v>
      </c>
      <c r="IM44" s="23">
        <v>0</v>
      </c>
      <c r="IN44" s="23">
        <v>0</v>
      </c>
      <c r="IO44" s="23">
        <v>0</v>
      </c>
      <c r="IP44" s="23">
        <v>0</v>
      </c>
      <c r="IQ44" s="23">
        <v>0</v>
      </c>
      <c r="IR44" s="23">
        <v>0</v>
      </c>
      <c r="IS44" s="23">
        <v>21126585.835522421</v>
      </c>
      <c r="IT44" s="23">
        <v>54289854.361639589</v>
      </c>
      <c r="IU44" s="23">
        <v>0</v>
      </c>
      <c r="IV44" s="23">
        <v>0</v>
      </c>
      <c r="IW44" s="23">
        <v>0</v>
      </c>
      <c r="IX44" s="23">
        <v>0</v>
      </c>
      <c r="IY44" s="23">
        <v>0</v>
      </c>
      <c r="IZ44" s="23">
        <v>0</v>
      </c>
      <c r="JA44" s="23">
        <v>0</v>
      </c>
      <c r="JB44" s="23">
        <v>0</v>
      </c>
      <c r="JC44" s="23">
        <v>0</v>
      </c>
      <c r="JD44" s="23">
        <v>0</v>
      </c>
      <c r="JE44" s="23">
        <v>20509030.54376369</v>
      </c>
      <c r="JF44" s="23">
        <v>55630546.473483793</v>
      </c>
      <c r="JG44" s="23">
        <v>0</v>
      </c>
      <c r="JH44" s="23">
        <v>0</v>
      </c>
      <c r="JI44" s="23">
        <v>0</v>
      </c>
      <c r="JJ44" s="23">
        <v>0</v>
      </c>
      <c r="JK44" s="23">
        <v>0</v>
      </c>
      <c r="JL44" s="23">
        <v>0</v>
      </c>
      <c r="JM44" s="23">
        <v>0</v>
      </c>
      <c r="JN44" s="23">
        <v>0</v>
      </c>
      <c r="JO44" s="23">
        <v>0</v>
      </c>
      <c r="JP44" s="23">
        <v>0</v>
      </c>
      <c r="JQ44" s="23">
        <v>20544736.616424654</v>
      </c>
      <c r="JR44" s="23">
        <v>57004347.079721592</v>
      </c>
      <c r="JS44" s="23">
        <v>0</v>
      </c>
      <c r="JT44" s="23">
        <v>0</v>
      </c>
      <c r="JU44" s="23">
        <v>0</v>
      </c>
      <c r="JV44" s="23">
        <v>0</v>
      </c>
      <c r="JW44" s="23">
        <v>0</v>
      </c>
      <c r="JX44" s="23">
        <v>0</v>
      </c>
      <c r="JY44" s="23">
        <v>0</v>
      </c>
      <c r="JZ44" s="23">
        <v>0</v>
      </c>
      <c r="KA44" s="23">
        <v>0</v>
      </c>
      <c r="KB44" s="23">
        <v>0</v>
      </c>
      <c r="KC44" s="23">
        <v>19883217.639991678</v>
      </c>
      <c r="KD44" s="23">
        <v>58412073.797158003</v>
      </c>
      <c r="KE44" s="23">
        <v>0</v>
      </c>
      <c r="KF44" s="23">
        <v>0</v>
      </c>
      <c r="KG44" s="23">
        <v>0</v>
      </c>
      <c r="KH44" s="23">
        <v>0</v>
      </c>
      <c r="KI44" s="23">
        <v>0</v>
      </c>
      <c r="KJ44" s="23">
        <v>0</v>
      </c>
      <c r="KK44" s="23">
        <v>0</v>
      </c>
      <c r="KL44" s="23">
        <v>0</v>
      </c>
      <c r="KM44" s="23">
        <v>0</v>
      </c>
      <c r="KN44" s="23">
        <v>0</v>
      </c>
      <c r="KO44" s="23">
        <v>19851886.010828312</v>
      </c>
      <c r="KP44" s="23">
        <v>59854564.433707699</v>
      </c>
      <c r="KQ44" s="23">
        <v>0</v>
      </c>
      <c r="KR44" s="23">
        <v>0</v>
      </c>
      <c r="KS44" s="23">
        <v>0</v>
      </c>
      <c r="KT44" s="23">
        <v>0</v>
      </c>
      <c r="KU44" s="23">
        <v>0</v>
      </c>
      <c r="KV44" s="23">
        <v>0</v>
      </c>
      <c r="KW44" s="23">
        <v>0</v>
      </c>
      <c r="KX44" s="23">
        <v>0</v>
      </c>
      <c r="KY44" s="23">
        <v>0</v>
      </c>
      <c r="KZ44" s="23">
        <v>0</v>
      </c>
      <c r="LA44" s="23">
        <v>19249316.343900099</v>
      </c>
      <c r="LB44" s="23">
        <v>61332677.487015955</v>
      </c>
      <c r="LC44" s="23">
        <v>0</v>
      </c>
      <c r="LD44" s="23">
        <v>0</v>
      </c>
      <c r="LE44" s="23">
        <v>0</v>
      </c>
      <c r="LF44" s="23">
        <v>0</v>
      </c>
      <c r="LG44" s="23">
        <v>0</v>
      </c>
      <c r="LH44" s="23">
        <v>0</v>
      </c>
      <c r="LI44" s="23">
        <v>0</v>
      </c>
      <c r="LJ44" s="23">
        <v>0</v>
      </c>
      <c r="LK44" s="23">
        <v>0</v>
      </c>
      <c r="LL44" s="23">
        <v>0</v>
      </c>
      <c r="LM44" s="23">
        <v>19038388.503131282</v>
      </c>
      <c r="LN44" s="23">
        <v>62847292.655393146</v>
      </c>
      <c r="LO44" s="23">
        <v>0</v>
      </c>
      <c r="LP44" s="23">
        <v>0</v>
      </c>
      <c r="LQ44" s="23">
        <v>0</v>
      </c>
      <c r="LR44" s="23">
        <v>0</v>
      </c>
      <c r="LS44" s="23">
        <v>0</v>
      </c>
      <c r="LT44" s="23">
        <v>0</v>
      </c>
      <c r="LU44" s="23">
        <v>0</v>
      </c>
      <c r="LV44" s="23">
        <v>0</v>
      </c>
      <c r="LW44" s="23">
        <v>0</v>
      </c>
      <c r="LX44" s="23">
        <v>0</v>
      </c>
      <c r="LY44" s="23">
        <v>18280209.377823606</v>
      </c>
      <c r="LZ44" s="23">
        <v>64399311.361366808</v>
      </c>
      <c r="MA44" s="23">
        <v>0</v>
      </c>
      <c r="MB44" s="23">
        <v>0</v>
      </c>
      <c r="MC44" s="23">
        <v>0</v>
      </c>
      <c r="MD44" s="23">
        <v>0</v>
      </c>
      <c r="ME44" s="23">
        <v>0</v>
      </c>
      <c r="MF44" s="23">
        <v>0</v>
      </c>
      <c r="MG44" s="23">
        <v>0</v>
      </c>
      <c r="MH44" s="23">
        <v>0</v>
      </c>
      <c r="MI44" s="23">
        <v>0</v>
      </c>
      <c r="MJ44" s="23">
        <v>0</v>
      </c>
      <c r="MK44" s="23">
        <v>18093911.529637478</v>
      </c>
      <c r="ML44" s="23">
        <v>65989657.288162872</v>
      </c>
      <c r="MM44" s="23">
        <v>0</v>
      </c>
      <c r="MN44" s="23">
        <v>0</v>
      </c>
      <c r="MO44" s="23">
        <v>0</v>
      </c>
      <c r="MP44" s="23">
        <v>0</v>
      </c>
      <c r="MQ44" s="23">
        <v>0</v>
      </c>
      <c r="MR44" s="23">
        <v>0</v>
      </c>
      <c r="MS44" s="23">
        <v>0</v>
      </c>
      <c r="MT44" s="23">
        <v>0</v>
      </c>
      <c r="MU44" s="23">
        <v>0</v>
      </c>
      <c r="MV44" s="23">
        <v>0</v>
      </c>
      <c r="MW44" s="23">
        <v>17282674.85982449</v>
      </c>
      <c r="MX44" s="23">
        <v>67619276.929435223</v>
      </c>
      <c r="MY44" s="23">
        <v>0</v>
      </c>
      <c r="MZ44" s="23">
        <v>0</v>
      </c>
      <c r="NA44" s="23">
        <v>0</v>
      </c>
      <c r="NB44" s="23">
        <v>0</v>
      </c>
      <c r="NC44" s="23">
        <v>0</v>
      </c>
      <c r="ND44" s="23">
        <v>0</v>
      </c>
      <c r="NE44" s="23">
        <v>0</v>
      </c>
      <c r="NF44" s="23">
        <v>0</v>
      </c>
      <c r="NG44" s="23">
        <v>0</v>
      </c>
      <c r="NH44" s="23">
        <v>0</v>
      </c>
      <c r="NI44" s="23">
        <v>17007390.887536451</v>
      </c>
      <c r="NJ44" s="23">
        <v>69289140.152571052</v>
      </c>
      <c r="NK44" s="23">
        <v>0</v>
      </c>
      <c r="NL44" s="23">
        <v>0</v>
      </c>
      <c r="NM44" s="23">
        <v>0</v>
      </c>
      <c r="NN44" s="23">
        <v>0</v>
      </c>
      <c r="NO44" s="23">
        <v>0</v>
      </c>
      <c r="NP44" s="23">
        <v>0</v>
      </c>
      <c r="NQ44" s="23">
        <v>0</v>
      </c>
      <c r="NR44" s="23">
        <v>0</v>
      </c>
      <c r="NS44" s="23">
        <v>0</v>
      </c>
      <c r="NT44" s="23">
        <v>0</v>
      </c>
      <c r="NU44" s="23">
        <v>16139686.366580898</v>
      </c>
      <c r="NV44" s="23">
        <v>71000240.775907025</v>
      </c>
      <c r="NW44" s="23">
        <v>0</v>
      </c>
      <c r="NX44" s="23">
        <v>0</v>
      </c>
      <c r="NY44" s="23">
        <v>0</v>
      </c>
      <c r="NZ44" s="23">
        <v>0</v>
      </c>
      <c r="OA44" s="23">
        <v>0</v>
      </c>
      <c r="OB44" s="23">
        <v>0</v>
      </c>
      <c r="OC44" s="23">
        <v>0</v>
      </c>
      <c r="OD44" s="23">
        <v>0</v>
      </c>
      <c r="OE44" s="23">
        <v>0</v>
      </c>
      <c r="OF44" s="23">
        <v>0</v>
      </c>
      <c r="OG44" s="23">
        <v>15766983.402401231</v>
      </c>
      <c r="OH44" s="23">
        <v>72753597.160199687</v>
      </c>
      <c r="OI44" s="23">
        <v>0</v>
      </c>
      <c r="OJ44" s="23">
        <v>0</v>
      </c>
      <c r="OK44" s="23">
        <v>0</v>
      </c>
      <c r="OL44" s="23">
        <v>0</v>
      </c>
      <c r="OM44" s="23">
        <v>0</v>
      </c>
      <c r="ON44" s="23">
        <v>0</v>
      </c>
      <c r="OO44" s="23">
        <v>0</v>
      </c>
      <c r="OP44" s="23">
        <v>0</v>
      </c>
      <c r="OQ44" s="23">
        <v>0</v>
      </c>
      <c r="OR44" s="23">
        <v>0</v>
      </c>
      <c r="OS44" s="23">
        <v>14921176.824912356</v>
      </c>
      <c r="OT44" s="23">
        <v>74550252.814702451</v>
      </c>
      <c r="OU44" s="23">
        <v>0</v>
      </c>
      <c r="OV44" s="23">
        <v>0</v>
      </c>
      <c r="OW44" s="23">
        <v>0</v>
      </c>
      <c r="OX44" s="23">
        <v>0</v>
      </c>
      <c r="OY44" s="23">
        <v>0</v>
      </c>
      <c r="OZ44" s="23">
        <v>0</v>
      </c>
      <c r="PA44" s="23">
        <v>0</v>
      </c>
      <c r="PB44" s="23">
        <v>0</v>
      </c>
      <c r="PC44" s="23">
        <v>0</v>
      </c>
      <c r="PD44" s="23">
        <v>0</v>
      </c>
      <c r="PE44" s="23">
        <v>14360016.691533634</v>
      </c>
      <c r="PF44" s="23">
        <v>76391277.018209711</v>
      </c>
      <c r="PG44" s="23">
        <v>0</v>
      </c>
      <c r="PH44" s="23">
        <v>0</v>
      </c>
      <c r="PI44" s="23">
        <v>0</v>
      </c>
      <c r="PJ44" s="23">
        <v>0</v>
      </c>
      <c r="PK44" s="23">
        <v>0</v>
      </c>
      <c r="PL44" s="23">
        <v>0</v>
      </c>
      <c r="PM44" s="23">
        <v>0</v>
      </c>
      <c r="PN44" s="23">
        <v>0</v>
      </c>
      <c r="PO44" s="23">
        <v>0</v>
      </c>
      <c r="PP44" s="23">
        <v>0</v>
      </c>
      <c r="PQ44" s="23">
        <v>13368299.688257663</v>
      </c>
      <c r="PR44" s="23">
        <v>78277765.455437601</v>
      </c>
      <c r="PS44" s="23">
        <v>0</v>
      </c>
      <c r="PT44" s="23">
        <v>0</v>
      </c>
      <c r="PU44" s="23">
        <v>0</v>
      </c>
      <c r="PV44" s="23">
        <v>0</v>
      </c>
      <c r="PW44" s="23">
        <v>0</v>
      </c>
      <c r="PX44" s="23">
        <v>0</v>
      </c>
      <c r="PY44" s="23">
        <v>0</v>
      </c>
      <c r="PZ44" s="23">
        <v>0</v>
      </c>
      <c r="QA44" s="23">
        <v>0</v>
      </c>
      <c r="QB44" s="23">
        <v>0</v>
      </c>
      <c r="QC44" s="23">
        <v>12772935.851073274</v>
      </c>
      <c r="QD44" s="23">
        <v>80210840.869120225</v>
      </c>
      <c r="QE44" s="23">
        <v>0</v>
      </c>
      <c r="QF44" s="23">
        <v>0</v>
      </c>
      <c r="QG44" s="23">
        <v>0</v>
      </c>
      <c r="QH44" s="23">
        <v>0</v>
      </c>
      <c r="QI44" s="23">
        <v>0</v>
      </c>
      <c r="QJ44" s="23">
        <v>0</v>
      </c>
      <c r="QK44" s="23">
        <v>0</v>
      </c>
      <c r="QL44" s="23">
        <v>0</v>
      </c>
      <c r="QM44" s="23">
        <v>0</v>
      </c>
      <c r="QN44" s="23">
        <v>0</v>
      </c>
      <c r="QO44" s="23">
        <v>11713219.793949204</v>
      </c>
      <c r="QP44" s="23">
        <v>82191653.728209525</v>
      </c>
      <c r="QQ44" s="23">
        <v>0</v>
      </c>
      <c r="QR44" s="23">
        <v>0</v>
      </c>
      <c r="QS44" s="23">
        <v>0</v>
      </c>
      <c r="QT44" s="23">
        <v>0</v>
      </c>
      <c r="QU44" s="23">
        <v>0</v>
      </c>
      <c r="QV44" s="23">
        <v>0</v>
      </c>
      <c r="QW44" s="23">
        <v>0</v>
      </c>
      <c r="QX44" s="23">
        <v>0</v>
      </c>
      <c r="QY44" s="23">
        <v>0</v>
      </c>
      <c r="QZ44" s="23">
        <v>0</v>
      </c>
      <c r="RA44" s="23">
        <v>10991246.884838045</v>
      </c>
      <c r="RB44" s="23">
        <v>84221382.912576288</v>
      </c>
      <c r="RC44" s="23">
        <v>0</v>
      </c>
      <c r="RD44" s="23">
        <v>0</v>
      </c>
      <c r="RE44" s="23">
        <v>0</v>
      </c>
      <c r="RF44" s="23">
        <v>0</v>
      </c>
      <c r="RG44" s="23">
        <v>0</v>
      </c>
      <c r="RH44" s="23">
        <v>0</v>
      </c>
      <c r="RI44" s="23">
        <v>0</v>
      </c>
      <c r="RJ44" s="23">
        <v>0</v>
      </c>
      <c r="RK44" s="23">
        <v>0</v>
      </c>
      <c r="RL44" s="23">
        <v>0</v>
      </c>
      <c r="RM44" s="23">
        <v>9859211.1609892547</v>
      </c>
      <c r="RN44" s="23">
        <v>86301236.414620042</v>
      </c>
      <c r="RO44" s="23">
        <v>0</v>
      </c>
      <c r="RP44" s="23">
        <v>0</v>
      </c>
      <c r="RQ44" s="23">
        <v>0</v>
      </c>
      <c r="RR44" s="23">
        <v>0</v>
      </c>
      <c r="RS44" s="23">
        <v>0</v>
      </c>
      <c r="RT44" s="23">
        <v>0</v>
      </c>
      <c r="RU44" s="23">
        <v>0</v>
      </c>
      <c r="RV44" s="23">
        <v>0</v>
      </c>
      <c r="RW44" s="23">
        <v>0</v>
      </c>
      <c r="RX44" s="23">
        <v>0</v>
      </c>
      <c r="RY44" s="23">
        <v>8999456.6823516041</v>
      </c>
      <c r="RZ44" s="23">
        <v>88432452.058205143</v>
      </c>
      <c r="SA44" s="23">
        <v>0</v>
      </c>
      <c r="SB44" s="23">
        <v>0</v>
      </c>
      <c r="SC44" s="23">
        <v>0</v>
      </c>
      <c r="SD44" s="23">
        <v>0</v>
      </c>
      <c r="SE44" s="23">
        <v>0</v>
      </c>
      <c r="SF44" s="23">
        <v>0</v>
      </c>
      <c r="SG44" s="23">
        <v>0</v>
      </c>
      <c r="SH44" s="23">
        <v>0</v>
      </c>
      <c r="SI44" s="23">
        <v>0</v>
      </c>
      <c r="SJ44" s="23">
        <v>0</v>
      </c>
      <c r="SK44" s="23">
        <v>7833560.1545592025</v>
      </c>
      <c r="SL44" s="23">
        <v>90616298.235351115</v>
      </c>
      <c r="SM44" s="23">
        <v>0</v>
      </c>
      <c r="SN44" s="23">
        <v>0</v>
      </c>
      <c r="SO44" s="23">
        <v>0</v>
      </c>
      <c r="SP44" s="23">
        <v>0</v>
      </c>
      <c r="SQ44" s="23">
        <v>0</v>
      </c>
      <c r="SR44" s="23">
        <v>0</v>
      </c>
      <c r="SS44" s="23">
        <v>0</v>
      </c>
      <c r="ST44" s="23">
        <v>0</v>
      </c>
      <c r="SU44" s="23">
        <v>0</v>
      </c>
      <c r="SV44" s="23">
        <v>0</v>
      </c>
      <c r="SW44" s="23">
        <v>6781009.3424044214</v>
      </c>
      <c r="SX44" s="23">
        <v>92854074.661115482</v>
      </c>
      <c r="SY44" s="23">
        <v>0</v>
      </c>
      <c r="SZ44" s="23">
        <v>0</v>
      </c>
      <c r="TA44" s="23">
        <v>0</v>
      </c>
      <c r="TB44" s="23">
        <v>0</v>
      </c>
      <c r="TC44" s="23">
        <v>0</v>
      </c>
      <c r="TD44" s="23">
        <v>0</v>
      </c>
      <c r="TE44" s="23">
        <v>0</v>
      </c>
      <c r="TF44" s="23">
        <v>0</v>
      </c>
      <c r="TG44" s="23">
        <v>0</v>
      </c>
      <c r="TH44" s="23">
        <v>0</v>
      </c>
      <c r="TI44" s="23">
        <v>5490308.7870310564</v>
      </c>
      <c r="TJ44" s="23">
        <v>95147113.147118703</v>
      </c>
      <c r="TK44" s="23">
        <v>0</v>
      </c>
      <c r="TL44" s="23">
        <v>0</v>
      </c>
      <c r="TM44" s="23">
        <v>0</v>
      </c>
      <c r="TN44" s="23">
        <v>0</v>
      </c>
      <c r="TO44" s="23">
        <v>0</v>
      </c>
      <c r="TP44" s="23">
        <v>0</v>
      </c>
      <c r="TQ44" s="23">
        <v>0</v>
      </c>
      <c r="TR44" s="23">
        <v>0</v>
      </c>
      <c r="TS44" s="23">
        <v>0</v>
      </c>
      <c r="TT44" s="23">
        <v>0</v>
      </c>
      <c r="TU44" s="23">
        <v>4318218.6267566355</v>
      </c>
      <c r="TV44" s="23">
        <v>97496778.394171283</v>
      </c>
      <c r="TW44" s="23">
        <v>0</v>
      </c>
      <c r="TX44" s="23">
        <v>0</v>
      </c>
      <c r="TY44" s="23">
        <v>0</v>
      </c>
      <c r="TZ44" s="23">
        <v>0</v>
      </c>
      <c r="UA44" s="23">
        <v>0</v>
      </c>
      <c r="UB44" s="23">
        <v>0</v>
      </c>
      <c r="UC44" s="23">
        <v>0</v>
      </c>
      <c r="UD44" s="23">
        <v>0</v>
      </c>
      <c r="UE44" s="23">
        <v>0</v>
      </c>
      <c r="UF44" s="23">
        <v>0</v>
      </c>
      <c r="UG44" s="23">
        <v>2940601.6794538135</v>
      </c>
      <c r="UH44" s="23">
        <v>99904468.804474697</v>
      </c>
      <c r="UI44" s="23">
        <v>0</v>
      </c>
      <c r="UJ44" s="23">
        <v>0</v>
      </c>
      <c r="UK44" s="23">
        <v>0</v>
      </c>
      <c r="UL44" s="23">
        <v>0</v>
      </c>
      <c r="UM44" s="23">
        <v>0</v>
      </c>
      <c r="UN44" s="23">
        <v>0</v>
      </c>
      <c r="UO44" s="23">
        <v>0</v>
      </c>
      <c r="UP44" s="23">
        <v>0</v>
      </c>
      <c r="UQ44" s="23">
        <v>0</v>
      </c>
      <c r="UR44" s="23">
        <v>0</v>
      </c>
      <c r="US44" s="23">
        <v>1592196.3161880584</v>
      </c>
      <c r="UT44" s="23">
        <v>102371617.31387991</v>
      </c>
      <c r="UU44" s="23">
        <v>0</v>
      </c>
      <c r="UV44" s="23">
        <v>0</v>
      </c>
      <c r="UW44" s="23">
        <v>0</v>
      </c>
      <c r="UX44" s="23">
        <v>0</v>
      </c>
      <c r="UY44" s="23">
        <v>0</v>
      </c>
      <c r="UZ44" s="23">
        <v>0</v>
      </c>
      <c r="VA44" s="23">
        <v>0</v>
      </c>
      <c r="VB44" s="23">
        <v>0</v>
      </c>
      <c r="VC44" s="23">
        <v>0</v>
      </c>
      <c r="VD44" s="23">
        <v>0</v>
      </c>
      <c r="VE44" s="23">
        <v>0</v>
      </c>
      <c r="VF44" s="23">
        <v>0</v>
      </c>
      <c r="VG44" s="23">
        <v>0</v>
      </c>
      <c r="VH44" s="23">
        <v>0</v>
      </c>
      <c r="VI44" s="23">
        <v>0</v>
      </c>
      <c r="VJ44" s="23">
        <v>0</v>
      </c>
      <c r="VK44" s="23">
        <v>0</v>
      </c>
      <c r="VL44" s="23">
        <v>0</v>
      </c>
      <c r="VM44" s="23">
        <v>0</v>
      </c>
      <c r="VN44" s="23">
        <v>0</v>
      </c>
      <c r="VO44" s="23">
        <v>0</v>
      </c>
      <c r="VP44" s="23">
        <v>0</v>
      </c>
      <c r="VQ44" s="23">
        <v>0</v>
      </c>
      <c r="VR44" s="23">
        <v>0</v>
      </c>
      <c r="VS44" s="23">
        <v>0</v>
      </c>
      <c r="VT44" s="23">
        <v>0</v>
      </c>
      <c r="VU44" s="23">
        <v>0</v>
      </c>
      <c r="VV44" s="23">
        <v>0</v>
      </c>
      <c r="VW44" s="23">
        <v>0</v>
      </c>
      <c r="VX44" s="23">
        <v>0</v>
      </c>
      <c r="VY44" s="23">
        <v>0</v>
      </c>
      <c r="VZ44" s="23">
        <v>0</v>
      </c>
      <c r="WA44" s="23">
        <v>0</v>
      </c>
      <c r="WB44" s="23">
        <v>0</v>
      </c>
      <c r="WC44" s="23">
        <v>0</v>
      </c>
      <c r="WD44" s="23">
        <v>0</v>
      </c>
      <c r="WE44" s="23">
        <v>0</v>
      </c>
      <c r="WF44" s="23">
        <v>0</v>
      </c>
      <c r="WG44" s="23">
        <v>0</v>
      </c>
      <c r="WH44" s="23">
        <v>0</v>
      </c>
      <c r="WI44" s="23">
        <v>0</v>
      </c>
      <c r="WJ44" s="23">
        <v>0</v>
      </c>
      <c r="WK44" s="23">
        <v>0</v>
      </c>
      <c r="WL44" s="23">
        <v>0</v>
      </c>
      <c r="WM44" s="23">
        <v>0</v>
      </c>
      <c r="WN44" s="23">
        <v>0</v>
      </c>
      <c r="WO44" s="23">
        <v>0</v>
      </c>
      <c r="WP44" s="23">
        <v>0</v>
      </c>
      <c r="WQ44" s="23">
        <v>0</v>
      </c>
      <c r="WR44" s="23">
        <v>0</v>
      </c>
      <c r="WS44" s="23">
        <v>0</v>
      </c>
      <c r="WT44" s="23">
        <v>0</v>
      </c>
      <c r="WU44" s="23">
        <v>0</v>
      </c>
      <c r="WV44" s="23">
        <v>0</v>
      </c>
      <c r="WW44" s="23">
        <v>0</v>
      </c>
      <c r="WX44" s="23">
        <v>0</v>
      </c>
      <c r="WY44" s="23">
        <v>0</v>
      </c>
      <c r="WZ44" s="23">
        <v>0</v>
      </c>
      <c r="XA44" s="23">
        <v>0</v>
      </c>
      <c r="XB44" s="23">
        <v>0</v>
      </c>
      <c r="XC44" s="23">
        <v>0</v>
      </c>
      <c r="XD44" s="23">
        <v>0</v>
      </c>
      <c r="XE44" s="23">
        <v>0</v>
      </c>
      <c r="XF44" s="23">
        <v>0</v>
      </c>
      <c r="XG44" s="23">
        <v>0</v>
      </c>
      <c r="XH44" s="23">
        <v>0</v>
      </c>
      <c r="XI44" s="23">
        <v>0</v>
      </c>
      <c r="XJ44" s="23">
        <v>0</v>
      </c>
      <c r="XK44" s="23">
        <v>0</v>
      </c>
      <c r="XL44" s="23">
        <v>0</v>
      </c>
      <c r="XM44" s="23">
        <v>0</v>
      </c>
      <c r="XN44" s="23">
        <v>0</v>
      </c>
      <c r="XO44" s="23">
        <v>0</v>
      </c>
      <c r="XP44" s="23">
        <v>0</v>
      </c>
      <c r="XQ44" s="23">
        <v>0</v>
      </c>
      <c r="XR44" s="23">
        <v>0</v>
      </c>
      <c r="XS44" s="23">
        <v>0</v>
      </c>
      <c r="XT44" s="23">
        <v>0</v>
      </c>
      <c r="XU44" s="23">
        <v>0</v>
      </c>
      <c r="XV44" s="23">
        <v>0</v>
      </c>
      <c r="XW44" s="23">
        <v>0</v>
      </c>
      <c r="XX44" s="23">
        <v>0</v>
      </c>
      <c r="XY44" s="23">
        <v>0</v>
      </c>
      <c r="XZ44" s="23">
        <v>0</v>
      </c>
      <c r="YA44" s="23">
        <v>0</v>
      </c>
      <c r="YB44" s="23">
        <v>0</v>
      </c>
      <c r="YC44" s="23">
        <v>0</v>
      </c>
      <c r="YD44" s="23">
        <v>0</v>
      </c>
      <c r="YE44" s="23">
        <v>0</v>
      </c>
      <c r="YF44" s="23">
        <v>0</v>
      </c>
      <c r="YG44" s="23">
        <v>0</v>
      </c>
      <c r="YH44" s="23">
        <v>0</v>
      </c>
      <c r="YI44" s="23">
        <v>0</v>
      </c>
      <c r="YJ44" s="23">
        <v>0</v>
      </c>
      <c r="YK44" s="23">
        <v>0</v>
      </c>
      <c r="YL44" s="23">
        <v>0</v>
      </c>
      <c r="YM44" s="23">
        <v>0</v>
      </c>
      <c r="YN44" s="23">
        <v>0</v>
      </c>
      <c r="YO44" s="23">
        <v>0</v>
      </c>
      <c r="YP44" s="23">
        <v>0</v>
      </c>
      <c r="YQ44" s="23">
        <v>0</v>
      </c>
      <c r="YR44" s="23">
        <v>0</v>
      </c>
    </row>
    <row r="45" spans="1:668" ht="15.75" x14ac:dyDescent="0.25">
      <c r="A45" s="15" t="s">
        <v>84</v>
      </c>
      <c r="B45" s="15" t="s">
        <v>85</v>
      </c>
      <c r="C45" s="16">
        <f>+E45*$C$60</f>
        <v>60.463525480490254</v>
      </c>
      <c r="D45" s="17"/>
      <c r="E45" s="18">
        <v>1.5992130162025335</v>
      </c>
      <c r="F45" s="19" t="s">
        <v>52</v>
      </c>
      <c r="G45" s="68" t="s">
        <v>119</v>
      </c>
      <c r="H45" s="20">
        <v>39918</v>
      </c>
      <c r="I45" s="41" t="s">
        <v>59</v>
      </c>
      <c r="J45" s="19">
        <v>138</v>
      </c>
      <c r="K45" s="19" t="s">
        <v>192</v>
      </c>
      <c r="L45" s="20">
        <v>44119</v>
      </c>
      <c r="M45" s="19" t="s">
        <v>11</v>
      </c>
      <c r="N45" s="16" t="s">
        <v>60</v>
      </c>
      <c r="O45" s="119" t="s">
        <v>170</v>
      </c>
      <c r="P45" s="119" t="s">
        <v>187</v>
      </c>
      <c r="Q45" s="22">
        <f>+SUMPRODUCT(1*($BQ$4:$YR$4=$Q$4)*($BQ$1:$YR$1=Q$3)*($BQ45:$YR45))</f>
        <v>28400317.7104</v>
      </c>
      <c r="R45" s="22">
        <f>+SUMPRODUCT(1*($BQ$4:$YR$4=$R$4)*($BQ$1:$YR$1=Q$3)*($BQ45:$YR45))</f>
        <v>1331658.6722226923</v>
      </c>
      <c r="S45" s="22">
        <f>+SUMPRODUCT(1*($BQ$4:$YR$4=$Q$4)*($BQ$1:$YR$1=S$3)*($BQ45:$YR45))</f>
        <v>36469588.656061605</v>
      </c>
      <c r="T45" s="22">
        <f>+SUMPRODUCT(1*($BQ$4:$YR$4=$R$4)*($BQ$1:$YR$1=S$3)*($BQ45:$YR45))</f>
        <v>2416366.3769438723</v>
      </c>
      <c r="U45" s="22">
        <f>+SUMPRODUCT(1*($BQ$4:$YR$4=$Q$4)*($BQ$1:$YR$1=U$3)*($BQ45:$YR45))</f>
        <v>34267300.18980366</v>
      </c>
      <c r="V45" s="22">
        <f>+SUMPRODUCT(1*($BQ$4:$YR$4=$R$4)*($BQ$1:$YR$1=U$3)*($BQ45:$YR45))</f>
        <v>1006155.8488119543</v>
      </c>
      <c r="W45" s="22">
        <f>+SUMPRODUCT(1*($BQ$4:$YR$4=$Q$4)*($BQ$1:$YR$1=W$3)*($BQ45:$YR45))</f>
        <v>0</v>
      </c>
      <c r="X45" s="22">
        <f>+SUMPRODUCT(1*($BQ$4:$YR$4=$R$4)*($BQ$1:$YR$1=W$3)*($BQ45:$YR45))</f>
        <v>0</v>
      </c>
      <c r="Y45" s="22">
        <f>+SUMPRODUCT(1*($BQ$4:$YR$4=$Q$4)*($BQ$1:$YR$1=Y$3)*($BQ45:$YR45))</f>
        <v>0</v>
      </c>
      <c r="Z45" s="22">
        <f>+SUMPRODUCT(1*($BQ$4:$YR$4=$R$4)*($BQ$1:$YR$1=Y$3)*($BQ45:$YR45))</f>
        <v>0</v>
      </c>
      <c r="AA45" s="22">
        <f>+SUMPRODUCT(1*($BQ$4:$YR$4=$Q$4)*($BQ$1:$YR$1=AA$3)*($BQ45:$YR45))</f>
        <v>0</v>
      </c>
      <c r="AB45" s="22">
        <f>+SUMPRODUCT(1*($BQ$4:$YR$4=$R$4)*($BQ$1:$YR$1=AA$3)*($BQ45:$YR45))</f>
        <v>0</v>
      </c>
      <c r="AC45" s="22">
        <f>+SUMPRODUCT(1*($BQ$4:$YR$4=$Q$4)*($BQ$1:$YR$1=AC$3)*($BQ45:$YR45))</f>
        <v>0</v>
      </c>
      <c r="AD45" s="22">
        <f>+SUMPRODUCT(1*($BQ$4:$YR$4=$R$4)*($BQ$1:$YR$1=AC$3)*($BQ45:$YR45))</f>
        <v>0</v>
      </c>
      <c r="AE45" s="22">
        <f>+SUMPRODUCT(1*($BQ$4:$YR$4=$Q$4)*($BQ$1:$YR$1=AE$3)*($BQ45:$YR45))</f>
        <v>0</v>
      </c>
      <c r="AF45" s="22">
        <f>+SUMPRODUCT(1*($BQ$4:$YR$4=$R$4)*($BQ$1:$YR$1=AE$3)*($BQ45:$YR45))</f>
        <v>0</v>
      </c>
      <c r="AG45" s="22">
        <f>+SUMPRODUCT(1*($BQ$4:$YR$4=$Q$4)*($BQ$1:$YR$1=AG$3)*($BQ45:$YR45))</f>
        <v>0</v>
      </c>
      <c r="AH45" s="22">
        <f>+SUMPRODUCT(1*($BQ$4:$YR$4=$R$4)*($BQ$1:$YR$1=AG$3)*($BQ45:$YR45))</f>
        <v>0</v>
      </c>
      <c r="AI45" s="22">
        <f>+SUMPRODUCT(1*($BQ$4:$YR$4=$Q$4)*($BQ$1:$YR$1=AI$3)*($BQ45:$YR45))</f>
        <v>0</v>
      </c>
      <c r="AJ45" s="22">
        <f>+SUMPRODUCT(1*($BQ$4:$YR$4=$R$4)*($BQ$1:$YR$1=AI$3)*($BQ45:$YR45))</f>
        <v>0</v>
      </c>
      <c r="AK45" s="22">
        <f>+SUMPRODUCT(1*($BQ$4:$YR$4=$Q$4)*($BQ$1:$YR$1=AK$3)*($BQ45:$YR45))</f>
        <v>0</v>
      </c>
      <c r="AL45" s="22">
        <f>+SUMPRODUCT(1*($BQ$4:$YR$4=$R$4)*($BQ$1:$YR$1=AK$3)*($BQ45:$YR45))</f>
        <v>0</v>
      </c>
      <c r="AM45" s="22">
        <f>+SUMPRODUCT(1*($BQ$4:$YR$4=$Q$4)*($BQ$1:$YR$1=AM$3)*($BQ45:$YR45))</f>
        <v>0</v>
      </c>
      <c r="AN45" s="22">
        <f>+SUMPRODUCT(1*($BQ$4:$YR$4=$R$4)*($BQ$1:$YR$1=AM$3)*($BQ45:$YR45))</f>
        <v>0</v>
      </c>
      <c r="AO45" s="22">
        <f>+SUMPRODUCT(1*($BQ$4:$YR$4=$Q$4)*($BQ$1:$YR$1=AO$3)*($BQ45:$YR45))</f>
        <v>0</v>
      </c>
      <c r="AP45" s="22">
        <f>+SUMPRODUCT(1*($BQ$4:$YR$4=$R$4)*($BQ$1:$YR$1=AO$3)*($BQ45:$YR45))</f>
        <v>0</v>
      </c>
      <c r="AQ45" s="22">
        <f>+SUMPRODUCT(1*($BQ$4:$YR$4=$Q$4)*($BQ$1:$YR$1=AQ$3)*($BQ45:$YR45))</f>
        <v>0</v>
      </c>
      <c r="AR45" s="22">
        <f>+SUMPRODUCT(1*($BQ$4:$YR$4=$R$4)*($BQ$1:$YR$1=AQ$3)*($BQ45:$YR45))</f>
        <v>0</v>
      </c>
      <c r="AS45" s="22">
        <f>+SUMPRODUCT(1*($BQ$4:$YR$4=$Q$4)*($BQ$1:$YR$1=AS$3)*($BQ45:$YR45))</f>
        <v>0</v>
      </c>
      <c r="AT45" s="22">
        <f>+SUMPRODUCT(1*($BQ$4:$YR$4=$R$4)*($BQ$1:$YR$1=AS$3)*($BQ45:$YR45))</f>
        <v>0</v>
      </c>
      <c r="AU45" s="22">
        <f>+SUMPRODUCT(1*($BQ$4:$YR$4=$Q$4)*($BQ$1:$YR$1=AU$3)*($BQ45:$YR45))</f>
        <v>0</v>
      </c>
      <c r="AV45" s="22">
        <f>+SUMPRODUCT(1*($BQ$4:$YR$4=$R$4)*($BQ$1:$YR$1=AU$3)*($BQ45:$YR45))</f>
        <v>0</v>
      </c>
      <c r="AW45" s="22">
        <f>+SUMPRODUCT(1*($BQ$4:$YR$4=$Q$4)*($BQ$1:$YR$1=AW$3)*($BQ45:$YR45))</f>
        <v>0</v>
      </c>
      <c r="AX45" s="22">
        <f>+SUMPRODUCT(1*($BQ$4:$YR$4=$R$4)*($BQ$1:$YR$1=AW$3)*($BQ45:$YR45))</f>
        <v>0</v>
      </c>
      <c r="AY45" s="22">
        <f>+SUMPRODUCT(1*($BQ$4:$YR$4=$Q$4)*($BQ$1:$YR$1=AY$3)*($BQ45:$YR45))</f>
        <v>0</v>
      </c>
      <c r="AZ45" s="22">
        <f>+SUMPRODUCT(1*($BQ$4:$YR$4=$R$4)*($BQ$1:$YR$1=AY$3)*($BQ45:$YR45))</f>
        <v>0</v>
      </c>
      <c r="BA45" s="22">
        <f>+SUMPRODUCT(1*($BQ$4:$YR$4=$Q$4)*($BQ$1:$YR$1=BA$3)*($BQ45:$YR45))</f>
        <v>0</v>
      </c>
      <c r="BB45" s="22">
        <f>+SUMPRODUCT(1*($BQ$4:$YR$4=$R$4)*($BQ$1:$YR$1=BA$3)*($BQ45:$YR45))</f>
        <v>0</v>
      </c>
      <c r="BC45" s="22">
        <f>+SUMPRODUCT(1*($BQ$4:$YR$4=$Q$4)*($BQ$1:$YR$1=BC$3)*($BQ45:$YR45))</f>
        <v>0</v>
      </c>
      <c r="BD45" s="22">
        <f>+SUMPRODUCT(1*($BQ$4:$YR$4=$R$4)*($BQ$1:$YR$1=BC$3)*($BQ45:$YR45))</f>
        <v>0</v>
      </c>
      <c r="BE45" s="22">
        <f>+SUMPRODUCT(1*($BQ$4:$YR$4=$Q$4)*($BQ$1:$YR$1=BE$3)*($BQ45:$YR45))</f>
        <v>0</v>
      </c>
      <c r="BF45" s="22">
        <f>+SUMPRODUCT(1*($BQ$4:$YR$4=$R$4)*($BQ$1:$YR$1=BE$3)*($BQ45:$YR45))</f>
        <v>0</v>
      </c>
      <c r="BG45" s="22">
        <f>+SUMPRODUCT(1*($BQ$4:$YR$4=$Q$4)*($BQ$1:$YR$1=BG$3)*($BQ45:$YR45))</f>
        <v>0</v>
      </c>
      <c r="BH45" s="22">
        <f>+SUMPRODUCT(1*($BQ$4:$YR$4=$R$4)*($BQ$1:$YR$1=BG$3)*($BQ45:$YR45))</f>
        <v>0</v>
      </c>
      <c r="BI45" s="22">
        <f>+SUMPRODUCT(1*($BQ$4:$YR$4=$Q$4)*($BQ$1:$YR$1=BI$3)*($BQ45:$YR45))</f>
        <v>0</v>
      </c>
      <c r="BJ45" s="22">
        <f>+SUMPRODUCT(1*($BQ$4:$YR$4=$R$4)*($BQ$1:$YR$1=BI$3)*($BQ45:$YR45))</f>
        <v>0</v>
      </c>
      <c r="BK45" s="22">
        <f>+SUMPRODUCT(1*($BQ$4:$YR$4=$Q$4)*($BQ$1:$YR$1=BK$3)*($BQ45:$YR45))</f>
        <v>0</v>
      </c>
      <c r="BL45" s="22">
        <f>+SUMPRODUCT(1*($BQ$4:$YR$4=$R$4)*($BQ$1:$YR$1=BK$3)*($BQ45:$YR45))</f>
        <v>0</v>
      </c>
      <c r="BM45" s="22">
        <f>+SUMPRODUCT(1*($BQ$4:$YR$4=$Q$4)*($BQ$1:$YR$1=BM$3)*($BQ45:$YR45))</f>
        <v>0</v>
      </c>
      <c r="BN45" s="22">
        <f>+SUMPRODUCT(1*($BQ$4:$YR$4=$R$4)*($BQ$1:$YR$1=BM$3)*($BQ45:$YR45))</f>
        <v>0</v>
      </c>
      <c r="BO45" s="126"/>
      <c r="BP45" s="127"/>
      <c r="BQ45" s="23">
        <v>0</v>
      </c>
      <c r="BR45" s="23">
        <v>0</v>
      </c>
      <c r="BS45" s="23">
        <v>0</v>
      </c>
      <c r="BT45" s="23">
        <v>0</v>
      </c>
      <c r="BU45" s="23">
        <v>0</v>
      </c>
      <c r="BV45" s="23">
        <v>0</v>
      </c>
      <c r="BW45" s="23">
        <v>395224.02857355896</v>
      </c>
      <c r="BX45" s="23">
        <v>10144401.213200001</v>
      </c>
      <c r="BY45" s="23">
        <v>0</v>
      </c>
      <c r="BZ45" s="23">
        <v>0</v>
      </c>
      <c r="CA45" s="23">
        <v>0</v>
      </c>
      <c r="CB45" s="23">
        <v>0</v>
      </c>
      <c r="CC45" s="23">
        <v>0</v>
      </c>
      <c r="CD45" s="23">
        <v>0</v>
      </c>
      <c r="CE45" s="23">
        <v>0</v>
      </c>
      <c r="CF45" s="23">
        <v>0</v>
      </c>
      <c r="CG45" s="23">
        <v>0</v>
      </c>
      <c r="CH45" s="23">
        <v>0</v>
      </c>
      <c r="CI45" s="23">
        <v>936434.64364913339</v>
      </c>
      <c r="CJ45" s="23">
        <v>18255916.497200001</v>
      </c>
      <c r="CK45" s="23">
        <v>0</v>
      </c>
      <c r="CL45" s="23">
        <v>0</v>
      </c>
      <c r="CM45" s="23">
        <v>0</v>
      </c>
      <c r="CN45" s="23">
        <v>0</v>
      </c>
      <c r="CO45" s="23">
        <v>0</v>
      </c>
      <c r="CP45" s="23">
        <v>0</v>
      </c>
      <c r="CQ45" s="23">
        <v>0</v>
      </c>
      <c r="CR45" s="23">
        <v>0</v>
      </c>
      <c r="CS45" s="23">
        <v>0</v>
      </c>
      <c r="CT45" s="23">
        <v>0</v>
      </c>
      <c r="CU45" s="23">
        <v>1350815.6949712264</v>
      </c>
      <c r="CV45" s="23">
        <v>17565603.392091364</v>
      </c>
      <c r="CW45" s="23">
        <v>0</v>
      </c>
      <c r="CX45" s="23">
        <v>0</v>
      </c>
      <c r="CY45" s="23">
        <v>0</v>
      </c>
      <c r="CZ45" s="23">
        <v>0</v>
      </c>
      <c r="DA45" s="23">
        <v>0</v>
      </c>
      <c r="DB45" s="23">
        <v>0</v>
      </c>
      <c r="DC45" s="23">
        <v>0</v>
      </c>
      <c r="DD45" s="23">
        <v>0</v>
      </c>
      <c r="DE45" s="23">
        <v>0</v>
      </c>
      <c r="DF45" s="23">
        <v>0</v>
      </c>
      <c r="DG45" s="23">
        <v>1065550.6819726457</v>
      </c>
      <c r="DH45" s="23">
        <v>18903985.263970241</v>
      </c>
      <c r="DI45" s="23">
        <v>0</v>
      </c>
      <c r="DJ45" s="23">
        <v>0</v>
      </c>
      <c r="DK45" s="23">
        <v>0</v>
      </c>
      <c r="DL45" s="23">
        <v>0</v>
      </c>
      <c r="DM45" s="23">
        <v>0</v>
      </c>
      <c r="DN45" s="23">
        <v>0</v>
      </c>
      <c r="DO45" s="23">
        <v>0</v>
      </c>
      <c r="DP45" s="23">
        <v>0</v>
      </c>
      <c r="DQ45" s="23">
        <v>0</v>
      </c>
      <c r="DR45" s="23">
        <v>0</v>
      </c>
      <c r="DS45" s="23">
        <v>705656.33816395362</v>
      </c>
      <c r="DT45" s="23">
        <v>19928617.236039925</v>
      </c>
      <c r="DU45" s="23">
        <v>0</v>
      </c>
      <c r="DV45" s="23">
        <v>0</v>
      </c>
      <c r="DW45" s="23">
        <v>0</v>
      </c>
      <c r="DX45" s="23">
        <v>0</v>
      </c>
      <c r="DY45" s="23">
        <v>0</v>
      </c>
      <c r="DZ45" s="23">
        <v>0</v>
      </c>
      <c r="EA45" s="23">
        <v>0</v>
      </c>
      <c r="EB45" s="23">
        <v>0</v>
      </c>
      <c r="EC45" s="23">
        <v>0</v>
      </c>
      <c r="ED45" s="23">
        <v>0</v>
      </c>
      <c r="EE45" s="23">
        <v>300499.51064800064</v>
      </c>
      <c r="EF45" s="23">
        <v>14338682.953763738</v>
      </c>
      <c r="EG45" s="23">
        <v>0</v>
      </c>
      <c r="EH45" s="23">
        <v>0</v>
      </c>
      <c r="EI45" s="23">
        <v>0</v>
      </c>
      <c r="EJ45" s="23">
        <v>0</v>
      </c>
      <c r="EK45" s="23">
        <v>0</v>
      </c>
      <c r="EL45" s="23">
        <v>0</v>
      </c>
      <c r="EM45" s="23">
        <v>0</v>
      </c>
      <c r="EN45" s="23">
        <v>0</v>
      </c>
      <c r="EO45" s="23">
        <v>0</v>
      </c>
      <c r="EP45" s="23">
        <v>0</v>
      </c>
      <c r="EQ45" s="23">
        <v>0</v>
      </c>
      <c r="ER45" s="23">
        <v>0</v>
      </c>
      <c r="ES45" s="23">
        <v>0</v>
      </c>
      <c r="ET45" s="23">
        <v>0</v>
      </c>
      <c r="EU45" s="23">
        <v>0</v>
      </c>
      <c r="EV45" s="23">
        <v>0</v>
      </c>
      <c r="EW45" s="23">
        <v>0</v>
      </c>
      <c r="EX45" s="23">
        <v>0</v>
      </c>
      <c r="EY45" s="23">
        <v>0</v>
      </c>
      <c r="EZ45" s="23">
        <v>0</v>
      </c>
      <c r="FA45" s="23">
        <v>0</v>
      </c>
      <c r="FB45" s="23">
        <v>0</v>
      </c>
      <c r="FC45" s="23">
        <v>0</v>
      </c>
      <c r="FD45" s="23">
        <v>0</v>
      </c>
      <c r="FE45" s="23">
        <v>0</v>
      </c>
      <c r="FF45" s="23">
        <v>0</v>
      </c>
      <c r="FG45" s="23">
        <v>0</v>
      </c>
      <c r="FH45" s="23">
        <v>0</v>
      </c>
      <c r="FI45" s="23">
        <v>0</v>
      </c>
      <c r="FJ45" s="23">
        <v>0</v>
      </c>
      <c r="FK45" s="23">
        <v>0</v>
      </c>
      <c r="FL45" s="23">
        <v>0</v>
      </c>
      <c r="FM45" s="23">
        <v>0</v>
      </c>
      <c r="FN45" s="23">
        <v>0</v>
      </c>
      <c r="FO45" s="23">
        <v>0</v>
      </c>
      <c r="FP45" s="23">
        <v>0</v>
      </c>
      <c r="FQ45" s="23">
        <v>0</v>
      </c>
      <c r="FR45" s="23">
        <v>0</v>
      </c>
      <c r="FS45" s="23">
        <v>0</v>
      </c>
      <c r="FT45" s="23">
        <v>0</v>
      </c>
      <c r="FU45" s="23">
        <v>0</v>
      </c>
      <c r="FV45" s="23">
        <v>0</v>
      </c>
      <c r="FW45" s="23">
        <v>0</v>
      </c>
      <c r="FX45" s="23">
        <v>0</v>
      </c>
      <c r="FY45" s="23">
        <v>0</v>
      </c>
      <c r="FZ45" s="23">
        <v>0</v>
      </c>
      <c r="GA45" s="23">
        <v>0</v>
      </c>
      <c r="GB45" s="23">
        <v>0</v>
      </c>
      <c r="GC45" s="23">
        <v>0</v>
      </c>
      <c r="GD45" s="23">
        <v>0</v>
      </c>
      <c r="GE45" s="23">
        <v>0</v>
      </c>
      <c r="GF45" s="23">
        <v>0</v>
      </c>
      <c r="GG45" s="23">
        <v>0</v>
      </c>
      <c r="GH45" s="23">
        <v>0</v>
      </c>
      <c r="GI45" s="23">
        <v>0</v>
      </c>
      <c r="GJ45" s="23">
        <v>0</v>
      </c>
      <c r="GK45" s="23">
        <v>0</v>
      </c>
      <c r="GL45" s="23">
        <v>0</v>
      </c>
      <c r="GM45" s="23">
        <v>0</v>
      </c>
      <c r="GN45" s="23">
        <v>0</v>
      </c>
      <c r="GO45" s="23">
        <v>0</v>
      </c>
      <c r="GP45" s="23">
        <v>0</v>
      </c>
      <c r="GQ45" s="23">
        <v>0</v>
      </c>
      <c r="GR45" s="23">
        <v>0</v>
      </c>
      <c r="GS45" s="23">
        <v>0</v>
      </c>
      <c r="GT45" s="23">
        <v>0</v>
      </c>
      <c r="GU45" s="23">
        <v>0</v>
      </c>
      <c r="GV45" s="23">
        <v>0</v>
      </c>
      <c r="GW45" s="23">
        <v>0</v>
      </c>
      <c r="GX45" s="23">
        <v>0</v>
      </c>
      <c r="GY45" s="23">
        <v>0</v>
      </c>
      <c r="GZ45" s="23">
        <v>0</v>
      </c>
      <c r="HA45" s="23">
        <v>0</v>
      </c>
      <c r="HB45" s="23">
        <v>0</v>
      </c>
      <c r="HC45" s="23">
        <v>0</v>
      </c>
      <c r="HD45" s="23">
        <v>0</v>
      </c>
      <c r="HE45" s="23">
        <v>0</v>
      </c>
      <c r="HF45" s="23">
        <v>0</v>
      </c>
      <c r="HG45" s="23">
        <v>0</v>
      </c>
      <c r="HH45" s="23">
        <v>0</v>
      </c>
      <c r="HI45" s="23">
        <v>0</v>
      </c>
      <c r="HJ45" s="23">
        <v>0</v>
      </c>
      <c r="HK45" s="23">
        <v>0</v>
      </c>
      <c r="HL45" s="23">
        <v>0</v>
      </c>
      <c r="HM45" s="23">
        <v>0</v>
      </c>
      <c r="HN45" s="23">
        <v>0</v>
      </c>
      <c r="HO45" s="23">
        <v>0</v>
      </c>
      <c r="HP45" s="23">
        <v>0</v>
      </c>
      <c r="HQ45" s="23">
        <v>0</v>
      </c>
      <c r="HR45" s="23">
        <v>0</v>
      </c>
      <c r="HS45" s="23">
        <v>0</v>
      </c>
      <c r="HT45" s="23">
        <v>0</v>
      </c>
      <c r="HU45" s="23">
        <v>0</v>
      </c>
      <c r="HV45" s="23">
        <v>0</v>
      </c>
      <c r="HW45" s="23">
        <v>0</v>
      </c>
      <c r="HX45" s="23">
        <v>0</v>
      </c>
      <c r="HY45" s="23">
        <v>0</v>
      </c>
      <c r="HZ45" s="23">
        <v>0</v>
      </c>
      <c r="IA45" s="23">
        <v>0</v>
      </c>
      <c r="IB45" s="23">
        <v>0</v>
      </c>
      <c r="IC45" s="23">
        <v>0</v>
      </c>
      <c r="ID45" s="23">
        <v>0</v>
      </c>
      <c r="IE45" s="23">
        <v>0</v>
      </c>
      <c r="IF45" s="23">
        <v>0</v>
      </c>
      <c r="IG45" s="23">
        <v>0</v>
      </c>
      <c r="IH45" s="23">
        <v>0</v>
      </c>
      <c r="II45" s="23">
        <v>0</v>
      </c>
      <c r="IJ45" s="23">
        <v>0</v>
      </c>
      <c r="IK45" s="23">
        <v>0</v>
      </c>
      <c r="IL45" s="23">
        <v>0</v>
      </c>
      <c r="IM45" s="23">
        <v>0</v>
      </c>
      <c r="IN45" s="23">
        <v>0</v>
      </c>
      <c r="IO45" s="23">
        <v>0</v>
      </c>
      <c r="IP45" s="23">
        <v>0</v>
      </c>
      <c r="IQ45" s="23">
        <v>0</v>
      </c>
      <c r="IR45" s="23">
        <v>0</v>
      </c>
      <c r="IS45" s="23">
        <v>0</v>
      </c>
      <c r="IT45" s="23">
        <v>0</v>
      </c>
      <c r="IU45" s="23">
        <v>0</v>
      </c>
      <c r="IV45" s="23">
        <v>0</v>
      </c>
      <c r="IW45" s="23">
        <v>0</v>
      </c>
      <c r="IX45" s="23">
        <v>0</v>
      </c>
      <c r="IY45" s="23">
        <v>0</v>
      </c>
      <c r="IZ45" s="23">
        <v>0</v>
      </c>
      <c r="JA45" s="23">
        <v>0</v>
      </c>
      <c r="JB45" s="23">
        <v>0</v>
      </c>
      <c r="JC45" s="23">
        <v>0</v>
      </c>
      <c r="JD45" s="23">
        <v>0</v>
      </c>
      <c r="JE45" s="23">
        <v>0</v>
      </c>
      <c r="JF45" s="23">
        <v>0</v>
      </c>
      <c r="JG45" s="23">
        <v>0</v>
      </c>
      <c r="JH45" s="23">
        <v>0</v>
      </c>
      <c r="JI45" s="23">
        <v>0</v>
      </c>
      <c r="JJ45" s="23">
        <v>0</v>
      </c>
      <c r="JK45" s="23">
        <v>0</v>
      </c>
      <c r="JL45" s="23">
        <v>0</v>
      </c>
      <c r="JM45" s="23">
        <v>0</v>
      </c>
      <c r="JN45" s="23">
        <v>0</v>
      </c>
      <c r="JO45" s="23">
        <v>0</v>
      </c>
      <c r="JP45" s="23">
        <v>0</v>
      </c>
      <c r="JQ45" s="23">
        <v>0</v>
      </c>
      <c r="JR45" s="23">
        <v>0</v>
      </c>
      <c r="JS45" s="23">
        <v>0</v>
      </c>
      <c r="JT45" s="23">
        <v>0</v>
      </c>
      <c r="JU45" s="23">
        <v>0</v>
      </c>
      <c r="JV45" s="23">
        <v>0</v>
      </c>
      <c r="JW45" s="23">
        <v>0</v>
      </c>
      <c r="JX45" s="23">
        <v>0</v>
      </c>
      <c r="JY45" s="23">
        <v>0</v>
      </c>
      <c r="JZ45" s="23">
        <v>0</v>
      </c>
      <c r="KA45" s="23">
        <v>0</v>
      </c>
      <c r="KB45" s="23">
        <v>0</v>
      </c>
      <c r="KC45" s="23">
        <v>0</v>
      </c>
      <c r="KD45" s="23">
        <v>0</v>
      </c>
      <c r="KE45" s="23">
        <v>0</v>
      </c>
      <c r="KF45" s="23">
        <v>0</v>
      </c>
      <c r="KG45" s="23">
        <v>0</v>
      </c>
      <c r="KH45" s="23">
        <v>0</v>
      </c>
      <c r="KI45" s="23">
        <v>0</v>
      </c>
      <c r="KJ45" s="23">
        <v>0</v>
      </c>
      <c r="KK45" s="23">
        <v>0</v>
      </c>
      <c r="KL45" s="23">
        <v>0</v>
      </c>
      <c r="KM45" s="23">
        <v>0</v>
      </c>
      <c r="KN45" s="23">
        <v>0</v>
      </c>
      <c r="KO45" s="23">
        <v>0</v>
      </c>
      <c r="KP45" s="23">
        <v>0</v>
      </c>
      <c r="KQ45" s="23">
        <v>0</v>
      </c>
      <c r="KR45" s="23">
        <v>0</v>
      </c>
      <c r="KS45" s="23">
        <v>0</v>
      </c>
      <c r="KT45" s="23">
        <v>0</v>
      </c>
      <c r="KU45" s="23">
        <v>0</v>
      </c>
      <c r="KV45" s="23">
        <v>0</v>
      </c>
      <c r="KW45" s="23">
        <v>0</v>
      </c>
      <c r="KX45" s="23">
        <v>0</v>
      </c>
      <c r="KY45" s="23">
        <v>0</v>
      </c>
      <c r="KZ45" s="23">
        <v>0</v>
      </c>
      <c r="LA45" s="23">
        <v>0</v>
      </c>
      <c r="LB45" s="23">
        <v>0</v>
      </c>
      <c r="LC45" s="23">
        <v>0</v>
      </c>
      <c r="LD45" s="23">
        <v>0</v>
      </c>
      <c r="LE45" s="23">
        <v>0</v>
      </c>
      <c r="LF45" s="23">
        <v>0</v>
      </c>
      <c r="LG45" s="23">
        <v>0</v>
      </c>
      <c r="LH45" s="23">
        <v>0</v>
      </c>
      <c r="LI45" s="23">
        <v>0</v>
      </c>
      <c r="LJ45" s="23">
        <v>0</v>
      </c>
      <c r="LK45" s="23">
        <v>0</v>
      </c>
      <c r="LL45" s="23">
        <v>0</v>
      </c>
      <c r="LM45" s="23">
        <v>0</v>
      </c>
      <c r="LN45" s="23">
        <v>0</v>
      </c>
      <c r="LO45" s="23">
        <v>0</v>
      </c>
      <c r="LP45" s="23">
        <v>0</v>
      </c>
      <c r="LQ45" s="23">
        <v>0</v>
      </c>
      <c r="LR45" s="23">
        <v>0</v>
      </c>
      <c r="LS45" s="23">
        <v>0</v>
      </c>
      <c r="LT45" s="23">
        <v>0</v>
      </c>
      <c r="LU45" s="23">
        <v>0</v>
      </c>
      <c r="LV45" s="23">
        <v>0</v>
      </c>
      <c r="LW45" s="23">
        <v>0</v>
      </c>
      <c r="LX45" s="23">
        <v>0</v>
      </c>
      <c r="LY45" s="23">
        <v>0</v>
      </c>
      <c r="LZ45" s="23">
        <v>0</v>
      </c>
      <c r="MA45" s="23">
        <v>0</v>
      </c>
      <c r="MB45" s="23">
        <v>0</v>
      </c>
      <c r="MC45" s="23">
        <v>0</v>
      </c>
      <c r="MD45" s="23">
        <v>0</v>
      </c>
      <c r="ME45" s="23">
        <v>0</v>
      </c>
      <c r="MF45" s="23">
        <v>0</v>
      </c>
      <c r="MG45" s="23">
        <v>0</v>
      </c>
      <c r="MH45" s="23">
        <v>0</v>
      </c>
      <c r="MI45" s="23">
        <v>0</v>
      </c>
      <c r="MJ45" s="23">
        <v>0</v>
      </c>
      <c r="MK45" s="23">
        <v>0</v>
      </c>
      <c r="ML45" s="23">
        <v>0</v>
      </c>
      <c r="MM45" s="23">
        <v>0</v>
      </c>
      <c r="MN45" s="23">
        <v>0</v>
      </c>
      <c r="MO45" s="23">
        <v>0</v>
      </c>
      <c r="MP45" s="23">
        <v>0</v>
      </c>
      <c r="MQ45" s="23">
        <v>0</v>
      </c>
      <c r="MR45" s="23">
        <v>0</v>
      </c>
      <c r="MS45" s="23">
        <v>0</v>
      </c>
      <c r="MT45" s="23">
        <v>0</v>
      </c>
      <c r="MU45" s="23">
        <v>0</v>
      </c>
      <c r="MV45" s="23">
        <v>0</v>
      </c>
      <c r="MW45" s="23">
        <v>0</v>
      </c>
      <c r="MX45" s="23">
        <v>0</v>
      </c>
      <c r="MY45" s="23">
        <v>0</v>
      </c>
      <c r="MZ45" s="23">
        <v>0</v>
      </c>
      <c r="NA45" s="23">
        <v>0</v>
      </c>
      <c r="NB45" s="23">
        <v>0</v>
      </c>
      <c r="NC45" s="23">
        <v>0</v>
      </c>
      <c r="ND45" s="23">
        <v>0</v>
      </c>
      <c r="NE45" s="23">
        <v>0</v>
      </c>
      <c r="NF45" s="23">
        <v>0</v>
      </c>
      <c r="NG45" s="23">
        <v>0</v>
      </c>
      <c r="NH45" s="23">
        <v>0</v>
      </c>
      <c r="NI45" s="23">
        <v>0</v>
      </c>
      <c r="NJ45" s="23">
        <v>0</v>
      </c>
      <c r="NK45" s="23">
        <v>0</v>
      </c>
      <c r="NL45" s="23">
        <v>0</v>
      </c>
      <c r="NM45" s="23">
        <v>0</v>
      </c>
      <c r="NN45" s="23">
        <v>0</v>
      </c>
      <c r="NO45" s="23">
        <v>0</v>
      </c>
      <c r="NP45" s="23">
        <v>0</v>
      </c>
      <c r="NQ45" s="23">
        <v>0</v>
      </c>
      <c r="NR45" s="23">
        <v>0</v>
      </c>
      <c r="NS45" s="23">
        <v>0</v>
      </c>
      <c r="NT45" s="23">
        <v>0</v>
      </c>
      <c r="NU45" s="23">
        <v>0</v>
      </c>
      <c r="NV45" s="23">
        <v>0</v>
      </c>
      <c r="NW45" s="23">
        <v>0</v>
      </c>
      <c r="NX45" s="23">
        <v>0</v>
      </c>
      <c r="NY45" s="23">
        <v>0</v>
      </c>
      <c r="NZ45" s="23">
        <v>0</v>
      </c>
      <c r="OA45" s="23">
        <v>0</v>
      </c>
      <c r="OB45" s="23">
        <v>0</v>
      </c>
      <c r="OC45" s="23">
        <v>0</v>
      </c>
      <c r="OD45" s="23">
        <v>0</v>
      </c>
      <c r="OE45" s="23">
        <v>0</v>
      </c>
      <c r="OF45" s="23">
        <v>0</v>
      </c>
      <c r="OG45" s="23">
        <v>0</v>
      </c>
      <c r="OH45" s="23">
        <v>0</v>
      </c>
      <c r="OI45" s="23">
        <v>0</v>
      </c>
      <c r="OJ45" s="23">
        <v>0</v>
      </c>
      <c r="OK45" s="23">
        <v>0</v>
      </c>
      <c r="OL45" s="23">
        <v>0</v>
      </c>
      <c r="OM45" s="23">
        <v>0</v>
      </c>
      <c r="ON45" s="23">
        <v>0</v>
      </c>
      <c r="OO45" s="23">
        <v>0</v>
      </c>
      <c r="OP45" s="23">
        <v>0</v>
      </c>
      <c r="OQ45" s="23">
        <v>0</v>
      </c>
      <c r="OR45" s="23">
        <v>0</v>
      </c>
      <c r="OS45" s="23">
        <v>0</v>
      </c>
      <c r="OT45" s="23">
        <v>0</v>
      </c>
      <c r="OU45" s="23">
        <v>0</v>
      </c>
      <c r="OV45" s="23">
        <v>0</v>
      </c>
      <c r="OW45" s="23">
        <v>0</v>
      </c>
      <c r="OX45" s="23">
        <v>0</v>
      </c>
      <c r="OY45" s="23">
        <v>0</v>
      </c>
      <c r="OZ45" s="23">
        <v>0</v>
      </c>
      <c r="PA45" s="23">
        <v>0</v>
      </c>
      <c r="PB45" s="23">
        <v>0</v>
      </c>
      <c r="PC45" s="23">
        <v>0</v>
      </c>
      <c r="PD45" s="23">
        <v>0</v>
      </c>
      <c r="PE45" s="23">
        <v>0</v>
      </c>
      <c r="PF45" s="23">
        <v>0</v>
      </c>
      <c r="PG45" s="23">
        <v>0</v>
      </c>
      <c r="PH45" s="23">
        <v>0</v>
      </c>
      <c r="PI45" s="23">
        <v>0</v>
      </c>
      <c r="PJ45" s="23">
        <v>0</v>
      </c>
      <c r="PK45" s="23">
        <v>0</v>
      </c>
      <c r="PL45" s="23">
        <v>0</v>
      </c>
      <c r="PM45" s="23">
        <v>0</v>
      </c>
      <c r="PN45" s="23">
        <v>0</v>
      </c>
      <c r="PO45" s="23">
        <v>0</v>
      </c>
      <c r="PP45" s="23">
        <v>0</v>
      </c>
      <c r="PQ45" s="23">
        <v>0</v>
      </c>
      <c r="PR45" s="23">
        <v>0</v>
      </c>
      <c r="PS45" s="23">
        <v>0</v>
      </c>
      <c r="PT45" s="23">
        <v>0</v>
      </c>
      <c r="PU45" s="23">
        <v>0</v>
      </c>
      <c r="PV45" s="23">
        <v>0</v>
      </c>
      <c r="PW45" s="23">
        <v>0</v>
      </c>
      <c r="PX45" s="23">
        <v>0</v>
      </c>
      <c r="PY45" s="23">
        <v>0</v>
      </c>
      <c r="PZ45" s="23">
        <v>0</v>
      </c>
      <c r="QA45" s="23">
        <v>0</v>
      </c>
      <c r="QB45" s="23">
        <v>0</v>
      </c>
      <c r="QC45" s="23">
        <v>0</v>
      </c>
      <c r="QD45" s="23">
        <v>0</v>
      </c>
      <c r="QE45" s="23">
        <v>0</v>
      </c>
      <c r="QF45" s="23">
        <v>0</v>
      </c>
      <c r="QG45" s="23">
        <v>0</v>
      </c>
      <c r="QH45" s="23">
        <v>0</v>
      </c>
      <c r="QI45" s="23">
        <v>0</v>
      </c>
      <c r="QJ45" s="23">
        <v>0</v>
      </c>
      <c r="QK45" s="23">
        <v>0</v>
      </c>
      <c r="QL45" s="23">
        <v>0</v>
      </c>
      <c r="QM45" s="23">
        <v>0</v>
      </c>
      <c r="QN45" s="23">
        <v>0</v>
      </c>
      <c r="QO45" s="23">
        <v>0</v>
      </c>
      <c r="QP45" s="23">
        <v>0</v>
      </c>
      <c r="QQ45" s="23">
        <v>0</v>
      </c>
      <c r="QR45" s="23">
        <v>0</v>
      </c>
      <c r="QS45" s="23">
        <v>0</v>
      </c>
      <c r="QT45" s="23">
        <v>0</v>
      </c>
      <c r="QU45" s="23">
        <v>0</v>
      </c>
      <c r="QV45" s="23">
        <v>0</v>
      </c>
      <c r="QW45" s="23">
        <v>0</v>
      </c>
      <c r="QX45" s="23">
        <v>0</v>
      </c>
      <c r="QY45" s="23">
        <v>0</v>
      </c>
      <c r="QZ45" s="23">
        <v>0</v>
      </c>
      <c r="RA45" s="23">
        <v>0</v>
      </c>
      <c r="RB45" s="23">
        <v>0</v>
      </c>
      <c r="RC45" s="23">
        <v>0</v>
      </c>
      <c r="RD45" s="23">
        <v>0</v>
      </c>
      <c r="RE45" s="23">
        <v>0</v>
      </c>
      <c r="RF45" s="23">
        <v>0</v>
      </c>
      <c r="RG45" s="23">
        <v>0</v>
      </c>
      <c r="RH45" s="23">
        <v>0</v>
      </c>
      <c r="RI45" s="23">
        <v>0</v>
      </c>
      <c r="RJ45" s="23">
        <v>0</v>
      </c>
      <c r="RK45" s="23">
        <v>0</v>
      </c>
      <c r="RL45" s="23">
        <v>0</v>
      </c>
      <c r="RM45" s="23">
        <v>0</v>
      </c>
      <c r="RN45" s="23">
        <v>0</v>
      </c>
      <c r="RO45" s="23">
        <v>0</v>
      </c>
      <c r="RP45" s="23">
        <v>0</v>
      </c>
      <c r="RQ45" s="23">
        <v>0</v>
      </c>
      <c r="RR45" s="23">
        <v>0</v>
      </c>
      <c r="RS45" s="23">
        <v>0</v>
      </c>
      <c r="RT45" s="23">
        <v>0</v>
      </c>
      <c r="RU45" s="23">
        <v>0</v>
      </c>
      <c r="RV45" s="23">
        <v>0</v>
      </c>
      <c r="RW45" s="23">
        <v>0</v>
      </c>
      <c r="RX45" s="23">
        <v>0</v>
      </c>
      <c r="RY45" s="23">
        <v>0</v>
      </c>
      <c r="RZ45" s="23">
        <v>0</v>
      </c>
      <c r="SA45" s="23">
        <v>0</v>
      </c>
      <c r="SB45" s="23">
        <v>0</v>
      </c>
      <c r="SC45" s="23">
        <v>0</v>
      </c>
      <c r="SD45" s="23">
        <v>0</v>
      </c>
      <c r="SE45" s="23">
        <v>0</v>
      </c>
      <c r="SF45" s="23">
        <v>0</v>
      </c>
      <c r="SG45" s="23">
        <v>0</v>
      </c>
      <c r="SH45" s="23">
        <v>0</v>
      </c>
      <c r="SI45" s="23">
        <v>0</v>
      </c>
      <c r="SJ45" s="23">
        <v>0</v>
      </c>
      <c r="SK45" s="23">
        <v>0</v>
      </c>
      <c r="SL45" s="23">
        <v>0</v>
      </c>
      <c r="SM45" s="23">
        <v>0</v>
      </c>
      <c r="SN45" s="23">
        <v>0</v>
      </c>
      <c r="SO45" s="23">
        <v>0</v>
      </c>
      <c r="SP45" s="23">
        <v>0</v>
      </c>
      <c r="SQ45" s="23">
        <v>0</v>
      </c>
      <c r="SR45" s="23">
        <v>0</v>
      </c>
      <c r="SS45" s="23">
        <v>0</v>
      </c>
      <c r="ST45" s="23">
        <v>0</v>
      </c>
      <c r="SU45" s="23">
        <v>0</v>
      </c>
      <c r="SV45" s="23">
        <v>0</v>
      </c>
      <c r="SW45" s="23">
        <v>0</v>
      </c>
      <c r="SX45" s="23">
        <v>0</v>
      </c>
      <c r="SY45" s="23">
        <v>0</v>
      </c>
      <c r="SZ45" s="23">
        <v>0</v>
      </c>
      <c r="TA45" s="23">
        <v>0</v>
      </c>
      <c r="TB45" s="23">
        <v>0</v>
      </c>
      <c r="TC45" s="23">
        <v>0</v>
      </c>
      <c r="TD45" s="23">
        <v>0</v>
      </c>
      <c r="TE45" s="23">
        <v>0</v>
      </c>
      <c r="TF45" s="23">
        <v>0</v>
      </c>
      <c r="TG45" s="23">
        <v>0</v>
      </c>
      <c r="TH45" s="23">
        <v>0</v>
      </c>
      <c r="TI45" s="23">
        <v>0</v>
      </c>
      <c r="TJ45" s="23">
        <v>0</v>
      </c>
      <c r="TK45" s="23">
        <v>0</v>
      </c>
      <c r="TL45" s="23">
        <v>0</v>
      </c>
      <c r="TM45" s="23">
        <v>0</v>
      </c>
      <c r="TN45" s="23">
        <v>0</v>
      </c>
      <c r="TO45" s="23">
        <v>0</v>
      </c>
      <c r="TP45" s="23">
        <v>0</v>
      </c>
      <c r="TQ45" s="23">
        <v>0</v>
      </c>
      <c r="TR45" s="23">
        <v>0</v>
      </c>
      <c r="TS45" s="23">
        <v>0</v>
      </c>
      <c r="TT45" s="23">
        <v>0</v>
      </c>
      <c r="TU45" s="23">
        <v>0</v>
      </c>
      <c r="TV45" s="23">
        <v>0</v>
      </c>
      <c r="TW45" s="23">
        <v>0</v>
      </c>
      <c r="TX45" s="23">
        <v>0</v>
      </c>
      <c r="TY45" s="23">
        <v>0</v>
      </c>
      <c r="TZ45" s="23">
        <v>0</v>
      </c>
      <c r="UA45" s="23">
        <v>0</v>
      </c>
      <c r="UB45" s="23">
        <v>0</v>
      </c>
      <c r="UC45" s="23">
        <v>0</v>
      </c>
      <c r="UD45" s="23">
        <v>0</v>
      </c>
      <c r="UE45" s="23">
        <v>0</v>
      </c>
      <c r="UF45" s="23">
        <v>0</v>
      </c>
      <c r="UG45" s="23">
        <v>0</v>
      </c>
      <c r="UH45" s="23">
        <v>0</v>
      </c>
      <c r="UI45" s="23">
        <v>0</v>
      </c>
      <c r="UJ45" s="23">
        <v>0</v>
      </c>
      <c r="UK45" s="23">
        <v>0</v>
      </c>
      <c r="UL45" s="23">
        <v>0</v>
      </c>
      <c r="UM45" s="23">
        <v>0</v>
      </c>
      <c r="UN45" s="23">
        <v>0</v>
      </c>
      <c r="UO45" s="23">
        <v>0</v>
      </c>
      <c r="UP45" s="23">
        <v>0</v>
      </c>
      <c r="UQ45" s="23">
        <v>0</v>
      </c>
      <c r="UR45" s="23">
        <v>0</v>
      </c>
      <c r="US45" s="23">
        <v>0</v>
      </c>
      <c r="UT45" s="23">
        <v>0</v>
      </c>
      <c r="UU45" s="23">
        <v>0</v>
      </c>
      <c r="UV45" s="23">
        <v>0</v>
      </c>
      <c r="UW45" s="23">
        <v>0</v>
      </c>
      <c r="UX45" s="23">
        <v>0</v>
      </c>
      <c r="UY45" s="23">
        <v>0</v>
      </c>
      <c r="UZ45" s="23">
        <v>0</v>
      </c>
      <c r="VA45" s="23">
        <v>0</v>
      </c>
      <c r="VB45" s="23">
        <v>0</v>
      </c>
      <c r="VC45" s="23">
        <v>0</v>
      </c>
      <c r="VD45" s="23">
        <v>0</v>
      </c>
      <c r="VE45" s="23">
        <v>0</v>
      </c>
      <c r="VF45" s="23">
        <v>0</v>
      </c>
      <c r="VG45" s="23">
        <v>0</v>
      </c>
      <c r="VH45" s="23">
        <v>0</v>
      </c>
      <c r="VI45" s="23">
        <v>0</v>
      </c>
      <c r="VJ45" s="23">
        <v>0</v>
      </c>
      <c r="VK45" s="23">
        <v>0</v>
      </c>
      <c r="VL45" s="23">
        <v>0</v>
      </c>
      <c r="VM45" s="23">
        <v>0</v>
      </c>
      <c r="VN45" s="23">
        <v>0</v>
      </c>
      <c r="VO45" s="23">
        <v>0</v>
      </c>
      <c r="VP45" s="23">
        <v>0</v>
      </c>
      <c r="VQ45" s="23">
        <v>0</v>
      </c>
      <c r="VR45" s="23">
        <v>0</v>
      </c>
      <c r="VS45" s="23">
        <v>0</v>
      </c>
      <c r="VT45" s="23">
        <v>0</v>
      </c>
      <c r="VU45" s="23">
        <v>0</v>
      </c>
      <c r="VV45" s="23">
        <v>0</v>
      </c>
      <c r="VW45" s="23">
        <v>0</v>
      </c>
      <c r="VX45" s="23">
        <v>0</v>
      </c>
      <c r="VY45" s="23">
        <v>0</v>
      </c>
      <c r="VZ45" s="23">
        <v>0</v>
      </c>
      <c r="WA45" s="23">
        <v>0</v>
      </c>
      <c r="WB45" s="23">
        <v>0</v>
      </c>
      <c r="WC45" s="23">
        <v>0</v>
      </c>
      <c r="WD45" s="23">
        <v>0</v>
      </c>
      <c r="WE45" s="23">
        <v>0</v>
      </c>
      <c r="WF45" s="23">
        <v>0</v>
      </c>
      <c r="WG45" s="23">
        <v>0</v>
      </c>
      <c r="WH45" s="23">
        <v>0</v>
      </c>
      <c r="WI45" s="23">
        <v>0</v>
      </c>
      <c r="WJ45" s="23">
        <v>0</v>
      </c>
      <c r="WK45" s="23">
        <v>0</v>
      </c>
      <c r="WL45" s="23">
        <v>0</v>
      </c>
      <c r="WM45" s="23">
        <v>0</v>
      </c>
      <c r="WN45" s="23">
        <v>0</v>
      </c>
      <c r="WO45" s="23">
        <v>0</v>
      </c>
      <c r="WP45" s="23">
        <v>0</v>
      </c>
      <c r="WQ45" s="23">
        <v>0</v>
      </c>
      <c r="WR45" s="23">
        <v>0</v>
      </c>
      <c r="WS45" s="23">
        <v>0</v>
      </c>
      <c r="WT45" s="23">
        <v>0</v>
      </c>
      <c r="WU45" s="23">
        <v>0</v>
      </c>
      <c r="WV45" s="23">
        <v>0</v>
      </c>
      <c r="WW45" s="23">
        <v>0</v>
      </c>
      <c r="WX45" s="23">
        <v>0</v>
      </c>
      <c r="WY45" s="23">
        <v>0</v>
      </c>
      <c r="WZ45" s="23">
        <v>0</v>
      </c>
      <c r="XA45" s="23">
        <v>0</v>
      </c>
      <c r="XB45" s="23">
        <v>0</v>
      </c>
      <c r="XC45" s="23">
        <v>0</v>
      </c>
      <c r="XD45" s="23">
        <v>0</v>
      </c>
      <c r="XE45" s="23">
        <v>0</v>
      </c>
      <c r="XF45" s="23">
        <v>0</v>
      </c>
      <c r="XG45" s="23">
        <v>0</v>
      </c>
      <c r="XH45" s="23">
        <v>0</v>
      </c>
      <c r="XI45" s="23">
        <v>0</v>
      </c>
      <c r="XJ45" s="23">
        <v>0</v>
      </c>
      <c r="XK45" s="23">
        <v>0</v>
      </c>
      <c r="XL45" s="23">
        <v>0</v>
      </c>
      <c r="XM45" s="23">
        <v>0</v>
      </c>
      <c r="XN45" s="23">
        <v>0</v>
      </c>
      <c r="XO45" s="23">
        <v>0</v>
      </c>
      <c r="XP45" s="23">
        <v>0</v>
      </c>
      <c r="XQ45" s="23">
        <v>0</v>
      </c>
      <c r="XR45" s="23">
        <v>0</v>
      </c>
      <c r="XS45" s="23">
        <v>0</v>
      </c>
      <c r="XT45" s="23">
        <v>0</v>
      </c>
      <c r="XU45" s="23">
        <v>0</v>
      </c>
      <c r="XV45" s="23">
        <v>0</v>
      </c>
      <c r="XW45" s="23">
        <v>0</v>
      </c>
      <c r="XX45" s="23">
        <v>0</v>
      </c>
      <c r="XY45" s="23">
        <v>0</v>
      </c>
      <c r="XZ45" s="23">
        <v>0</v>
      </c>
      <c r="YA45" s="23">
        <v>0</v>
      </c>
      <c r="YB45" s="23">
        <v>0</v>
      </c>
      <c r="YC45" s="23">
        <v>0</v>
      </c>
      <c r="YD45" s="23">
        <v>0</v>
      </c>
      <c r="YE45" s="23">
        <v>0</v>
      </c>
      <c r="YF45" s="23">
        <v>0</v>
      </c>
      <c r="YG45" s="23">
        <v>0</v>
      </c>
      <c r="YH45" s="23">
        <v>0</v>
      </c>
      <c r="YI45" s="23">
        <v>0</v>
      </c>
      <c r="YJ45" s="23">
        <v>0</v>
      </c>
      <c r="YK45" s="23">
        <v>0</v>
      </c>
      <c r="YL45" s="23">
        <v>0</v>
      </c>
      <c r="YM45" s="23">
        <v>0</v>
      </c>
      <c r="YN45" s="23">
        <v>0</v>
      </c>
      <c r="YO45" s="23">
        <v>0</v>
      </c>
      <c r="YP45" s="23">
        <v>0</v>
      </c>
      <c r="YQ45" s="23">
        <v>0</v>
      </c>
      <c r="YR45" s="23">
        <v>0</v>
      </c>
    </row>
    <row r="46" spans="1:668" ht="15.75" x14ac:dyDescent="0.25">
      <c r="A46" s="15" t="s">
        <v>86</v>
      </c>
      <c r="B46" s="15" t="s">
        <v>87</v>
      </c>
      <c r="C46" s="16">
        <f>+E46*$C$60</f>
        <v>56.967452238263043</v>
      </c>
      <c r="D46" s="17"/>
      <c r="E46" s="18">
        <v>1.506744610000001</v>
      </c>
      <c r="F46" s="19" t="s">
        <v>52</v>
      </c>
      <c r="G46" s="68" t="s">
        <v>119</v>
      </c>
      <c r="H46" s="20">
        <v>39066</v>
      </c>
      <c r="I46" s="41" t="s">
        <v>59</v>
      </c>
      <c r="J46" s="19">
        <v>186</v>
      </c>
      <c r="K46" s="19" t="s">
        <v>192</v>
      </c>
      <c r="L46" s="20">
        <v>44727</v>
      </c>
      <c r="M46" s="19" t="s">
        <v>11</v>
      </c>
      <c r="N46" s="16" t="s">
        <v>60</v>
      </c>
      <c r="O46" s="119" t="s">
        <v>170</v>
      </c>
      <c r="P46" s="119" t="s">
        <v>187</v>
      </c>
      <c r="Q46" s="22">
        <f>+SUMPRODUCT(1*($BQ$4:$YR$4=$Q$4)*($BQ$1:$YR$1=Q$3)*($BQ46:$YR46))</f>
        <v>14033883.872309003</v>
      </c>
      <c r="R46" s="22">
        <f>+SUMPRODUCT(1*($BQ$4:$YR$4=$R$4)*($BQ$1:$YR$1=Q$3)*($BQ46:$YR46))</f>
        <v>2142191.9699375369</v>
      </c>
      <c r="S46" s="22">
        <f>+SUMPRODUCT(1*($BQ$4:$YR$4=$Q$4)*($BQ$1:$YR$1=S$3)*($BQ46:$YR46))</f>
        <v>18559850.541822948</v>
      </c>
      <c r="T46" s="22">
        <f>+SUMPRODUCT(1*($BQ$4:$YR$4=$R$4)*($BQ$1:$YR$1=S$3)*($BQ46:$YR46))</f>
        <v>2185362.7102398626</v>
      </c>
      <c r="U46" s="22">
        <f>+SUMPRODUCT(1*($BQ$4:$YR$4=$Q$4)*($BQ$1:$YR$1=U$3)*($BQ46:$YR46))</f>
        <v>20510944.568554819</v>
      </c>
      <c r="V46" s="22">
        <f>+SUMPRODUCT(1*($BQ$4:$YR$4=$R$4)*($BQ$1:$YR$1=U$3)*($BQ46:$YR46))</f>
        <v>1677537.7188787628</v>
      </c>
      <c r="W46" s="22">
        <f>+SUMPRODUCT(1*($BQ$4:$YR$4=$Q$4)*($BQ$1:$YR$1=W$3)*($BQ46:$YR46))</f>
        <v>21969786.13898446</v>
      </c>
      <c r="X46" s="22">
        <f>+SUMPRODUCT(1*($BQ$4:$YR$4=$R$4)*($BQ$1:$YR$1=W$3)*($BQ46:$YR46))</f>
        <v>994209.2440708559</v>
      </c>
      <c r="Y46" s="22">
        <f>+SUMPRODUCT(1*($BQ$4:$YR$4=$Q$4)*($BQ$1:$YR$1=Y$3)*($BQ46:$YR46))</f>
        <v>11355456.711740816</v>
      </c>
      <c r="Z46" s="22">
        <f>+SUMPRODUCT(1*($BQ$4:$YR$4=$R$4)*($BQ$1:$YR$1=Y$3)*($BQ46:$YR46))</f>
        <v>205742.75654624662</v>
      </c>
      <c r="AA46" s="22">
        <f>+SUMPRODUCT(1*($BQ$4:$YR$4=$Q$4)*($BQ$1:$YR$1=AA$3)*($BQ46:$YR46))</f>
        <v>0</v>
      </c>
      <c r="AB46" s="22">
        <f>+SUMPRODUCT(1*($BQ$4:$YR$4=$R$4)*($BQ$1:$YR$1=AA$3)*($BQ46:$YR46))</f>
        <v>0</v>
      </c>
      <c r="AC46" s="22">
        <f>+SUMPRODUCT(1*($BQ$4:$YR$4=$Q$4)*($BQ$1:$YR$1=AC$3)*($BQ46:$YR46))</f>
        <v>0</v>
      </c>
      <c r="AD46" s="22">
        <f>+SUMPRODUCT(1*($BQ$4:$YR$4=$R$4)*($BQ$1:$YR$1=AC$3)*($BQ46:$YR46))</f>
        <v>0</v>
      </c>
      <c r="AE46" s="22">
        <f>+SUMPRODUCT(1*($BQ$4:$YR$4=$Q$4)*($BQ$1:$YR$1=AE$3)*($BQ46:$YR46))</f>
        <v>0</v>
      </c>
      <c r="AF46" s="22">
        <f>+SUMPRODUCT(1*($BQ$4:$YR$4=$R$4)*($BQ$1:$YR$1=AE$3)*($BQ46:$YR46))</f>
        <v>0</v>
      </c>
      <c r="AG46" s="22">
        <f>+SUMPRODUCT(1*($BQ$4:$YR$4=$Q$4)*($BQ$1:$YR$1=AG$3)*($BQ46:$YR46))</f>
        <v>0</v>
      </c>
      <c r="AH46" s="22">
        <f>+SUMPRODUCT(1*($BQ$4:$YR$4=$R$4)*($BQ$1:$YR$1=AG$3)*($BQ46:$YR46))</f>
        <v>0</v>
      </c>
      <c r="AI46" s="22">
        <f>+SUMPRODUCT(1*($BQ$4:$YR$4=$Q$4)*($BQ$1:$YR$1=AI$3)*($BQ46:$YR46))</f>
        <v>0</v>
      </c>
      <c r="AJ46" s="22">
        <f>+SUMPRODUCT(1*($BQ$4:$YR$4=$R$4)*($BQ$1:$YR$1=AI$3)*($BQ46:$YR46))</f>
        <v>0</v>
      </c>
      <c r="AK46" s="22">
        <f>+SUMPRODUCT(1*($BQ$4:$YR$4=$Q$4)*($BQ$1:$YR$1=AK$3)*($BQ46:$YR46))</f>
        <v>0</v>
      </c>
      <c r="AL46" s="22">
        <f>+SUMPRODUCT(1*($BQ$4:$YR$4=$R$4)*($BQ$1:$YR$1=AK$3)*($BQ46:$YR46))</f>
        <v>0</v>
      </c>
      <c r="AM46" s="22">
        <f>+SUMPRODUCT(1*($BQ$4:$YR$4=$Q$4)*($BQ$1:$YR$1=AM$3)*($BQ46:$YR46))</f>
        <v>0</v>
      </c>
      <c r="AN46" s="22">
        <f>+SUMPRODUCT(1*($BQ$4:$YR$4=$R$4)*($BQ$1:$YR$1=AM$3)*($BQ46:$YR46))</f>
        <v>0</v>
      </c>
      <c r="AO46" s="22">
        <f>+SUMPRODUCT(1*($BQ$4:$YR$4=$Q$4)*($BQ$1:$YR$1=AO$3)*($BQ46:$YR46))</f>
        <v>0</v>
      </c>
      <c r="AP46" s="22">
        <f>+SUMPRODUCT(1*($BQ$4:$YR$4=$R$4)*($BQ$1:$YR$1=AO$3)*($BQ46:$YR46))</f>
        <v>0</v>
      </c>
      <c r="AQ46" s="22">
        <f>+SUMPRODUCT(1*($BQ$4:$YR$4=$Q$4)*($BQ$1:$YR$1=AQ$3)*($BQ46:$YR46))</f>
        <v>0</v>
      </c>
      <c r="AR46" s="22">
        <f>+SUMPRODUCT(1*($BQ$4:$YR$4=$R$4)*($BQ$1:$YR$1=AQ$3)*($BQ46:$YR46))</f>
        <v>0</v>
      </c>
      <c r="AS46" s="22">
        <f>+SUMPRODUCT(1*($BQ$4:$YR$4=$Q$4)*($BQ$1:$YR$1=AS$3)*($BQ46:$YR46))</f>
        <v>0</v>
      </c>
      <c r="AT46" s="22">
        <f>+SUMPRODUCT(1*($BQ$4:$YR$4=$R$4)*($BQ$1:$YR$1=AS$3)*($BQ46:$YR46))</f>
        <v>0</v>
      </c>
      <c r="AU46" s="22">
        <f>+SUMPRODUCT(1*($BQ$4:$YR$4=$Q$4)*($BQ$1:$YR$1=AU$3)*($BQ46:$YR46))</f>
        <v>0</v>
      </c>
      <c r="AV46" s="22">
        <f>+SUMPRODUCT(1*($BQ$4:$YR$4=$R$4)*($BQ$1:$YR$1=AU$3)*($BQ46:$YR46))</f>
        <v>0</v>
      </c>
      <c r="AW46" s="22">
        <f>+SUMPRODUCT(1*($BQ$4:$YR$4=$Q$4)*($BQ$1:$YR$1=AW$3)*($BQ46:$YR46))</f>
        <v>0</v>
      </c>
      <c r="AX46" s="22">
        <f>+SUMPRODUCT(1*($BQ$4:$YR$4=$R$4)*($BQ$1:$YR$1=AW$3)*($BQ46:$YR46))</f>
        <v>0</v>
      </c>
      <c r="AY46" s="22">
        <f>+SUMPRODUCT(1*($BQ$4:$YR$4=$Q$4)*($BQ$1:$YR$1=AY$3)*($BQ46:$YR46))</f>
        <v>0</v>
      </c>
      <c r="AZ46" s="22">
        <f>+SUMPRODUCT(1*($BQ$4:$YR$4=$R$4)*($BQ$1:$YR$1=AY$3)*($BQ46:$YR46))</f>
        <v>0</v>
      </c>
      <c r="BA46" s="22">
        <f>+SUMPRODUCT(1*($BQ$4:$YR$4=$Q$4)*($BQ$1:$YR$1=BA$3)*($BQ46:$YR46))</f>
        <v>0</v>
      </c>
      <c r="BB46" s="22">
        <f>+SUMPRODUCT(1*($BQ$4:$YR$4=$R$4)*($BQ$1:$YR$1=BA$3)*($BQ46:$YR46))</f>
        <v>0</v>
      </c>
      <c r="BC46" s="22">
        <f>+SUMPRODUCT(1*($BQ$4:$YR$4=$Q$4)*($BQ$1:$YR$1=BC$3)*($BQ46:$YR46))</f>
        <v>0</v>
      </c>
      <c r="BD46" s="22">
        <f>+SUMPRODUCT(1*($BQ$4:$YR$4=$R$4)*($BQ$1:$YR$1=BC$3)*($BQ46:$YR46))</f>
        <v>0</v>
      </c>
      <c r="BE46" s="22">
        <f>+SUMPRODUCT(1*($BQ$4:$YR$4=$Q$4)*($BQ$1:$YR$1=BE$3)*($BQ46:$YR46))</f>
        <v>0</v>
      </c>
      <c r="BF46" s="22">
        <f>+SUMPRODUCT(1*($BQ$4:$YR$4=$R$4)*($BQ$1:$YR$1=BE$3)*($BQ46:$YR46))</f>
        <v>0</v>
      </c>
      <c r="BG46" s="22">
        <f>+SUMPRODUCT(1*($BQ$4:$YR$4=$Q$4)*($BQ$1:$YR$1=BG$3)*($BQ46:$YR46))</f>
        <v>0</v>
      </c>
      <c r="BH46" s="22">
        <f>+SUMPRODUCT(1*($BQ$4:$YR$4=$R$4)*($BQ$1:$YR$1=BG$3)*($BQ46:$YR46))</f>
        <v>0</v>
      </c>
      <c r="BI46" s="22">
        <f>+SUMPRODUCT(1*($BQ$4:$YR$4=$Q$4)*($BQ$1:$YR$1=BI$3)*($BQ46:$YR46))</f>
        <v>0</v>
      </c>
      <c r="BJ46" s="22">
        <f>+SUMPRODUCT(1*($BQ$4:$YR$4=$R$4)*($BQ$1:$YR$1=BI$3)*($BQ46:$YR46))</f>
        <v>0</v>
      </c>
      <c r="BK46" s="22">
        <f>+SUMPRODUCT(1*($BQ$4:$YR$4=$Q$4)*($BQ$1:$YR$1=BK$3)*($BQ46:$YR46))</f>
        <v>0</v>
      </c>
      <c r="BL46" s="22">
        <f>+SUMPRODUCT(1*($BQ$4:$YR$4=$R$4)*($BQ$1:$YR$1=BK$3)*($BQ46:$YR46))</f>
        <v>0</v>
      </c>
      <c r="BM46" s="22">
        <f>+SUMPRODUCT(1*($BQ$4:$YR$4=$Q$4)*($BQ$1:$YR$1=BM$3)*($BQ46:$YR46))</f>
        <v>0</v>
      </c>
      <c r="BN46" s="22">
        <f>+SUMPRODUCT(1*($BQ$4:$YR$4=$R$4)*($BQ$1:$YR$1=BM$3)*($BQ46:$YR46))</f>
        <v>0</v>
      </c>
      <c r="BO46" s="126"/>
      <c r="BP46" s="127"/>
      <c r="BQ46" s="23">
        <v>0</v>
      </c>
      <c r="BR46" s="23">
        <v>0</v>
      </c>
      <c r="BS46" s="23">
        <v>0</v>
      </c>
      <c r="BT46" s="23">
        <v>0</v>
      </c>
      <c r="BU46" s="23">
        <v>0</v>
      </c>
      <c r="BV46" s="23">
        <v>0</v>
      </c>
      <c r="BW46" s="23">
        <v>0</v>
      </c>
      <c r="BX46" s="23">
        <v>0</v>
      </c>
      <c r="BY46" s="23">
        <v>0</v>
      </c>
      <c r="BZ46" s="23">
        <v>0</v>
      </c>
      <c r="CA46" s="23">
        <v>956099.92318533221</v>
      </c>
      <c r="CB46" s="23">
        <v>5895676.4097000007</v>
      </c>
      <c r="CC46" s="23">
        <v>0</v>
      </c>
      <c r="CD46" s="23">
        <v>0</v>
      </c>
      <c r="CE46" s="23">
        <v>0</v>
      </c>
      <c r="CF46" s="23">
        <v>0</v>
      </c>
      <c r="CG46" s="23">
        <v>0</v>
      </c>
      <c r="CH46" s="23">
        <v>0</v>
      </c>
      <c r="CI46" s="23">
        <v>0</v>
      </c>
      <c r="CJ46" s="23">
        <v>0</v>
      </c>
      <c r="CK46" s="23">
        <v>0</v>
      </c>
      <c r="CL46" s="23">
        <v>0</v>
      </c>
      <c r="CM46" s="23">
        <v>1186092.0467522044</v>
      </c>
      <c r="CN46" s="23">
        <v>8138207.4626090014</v>
      </c>
      <c r="CO46" s="23">
        <v>0</v>
      </c>
      <c r="CP46" s="23">
        <v>0</v>
      </c>
      <c r="CQ46" s="23">
        <v>0</v>
      </c>
      <c r="CR46" s="23">
        <v>0</v>
      </c>
      <c r="CS46" s="23">
        <v>0</v>
      </c>
      <c r="CT46" s="23">
        <v>0</v>
      </c>
      <c r="CU46" s="23">
        <v>0</v>
      </c>
      <c r="CV46" s="23">
        <v>0</v>
      </c>
      <c r="CW46" s="23">
        <v>0</v>
      </c>
      <c r="CX46" s="23">
        <v>0</v>
      </c>
      <c r="CY46" s="23">
        <v>1133769.2414962777</v>
      </c>
      <c r="CZ46" s="23">
        <v>8939365.2533003539</v>
      </c>
      <c r="DA46" s="23">
        <v>0</v>
      </c>
      <c r="DB46" s="23">
        <v>0</v>
      </c>
      <c r="DC46" s="23">
        <v>0</v>
      </c>
      <c r="DD46" s="23">
        <v>0</v>
      </c>
      <c r="DE46" s="23">
        <v>0</v>
      </c>
      <c r="DF46" s="23">
        <v>0</v>
      </c>
      <c r="DG46" s="23">
        <v>0</v>
      </c>
      <c r="DH46" s="23">
        <v>0</v>
      </c>
      <c r="DI46" s="23">
        <v>0</v>
      </c>
      <c r="DJ46" s="23">
        <v>0</v>
      </c>
      <c r="DK46" s="23">
        <v>1051593.4687435848</v>
      </c>
      <c r="DL46" s="23">
        <v>9620485.2885225918</v>
      </c>
      <c r="DM46" s="23">
        <v>0</v>
      </c>
      <c r="DN46" s="23">
        <v>0</v>
      </c>
      <c r="DO46" s="23">
        <v>0</v>
      </c>
      <c r="DP46" s="23">
        <v>0</v>
      </c>
      <c r="DQ46" s="23">
        <v>0</v>
      </c>
      <c r="DR46" s="23">
        <v>0</v>
      </c>
      <c r="DS46" s="23">
        <v>0</v>
      </c>
      <c r="DT46" s="23">
        <v>0</v>
      </c>
      <c r="DU46" s="23">
        <v>0</v>
      </c>
      <c r="DV46" s="23">
        <v>0</v>
      </c>
      <c r="DW46" s="23">
        <v>914338.86230827274</v>
      </c>
      <c r="DX46" s="23">
        <v>10037776.576232525</v>
      </c>
      <c r="DY46" s="23">
        <v>0</v>
      </c>
      <c r="DZ46" s="23">
        <v>0</v>
      </c>
      <c r="EA46" s="23">
        <v>0</v>
      </c>
      <c r="EB46" s="23">
        <v>0</v>
      </c>
      <c r="EC46" s="23">
        <v>0</v>
      </c>
      <c r="ED46" s="23">
        <v>0</v>
      </c>
      <c r="EE46" s="23">
        <v>0</v>
      </c>
      <c r="EF46" s="23">
        <v>0</v>
      </c>
      <c r="EG46" s="23">
        <v>0</v>
      </c>
      <c r="EH46" s="23">
        <v>0</v>
      </c>
      <c r="EI46" s="23">
        <v>763198.85657048994</v>
      </c>
      <c r="EJ46" s="23">
        <v>10473167.992322296</v>
      </c>
      <c r="EK46" s="23">
        <v>0</v>
      </c>
      <c r="EL46" s="23">
        <v>0</v>
      </c>
      <c r="EM46" s="23">
        <v>0</v>
      </c>
      <c r="EN46" s="23">
        <v>0</v>
      </c>
      <c r="EO46" s="23">
        <v>0</v>
      </c>
      <c r="EP46" s="23">
        <v>0</v>
      </c>
      <c r="EQ46" s="23">
        <v>0</v>
      </c>
      <c r="ER46" s="23">
        <v>0</v>
      </c>
      <c r="ES46" s="23">
        <v>0</v>
      </c>
      <c r="ET46" s="23">
        <v>0</v>
      </c>
      <c r="EU46" s="23">
        <v>587617.4778627248</v>
      </c>
      <c r="EV46" s="23">
        <v>10810692.18822071</v>
      </c>
      <c r="EW46" s="23">
        <v>0</v>
      </c>
      <c r="EX46" s="23">
        <v>0</v>
      </c>
      <c r="EY46" s="23">
        <v>0</v>
      </c>
      <c r="EZ46" s="23">
        <v>0</v>
      </c>
      <c r="FA46" s="23">
        <v>0</v>
      </c>
      <c r="FB46" s="23">
        <v>0</v>
      </c>
      <c r="FC46" s="23">
        <v>0</v>
      </c>
      <c r="FD46" s="23">
        <v>0</v>
      </c>
      <c r="FE46" s="23">
        <v>0</v>
      </c>
      <c r="FF46" s="23">
        <v>0</v>
      </c>
      <c r="FG46" s="23">
        <v>406591.76620813104</v>
      </c>
      <c r="FH46" s="23">
        <v>11159093.950763751</v>
      </c>
      <c r="FI46" s="23">
        <v>0</v>
      </c>
      <c r="FJ46" s="23">
        <v>0</v>
      </c>
      <c r="FK46" s="23">
        <v>0</v>
      </c>
      <c r="FL46" s="23">
        <v>0</v>
      </c>
      <c r="FM46" s="23">
        <v>0</v>
      </c>
      <c r="FN46" s="23">
        <v>0</v>
      </c>
      <c r="FO46" s="23">
        <v>0</v>
      </c>
      <c r="FP46" s="23">
        <v>0</v>
      </c>
      <c r="FQ46" s="23">
        <v>0</v>
      </c>
      <c r="FR46" s="23">
        <v>0</v>
      </c>
      <c r="FS46" s="23">
        <v>205742.75654624662</v>
      </c>
      <c r="FT46" s="23">
        <v>11355456.711740816</v>
      </c>
      <c r="FU46" s="23">
        <v>0</v>
      </c>
      <c r="FV46" s="23">
        <v>0</v>
      </c>
      <c r="FW46" s="23">
        <v>0</v>
      </c>
      <c r="FX46" s="23">
        <v>0</v>
      </c>
      <c r="FY46" s="23">
        <v>0</v>
      </c>
      <c r="FZ46" s="23">
        <v>0</v>
      </c>
      <c r="GA46" s="23">
        <v>0</v>
      </c>
      <c r="GB46" s="23">
        <v>0</v>
      </c>
      <c r="GC46" s="23">
        <v>0</v>
      </c>
      <c r="GD46" s="23">
        <v>0</v>
      </c>
      <c r="GE46" s="23">
        <v>0</v>
      </c>
      <c r="GF46" s="23">
        <v>0</v>
      </c>
      <c r="GG46" s="23">
        <v>0</v>
      </c>
      <c r="GH46" s="23">
        <v>0</v>
      </c>
      <c r="GI46" s="23">
        <v>0</v>
      </c>
      <c r="GJ46" s="23">
        <v>0</v>
      </c>
      <c r="GK46" s="23">
        <v>0</v>
      </c>
      <c r="GL46" s="23">
        <v>0</v>
      </c>
      <c r="GM46" s="23">
        <v>0</v>
      </c>
      <c r="GN46" s="23">
        <v>0</v>
      </c>
      <c r="GO46" s="23">
        <v>0</v>
      </c>
      <c r="GP46" s="23">
        <v>0</v>
      </c>
      <c r="GQ46" s="23">
        <v>0</v>
      </c>
      <c r="GR46" s="23">
        <v>0</v>
      </c>
      <c r="GS46" s="23">
        <v>0</v>
      </c>
      <c r="GT46" s="23">
        <v>0</v>
      </c>
      <c r="GU46" s="23">
        <v>0</v>
      </c>
      <c r="GV46" s="23">
        <v>0</v>
      </c>
      <c r="GW46" s="23">
        <v>0</v>
      </c>
      <c r="GX46" s="23">
        <v>0</v>
      </c>
      <c r="GY46" s="23">
        <v>0</v>
      </c>
      <c r="GZ46" s="23">
        <v>0</v>
      </c>
      <c r="HA46" s="23">
        <v>0</v>
      </c>
      <c r="HB46" s="23">
        <v>0</v>
      </c>
      <c r="HC46" s="23">
        <v>0</v>
      </c>
      <c r="HD46" s="23">
        <v>0</v>
      </c>
      <c r="HE46" s="23">
        <v>0</v>
      </c>
      <c r="HF46" s="23">
        <v>0</v>
      </c>
      <c r="HG46" s="23">
        <v>0</v>
      </c>
      <c r="HH46" s="23">
        <v>0</v>
      </c>
      <c r="HI46" s="23">
        <v>0</v>
      </c>
      <c r="HJ46" s="23">
        <v>0</v>
      </c>
      <c r="HK46" s="23">
        <v>0</v>
      </c>
      <c r="HL46" s="23">
        <v>0</v>
      </c>
      <c r="HM46" s="23">
        <v>0</v>
      </c>
      <c r="HN46" s="23">
        <v>0</v>
      </c>
      <c r="HO46" s="23">
        <v>0</v>
      </c>
      <c r="HP46" s="23">
        <v>0</v>
      </c>
      <c r="HQ46" s="23">
        <v>0</v>
      </c>
      <c r="HR46" s="23">
        <v>0</v>
      </c>
      <c r="HS46" s="23">
        <v>0</v>
      </c>
      <c r="HT46" s="23">
        <v>0</v>
      </c>
      <c r="HU46" s="23">
        <v>0</v>
      </c>
      <c r="HV46" s="23">
        <v>0</v>
      </c>
      <c r="HW46" s="23">
        <v>0</v>
      </c>
      <c r="HX46" s="23">
        <v>0</v>
      </c>
      <c r="HY46" s="23">
        <v>0</v>
      </c>
      <c r="HZ46" s="23">
        <v>0</v>
      </c>
      <c r="IA46" s="23">
        <v>0</v>
      </c>
      <c r="IB46" s="23">
        <v>0</v>
      </c>
      <c r="IC46" s="23">
        <v>0</v>
      </c>
      <c r="ID46" s="23">
        <v>0</v>
      </c>
      <c r="IE46" s="23">
        <v>0</v>
      </c>
      <c r="IF46" s="23">
        <v>0</v>
      </c>
      <c r="IG46" s="23">
        <v>0</v>
      </c>
      <c r="IH46" s="23">
        <v>0</v>
      </c>
      <c r="II46" s="23">
        <v>0</v>
      </c>
      <c r="IJ46" s="23">
        <v>0</v>
      </c>
      <c r="IK46" s="23">
        <v>0</v>
      </c>
      <c r="IL46" s="23">
        <v>0</v>
      </c>
      <c r="IM46" s="23">
        <v>0</v>
      </c>
      <c r="IN46" s="23">
        <v>0</v>
      </c>
      <c r="IO46" s="23">
        <v>0</v>
      </c>
      <c r="IP46" s="23">
        <v>0</v>
      </c>
      <c r="IQ46" s="23">
        <v>0</v>
      </c>
      <c r="IR46" s="23">
        <v>0</v>
      </c>
      <c r="IS46" s="23">
        <v>0</v>
      </c>
      <c r="IT46" s="23">
        <v>0</v>
      </c>
      <c r="IU46" s="23">
        <v>0</v>
      </c>
      <c r="IV46" s="23">
        <v>0</v>
      </c>
      <c r="IW46" s="23">
        <v>0</v>
      </c>
      <c r="IX46" s="23">
        <v>0</v>
      </c>
      <c r="IY46" s="23">
        <v>0</v>
      </c>
      <c r="IZ46" s="23">
        <v>0</v>
      </c>
      <c r="JA46" s="23">
        <v>0</v>
      </c>
      <c r="JB46" s="23">
        <v>0</v>
      </c>
      <c r="JC46" s="23">
        <v>0</v>
      </c>
      <c r="JD46" s="23">
        <v>0</v>
      </c>
      <c r="JE46" s="23">
        <v>0</v>
      </c>
      <c r="JF46" s="23">
        <v>0</v>
      </c>
      <c r="JG46" s="23">
        <v>0</v>
      </c>
      <c r="JH46" s="23">
        <v>0</v>
      </c>
      <c r="JI46" s="23">
        <v>0</v>
      </c>
      <c r="JJ46" s="23">
        <v>0</v>
      </c>
      <c r="JK46" s="23">
        <v>0</v>
      </c>
      <c r="JL46" s="23">
        <v>0</v>
      </c>
      <c r="JM46" s="23">
        <v>0</v>
      </c>
      <c r="JN46" s="23">
        <v>0</v>
      </c>
      <c r="JO46" s="23">
        <v>0</v>
      </c>
      <c r="JP46" s="23">
        <v>0</v>
      </c>
      <c r="JQ46" s="23">
        <v>0</v>
      </c>
      <c r="JR46" s="23">
        <v>0</v>
      </c>
      <c r="JS46" s="23">
        <v>0</v>
      </c>
      <c r="JT46" s="23">
        <v>0</v>
      </c>
      <c r="JU46" s="23">
        <v>0</v>
      </c>
      <c r="JV46" s="23">
        <v>0</v>
      </c>
      <c r="JW46" s="23">
        <v>0</v>
      </c>
      <c r="JX46" s="23">
        <v>0</v>
      </c>
      <c r="JY46" s="23">
        <v>0</v>
      </c>
      <c r="JZ46" s="23">
        <v>0</v>
      </c>
      <c r="KA46" s="23">
        <v>0</v>
      </c>
      <c r="KB46" s="23">
        <v>0</v>
      </c>
      <c r="KC46" s="23">
        <v>0</v>
      </c>
      <c r="KD46" s="23">
        <v>0</v>
      </c>
      <c r="KE46" s="23">
        <v>0</v>
      </c>
      <c r="KF46" s="23">
        <v>0</v>
      </c>
      <c r="KG46" s="23">
        <v>0</v>
      </c>
      <c r="KH46" s="23">
        <v>0</v>
      </c>
      <c r="KI46" s="23">
        <v>0</v>
      </c>
      <c r="KJ46" s="23">
        <v>0</v>
      </c>
      <c r="KK46" s="23">
        <v>0</v>
      </c>
      <c r="KL46" s="23">
        <v>0</v>
      </c>
      <c r="KM46" s="23">
        <v>0</v>
      </c>
      <c r="KN46" s="23">
        <v>0</v>
      </c>
      <c r="KO46" s="23">
        <v>0</v>
      </c>
      <c r="KP46" s="23">
        <v>0</v>
      </c>
      <c r="KQ46" s="23">
        <v>0</v>
      </c>
      <c r="KR46" s="23">
        <v>0</v>
      </c>
      <c r="KS46" s="23">
        <v>0</v>
      </c>
      <c r="KT46" s="23">
        <v>0</v>
      </c>
      <c r="KU46" s="23">
        <v>0</v>
      </c>
      <c r="KV46" s="23">
        <v>0</v>
      </c>
      <c r="KW46" s="23">
        <v>0</v>
      </c>
      <c r="KX46" s="23">
        <v>0</v>
      </c>
      <c r="KY46" s="23">
        <v>0</v>
      </c>
      <c r="KZ46" s="23">
        <v>0</v>
      </c>
      <c r="LA46" s="23">
        <v>0</v>
      </c>
      <c r="LB46" s="23">
        <v>0</v>
      </c>
      <c r="LC46" s="23">
        <v>0</v>
      </c>
      <c r="LD46" s="23">
        <v>0</v>
      </c>
      <c r="LE46" s="23">
        <v>0</v>
      </c>
      <c r="LF46" s="23">
        <v>0</v>
      </c>
      <c r="LG46" s="23">
        <v>0</v>
      </c>
      <c r="LH46" s="23">
        <v>0</v>
      </c>
      <c r="LI46" s="23">
        <v>0</v>
      </c>
      <c r="LJ46" s="23">
        <v>0</v>
      </c>
      <c r="LK46" s="23">
        <v>0</v>
      </c>
      <c r="LL46" s="23">
        <v>0</v>
      </c>
      <c r="LM46" s="23">
        <v>0</v>
      </c>
      <c r="LN46" s="23">
        <v>0</v>
      </c>
      <c r="LO46" s="23">
        <v>0</v>
      </c>
      <c r="LP46" s="23">
        <v>0</v>
      </c>
      <c r="LQ46" s="23">
        <v>0</v>
      </c>
      <c r="LR46" s="23">
        <v>0</v>
      </c>
      <c r="LS46" s="23">
        <v>0</v>
      </c>
      <c r="LT46" s="23">
        <v>0</v>
      </c>
      <c r="LU46" s="23">
        <v>0</v>
      </c>
      <c r="LV46" s="23">
        <v>0</v>
      </c>
      <c r="LW46" s="23">
        <v>0</v>
      </c>
      <c r="LX46" s="23">
        <v>0</v>
      </c>
      <c r="LY46" s="23">
        <v>0</v>
      </c>
      <c r="LZ46" s="23">
        <v>0</v>
      </c>
      <c r="MA46" s="23">
        <v>0</v>
      </c>
      <c r="MB46" s="23">
        <v>0</v>
      </c>
      <c r="MC46" s="23">
        <v>0</v>
      </c>
      <c r="MD46" s="23">
        <v>0</v>
      </c>
      <c r="ME46" s="23">
        <v>0</v>
      </c>
      <c r="MF46" s="23">
        <v>0</v>
      </c>
      <c r="MG46" s="23">
        <v>0</v>
      </c>
      <c r="MH46" s="23">
        <v>0</v>
      </c>
      <c r="MI46" s="23">
        <v>0</v>
      </c>
      <c r="MJ46" s="23">
        <v>0</v>
      </c>
      <c r="MK46" s="23">
        <v>0</v>
      </c>
      <c r="ML46" s="23">
        <v>0</v>
      </c>
      <c r="MM46" s="23">
        <v>0</v>
      </c>
      <c r="MN46" s="23">
        <v>0</v>
      </c>
      <c r="MO46" s="23">
        <v>0</v>
      </c>
      <c r="MP46" s="23">
        <v>0</v>
      </c>
      <c r="MQ46" s="23">
        <v>0</v>
      </c>
      <c r="MR46" s="23">
        <v>0</v>
      </c>
      <c r="MS46" s="23">
        <v>0</v>
      </c>
      <c r="MT46" s="23">
        <v>0</v>
      </c>
      <c r="MU46" s="23">
        <v>0</v>
      </c>
      <c r="MV46" s="23">
        <v>0</v>
      </c>
      <c r="MW46" s="23">
        <v>0</v>
      </c>
      <c r="MX46" s="23">
        <v>0</v>
      </c>
      <c r="MY46" s="23">
        <v>0</v>
      </c>
      <c r="MZ46" s="23">
        <v>0</v>
      </c>
      <c r="NA46" s="23">
        <v>0</v>
      </c>
      <c r="NB46" s="23">
        <v>0</v>
      </c>
      <c r="NC46" s="23">
        <v>0</v>
      </c>
      <c r="ND46" s="23">
        <v>0</v>
      </c>
      <c r="NE46" s="23">
        <v>0</v>
      </c>
      <c r="NF46" s="23">
        <v>0</v>
      </c>
      <c r="NG46" s="23">
        <v>0</v>
      </c>
      <c r="NH46" s="23">
        <v>0</v>
      </c>
      <c r="NI46" s="23">
        <v>0</v>
      </c>
      <c r="NJ46" s="23">
        <v>0</v>
      </c>
      <c r="NK46" s="23">
        <v>0</v>
      </c>
      <c r="NL46" s="23">
        <v>0</v>
      </c>
      <c r="NM46" s="23">
        <v>0</v>
      </c>
      <c r="NN46" s="23">
        <v>0</v>
      </c>
      <c r="NO46" s="23">
        <v>0</v>
      </c>
      <c r="NP46" s="23">
        <v>0</v>
      </c>
      <c r="NQ46" s="23">
        <v>0</v>
      </c>
      <c r="NR46" s="23">
        <v>0</v>
      </c>
      <c r="NS46" s="23">
        <v>0</v>
      </c>
      <c r="NT46" s="23">
        <v>0</v>
      </c>
      <c r="NU46" s="23">
        <v>0</v>
      </c>
      <c r="NV46" s="23">
        <v>0</v>
      </c>
      <c r="NW46" s="23">
        <v>0</v>
      </c>
      <c r="NX46" s="23">
        <v>0</v>
      </c>
      <c r="NY46" s="23">
        <v>0</v>
      </c>
      <c r="NZ46" s="23">
        <v>0</v>
      </c>
      <c r="OA46" s="23">
        <v>0</v>
      </c>
      <c r="OB46" s="23">
        <v>0</v>
      </c>
      <c r="OC46" s="23">
        <v>0</v>
      </c>
      <c r="OD46" s="23">
        <v>0</v>
      </c>
      <c r="OE46" s="23">
        <v>0</v>
      </c>
      <c r="OF46" s="23">
        <v>0</v>
      </c>
      <c r="OG46" s="23">
        <v>0</v>
      </c>
      <c r="OH46" s="23">
        <v>0</v>
      </c>
      <c r="OI46" s="23">
        <v>0</v>
      </c>
      <c r="OJ46" s="23">
        <v>0</v>
      </c>
      <c r="OK46" s="23">
        <v>0</v>
      </c>
      <c r="OL46" s="23">
        <v>0</v>
      </c>
      <c r="OM46" s="23">
        <v>0</v>
      </c>
      <c r="ON46" s="23">
        <v>0</v>
      </c>
      <c r="OO46" s="23">
        <v>0</v>
      </c>
      <c r="OP46" s="23">
        <v>0</v>
      </c>
      <c r="OQ46" s="23">
        <v>0</v>
      </c>
      <c r="OR46" s="23">
        <v>0</v>
      </c>
      <c r="OS46" s="23">
        <v>0</v>
      </c>
      <c r="OT46" s="23">
        <v>0</v>
      </c>
      <c r="OU46" s="23">
        <v>0</v>
      </c>
      <c r="OV46" s="23">
        <v>0</v>
      </c>
      <c r="OW46" s="23">
        <v>0</v>
      </c>
      <c r="OX46" s="23">
        <v>0</v>
      </c>
      <c r="OY46" s="23">
        <v>0</v>
      </c>
      <c r="OZ46" s="23">
        <v>0</v>
      </c>
      <c r="PA46" s="23">
        <v>0</v>
      </c>
      <c r="PB46" s="23">
        <v>0</v>
      </c>
      <c r="PC46" s="23">
        <v>0</v>
      </c>
      <c r="PD46" s="23">
        <v>0</v>
      </c>
      <c r="PE46" s="23">
        <v>0</v>
      </c>
      <c r="PF46" s="23">
        <v>0</v>
      </c>
      <c r="PG46" s="23">
        <v>0</v>
      </c>
      <c r="PH46" s="23">
        <v>0</v>
      </c>
      <c r="PI46" s="23">
        <v>0</v>
      </c>
      <c r="PJ46" s="23">
        <v>0</v>
      </c>
      <c r="PK46" s="23">
        <v>0</v>
      </c>
      <c r="PL46" s="23">
        <v>0</v>
      </c>
      <c r="PM46" s="23">
        <v>0</v>
      </c>
      <c r="PN46" s="23">
        <v>0</v>
      </c>
      <c r="PO46" s="23">
        <v>0</v>
      </c>
      <c r="PP46" s="23">
        <v>0</v>
      </c>
      <c r="PQ46" s="23">
        <v>0</v>
      </c>
      <c r="PR46" s="23">
        <v>0</v>
      </c>
      <c r="PS46" s="23">
        <v>0</v>
      </c>
      <c r="PT46" s="23">
        <v>0</v>
      </c>
      <c r="PU46" s="23">
        <v>0</v>
      </c>
      <c r="PV46" s="23">
        <v>0</v>
      </c>
      <c r="PW46" s="23">
        <v>0</v>
      </c>
      <c r="PX46" s="23">
        <v>0</v>
      </c>
      <c r="PY46" s="23">
        <v>0</v>
      </c>
      <c r="PZ46" s="23">
        <v>0</v>
      </c>
      <c r="QA46" s="23">
        <v>0</v>
      </c>
      <c r="QB46" s="23">
        <v>0</v>
      </c>
      <c r="QC46" s="23">
        <v>0</v>
      </c>
      <c r="QD46" s="23">
        <v>0</v>
      </c>
      <c r="QE46" s="23">
        <v>0</v>
      </c>
      <c r="QF46" s="23">
        <v>0</v>
      </c>
      <c r="QG46" s="23">
        <v>0</v>
      </c>
      <c r="QH46" s="23">
        <v>0</v>
      </c>
      <c r="QI46" s="23">
        <v>0</v>
      </c>
      <c r="QJ46" s="23">
        <v>0</v>
      </c>
      <c r="QK46" s="23">
        <v>0</v>
      </c>
      <c r="QL46" s="23">
        <v>0</v>
      </c>
      <c r="QM46" s="23">
        <v>0</v>
      </c>
      <c r="QN46" s="23">
        <v>0</v>
      </c>
      <c r="QO46" s="23">
        <v>0</v>
      </c>
      <c r="QP46" s="23">
        <v>0</v>
      </c>
      <c r="QQ46" s="23">
        <v>0</v>
      </c>
      <c r="QR46" s="23">
        <v>0</v>
      </c>
      <c r="QS46" s="23">
        <v>0</v>
      </c>
      <c r="QT46" s="23">
        <v>0</v>
      </c>
      <c r="QU46" s="23">
        <v>0</v>
      </c>
      <c r="QV46" s="23">
        <v>0</v>
      </c>
      <c r="QW46" s="23">
        <v>0</v>
      </c>
      <c r="QX46" s="23">
        <v>0</v>
      </c>
      <c r="QY46" s="23">
        <v>0</v>
      </c>
      <c r="QZ46" s="23">
        <v>0</v>
      </c>
      <c r="RA46" s="23">
        <v>0</v>
      </c>
      <c r="RB46" s="23">
        <v>0</v>
      </c>
      <c r="RC46" s="23">
        <v>0</v>
      </c>
      <c r="RD46" s="23">
        <v>0</v>
      </c>
      <c r="RE46" s="23">
        <v>0</v>
      </c>
      <c r="RF46" s="23">
        <v>0</v>
      </c>
      <c r="RG46" s="23">
        <v>0</v>
      </c>
      <c r="RH46" s="23">
        <v>0</v>
      </c>
      <c r="RI46" s="23">
        <v>0</v>
      </c>
      <c r="RJ46" s="23">
        <v>0</v>
      </c>
      <c r="RK46" s="23">
        <v>0</v>
      </c>
      <c r="RL46" s="23">
        <v>0</v>
      </c>
      <c r="RM46" s="23">
        <v>0</v>
      </c>
      <c r="RN46" s="23">
        <v>0</v>
      </c>
      <c r="RO46" s="23">
        <v>0</v>
      </c>
      <c r="RP46" s="23">
        <v>0</v>
      </c>
      <c r="RQ46" s="23">
        <v>0</v>
      </c>
      <c r="RR46" s="23">
        <v>0</v>
      </c>
      <c r="RS46" s="23">
        <v>0</v>
      </c>
      <c r="RT46" s="23">
        <v>0</v>
      </c>
      <c r="RU46" s="23">
        <v>0</v>
      </c>
      <c r="RV46" s="23">
        <v>0</v>
      </c>
      <c r="RW46" s="23">
        <v>0</v>
      </c>
      <c r="RX46" s="23">
        <v>0</v>
      </c>
      <c r="RY46" s="23">
        <v>0</v>
      </c>
      <c r="RZ46" s="23">
        <v>0</v>
      </c>
      <c r="SA46" s="23">
        <v>0</v>
      </c>
      <c r="SB46" s="23">
        <v>0</v>
      </c>
      <c r="SC46" s="23">
        <v>0</v>
      </c>
      <c r="SD46" s="23">
        <v>0</v>
      </c>
      <c r="SE46" s="23">
        <v>0</v>
      </c>
      <c r="SF46" s="23">
        <v>0</v>
      </c>
      <c r="SG46" s="23">
        <v>0</v>
      </c>
      <c r="SH46" s="23">
        <v>0</v>
      </c>
      <c r="SI46" s="23">
        <v>0</v>
      </c>
      <c r="SJ46" s="23">
        <v>0</v>
      </c>
      <c r="SK46" s="23">
        <v>0</v>
      </c>
      <c r="SL46" s="23">
        <v>0</v>
      </c>
      <c r="SM46" s="23">
        <v>0</v>
      </c>
      <c r="SN46" s="23">
        <v>0</v>
      </c>
      <c r="SO46" s="23">
        <v>0</v>
      </c>
      <c r="SP46" s="23">
        <v>0</v>
      </c>
      <c r="SQ46" s="23">
        <v>0</v>
      </c>
      <c r="SR46" s="23">
        <v>0</v>
      </c>
      <c r="SS46" s="23">
        <v>0</v>
      </c>
      <c r="ST46" s="23">
        <v>0</v>
      </c>
      <c r="SU46" s="23">
        <v>0</v>
      </c>
      <c r="SV46" s="23">
        <v>0</v>
      </c>
      <c r="SW46" s="23">
        <v>0</v>
      </c>
      <c r="SX46" s="23">
        <v>0</v>
      </c>
      <c r="SY46" s="23">
        <v>0</v>
      </c>
      <c r="SZ46" s="23">
        <v>0</v>
      </c>
      <c r="TA46" s="23">
        <v>0</v>
      </c>
      <c r="TB46" s="23">
        <v>0</v>
      </c>
      <c r="TC46" s="23">
        <v>0</v>
      </c>
      <c r="TD46" s="23">
        <v>0</v>
      </c>
      <c r="TE46" s="23">
        <v>0</v>
      </c>
      <c r="TF46" s="23">
        <v>0</v>
      </c>
      <c r="TG46" s="23">
        <v>0</v>
      </c>
      <c r="TH46" s="23">
        <v>0</v>
      </c>
      <c r="TI46" s="23">
        <v>0</v>
      </c>
      <c r="TJ46" s="23">
        <v>0</v>
      </c>
      <c r="TK46" s="23">
        <v>0</v>
      </c>
      <c r="TL46" s="23">
        <v>0</v>
      </c>
      <c r="TM46" s="23">
        <v>0</v>
      </c>
      <c r="TN46" s="23">
        <v>0</v>
      </c>
      <c r="TO46" s="23">
        <v>0</v>
      </c>
      <c r="TP46" s="23">
        <v>0</v>
      </c>
      <c r="TQ46" s="23">
        <v>0</v>
      </c>
      <c r="TR46" s="23">
        <v>0</v>
      </c>
      <c r="TS46" s="23">
        <v>0</v>
      </c>
      <c r="TT46" s="23">
        <v>0</v>
      </c>
      <c r="TU46" s="23">
        <v>0</v>
      </c>
      <c r="TV46" s="23">
        <v>0</v>
      </c>
      <c r="TW46" s="23">
        <v>0</v>
      </c>
      <c r="TX46" s="23">
        <v>0</v>
      </c>
      <c r="TY46" s="23">
        <v>0</v>
      </c>
      <c r="TZ46" s="23">
        <v>0</v>
      </c>
      <c r="UA46" s="23">
        <v>0</v>
      </c>
      <c r="UB46" s="23">
        <v>0</v>
      </c>
      <c r="UC46" s="23">
        <v>0</v>
      </c>
      <c r="UD46" s="23">
        <v>0</v>
      </c>
      <c r="UE46" s="23">
        <v>0</v>
      </c>
      <c r="UF46" s="23">
        <v>0</v>
      </c>
      <c r="UG46" s="23">
        <v>0</v>
      </c>
      <c r="UH46" s="23">
        <v>0</v>
      </c>
      <c r="UI46" s="23">
        <v>0</v>
      </c>
      <c r="UJ46" s="23">
        <v>0</v>
      </c>
      <c r="UK46" s="23">
        <v>0</v>
      </c>
      <c r="UL46" s="23">
        <v>0</v>
      </c>
      <c r="UM46" s="23">
        <v>0</v>
      </c>
      <c r="UN46" s="23">
        <v>0</v>
      </c>
      <c r="UO46" s="23">
        <v>0</v>
      </c>
      <c r="UP46" s="23">
        <v>0</v>
      </c>
      <c r="UQ46" s="23">
        <v>0</v>
      </c>
      <c r="UR46" s="23">
        <v>0</v>
      </c>
      <c r="US46" s="23">
        <v>0</v>
      </c>
      <c r="UT46" s="23">
        <v>0</v>
      </c>
      <c r="UU46" s="23">
        <v>0</v>
      </c>
      <c r="UV46" s="23">
        <v>0</v>
      </c>
      <c r="UW46" s="23">
        <v>0</v>
      </c>
      <c r="UX46" s="23">
        <v>0</v>
      </c>
      <c r="UY46" s="23">
        <v>0</v>
      </c>
      <c r="UZ46" s="23">
        <v>0</v>
      </c>
      <c r="VA46" s="23">
        <v>0</v>
      </c>
      <c r="VB46" s="23">
        <v>0</v>
      </c>
      <c r="VC46" s="23">
        <v>0</v>
      </c>
      <c r="VD46" s="23">
        <v>0</v>
      </c>
      <c r="VE46" s="23">
        <v>0</v>
      </c>
      <c r="VF46" s="23">
        <v>0</v>
      </c>
      <c r="VG46" s="23">
        <v>0</v>
      </c>
      <c r="VH46" s="23">
        <v>0</v>
      </c>
      <c r="VI46" s="23">
        <v>0</v>
      </c>
      <c r="VJ46" s="23">
        <v>0</v>
      </c>
      <c r="VK46" s="23">
        <v>0</v>
      </c>
      <c r="VL46" s="23">
        <v>0</v>
      </c>
      <c r="VM46" s="23">
        <v>0</v>
      </c>
      <c r="VN46" s="23">
        <v>0</v>
      </c>
      <c r="VO46" s="23">
        <v>0</v>
      </c>
      <c r="VP46" s="23">
        <v>0</v>
      </c>
      <c r="VQ46" s="23">
        <v>0</v>
      </c>
      <c r="VR46" s="23">
        <v>0</v>
      </c>
      <c r="VS46" s="23">
        <v>0</v>
      </c>
      <c r="VT46" s="23">
        <v>0</v>
      </c>
      <c r="VU46" s="23">
        <v>0</v>
      </c>
      <c r="VV46" s="23">
        <v>0</v>
      </c>
      <c r="VW46" s="23">
        <v>0</v>
      </c>
      <c r="VX46" s="23">
        <v>0</v>
      </c>
      <c r="VY46" s="23">
        <v>0</v>
      </c>
      <c r="VZ46" s="23">
        <v>0</v>
      </c>
      <c r="WA46" s="23">
        <v>0</v>
      </c>
      <c r="WB46" s="23">
        <v>0</v>
      </c>
      <c r="WC46" s="23">
        <v>0</v>
      </c>
      <c r="WD46" s="23">
        <v>0</v>
      </c>
      <c r="WE46" s="23">
        <v>0</v>
      </c>
      <c r="WF46" s="23">
        <v>0</v>
      </c>
      <c r="WG46" s="23">
        <v>0</v>
      </c>
      <c r="WH46" s="23">
        <v>0</v>
      </c>
      <c r="WI46" s="23">
        <v>0</v>
      </c>
      <c r="WJ46" s="23">
        <v>0</v>
      </c>
      <c r="WK46" s="23">
        <v>0</v>
      </c>
      <c r="WL46" s="23">
        <v>0</v>
      </c>
      <c r="WM46" s="23">
        <v>0</v>
      </c>
      <c r="WN46" s="23">
        <v>0</v>
      </c>
      <c r="WO46" s="23">
        <v>0</v>
      </c>
      <c r="WP46" s="23">
        <v>0</v>
      </c>
      <c r="WQ46" s="23">
        <v>0</v>
      </c>
      <c r="WR46" s="23">
        <v>0</v>
      </c>
      <c r="WS46" s="23">
        <v>0</v>
      </c>
      <c r="WT46" s="23">
        <v>0</v>
      </c>
      <c r="WU46" s="23">
        <v>0</v>
      </c>
      <c r="WV46" s="23">
        <v>0</v>
      </c>
      <c r="WW46" s="23">
        <v>0</v>
      </c>
      <c r="WX46" s="23">
        <v>0</v>
      </c>
      <c r="WY46" s="23">
        <v>0</v>
      </c>
      <c r="WZ46" s="23">
        <v>0</v>
      </c>
      <c r="XA46" s="23">
        <v>0</v>
      </c>
      <c r="XB46" s="23">
        <v>0</v>
      </c>
      <c r="XC46" s="23">
        <v>0</v>
      </c>
      <c r="XD46" s="23">
        <v>0</v>
      </c>
      <c r="XE46" s="23">
        <v>0</v>
      </c>
      <c r="XF46" s="23">
        <v>0</v>
      </c>
      <c r="XG46" s="23">
        <v>0</v>
      </c>
      <c r="XH46" s="23">
        <v>0</v>
      </c>
      <c r="XI46" s="23">
        <v>0</v>
      </c>
      <c r="XJ46" s="23">
        <v>0</v>
      </c>
      <c r="XK46" s="23">
        <v>0</v>
      </c>
      <c r="XL46" s="23">
        <v>0</v>
      </c>
      <c r="XM46" s="23">
        <v>0</v>
      </c>
      <c r="XN46" s="23">
        <v>0</v>
      </c>
      <c r="XO46" s="23">
        <v>0</v>
      </c>
      <c r="XP46" s="23">
        <v>0</v>
      </c>
      <c r="XQ46" s="23">
        <v>0</v>
      </c>
      <c r="XR46" s="23">
        <v>0</v>
      </c>
      <c r="XS46" s="23">
        <v>0</v>
      </c>
      <c r="XT46" s="23">
        <v>0</v>
      </c>
      <c r="XU46" s="23">
        <v>0</v>
      </c>
      <c r="XV46" s="23">
        <v>0</v>
      </c>
      <c r="XW46" s="23">
        <v>0</v>
      </c>
      <c r="XX46" s="23">
        <v>0</v>
      </c>
      <c r="XY46" s="23">
        <v>0</v>
      </c>
      <c r="XZ46" s="23">
        <v>0</v>
      </c>
      <c r="YA46" s="23">
        <v>0</v>
      </c>
      <c r="YB46" s="23">
        <v>0</v>
      </c>
      <c r="YC46" s="23">
        <v>0</v>
      </c>
      <c r="YD46" s="23">
        <v>0</v>
      </c>
      <c r="YE46" s="23">
        <v>0</v>
      </c>
      <c r="YF46" s="23">
        <v>0</v>
      </c>
      <c r="YG46" s="23">
        <v>0</v>
      </c>
      <c r="YH46" s="23">
        <v>0</v>
      </c>
      <c r="YI46" s="23">
        <v>0</v>
      </c>
      <c r="YJ46" s="23">
        <v>0</v>
      </c>
      <c r="YK46" s="23">
        <v>0</v>
      </c>
      <c r="YL46" s="23">
        <v>0</v>
      </c>
      <c r="YM46" s="23">
        <v>0</v>
      </c>
      <c r="YN46" s="23">
        <v>0</v>
      </c>
      <c r="YO46" s="23">
        <v>0</v>
      </c>
      <c r="YP46" s="23">
        <v>0</v>
      </c>
      <c r="YQ46" s="23">
        <v>0</v>
      </c>
      <c r="YR46" s="23">
        <v>0</v>
      </c>
    </row>
    <row r="47" spans="1:668" ht="15.75" x14ac:dyDescent="0.25">
      <c r="A47" s="15" t="s">
        <v>88</v>
      </c>
      <c r="B47" s="15" t="s">
        <v>89</v>
      </c>
      <c r="C47" s="16">
        <f>+E47*$C$60</f>
        <v>36.258315092113016</v>
      </c>
      <c r="D47" s="17"/>
      <c r="E47" s="18">
        <v>0.9590041100000003</v>
      </c>
      <c r="F47" s="19" t="s">
        <v>52</v>
      </c>
      <c r="G47" s="68" t="s">
        <v>119</v>
      </c>
      <c r="H47" s="20">
        <v>39156</v>
      </c>
      <c r="I47" s="41" t="s">
        <v>59</v>
      </c>
      <c r="J47" s="19">
        <v>162</v>
      </c>
      <c r="K47" s="19" t="s">
        <v>192</v>
      </c>
      <c r="L47" s="20">
        <v>44089</v>
      </c>
      <c r="M47" s="19" t="s">
        <v>11</v>
      </c>
      <c r="N47" s="16" t="s">
        <v>60</v>
      </c>
      <c r="O47" s="119" t="s">
        <v>170</v>
      </c>
      <c r="P47" s="119" t="s">
        <v>187</v>
      </c>
      <c r="Q47" s="22">
        <f>+SUMPRODUCT(1*($BQ$4:$YR$4=$Q$4)*($BQ$1:$YR$1=Q$3)*($BQ47:$YR47))</f>
        <v>22785789.480290428</v>
      </c>
      <c r="R47" s="22">
        <f>+SUMPRODUCT(1*($BQ$4:$YR$4=$R$4)*($BQ$1:$YR$1=Q$3)*($BQ47:$YR47))</f>
        <v>927027.90128183877</v>
      </c>
      <c r="S47" s="22">
        <f>+SUMPRODUCT(1*($BQ$4:$YR$4=$Q$4)*($BQ$1:$YR$1=S$3)*($BQ47:$YR47))</f>
        <v>22551068.205206648</v>
      </c>
      <c r="T47" s="22">
        <f>+SUMPRODUCT(1*($BQ$4:$YR$4=$R$4)*($BQ$1:$YR$1=S$3)*($BQ47:$YR47))</f>
        <v>776721.11334335245</v>
      </c>
      <c r="U47" s="22">
        <f>+SUMPRODUCT(1*($BQ$4:$YR$4=$Q$4)*($BQ$1:$YR$1=U$3)*($BQ47:$YR47))</f>
        <v>19295916.109791204</v>
      </c>
      <c r="V47" s="22">
        <f>+SUMPRODUCT(1*($BQ$4:$YR$4=$R$4)*($BQ$1:$YR$1=U$3)*($BQ47:$YR47))</f>
        <v>296325.3441818211</v>
      </c>
      <c r="W47" s="22">
        <f>+SUMPRODUCT(1*($BQ$4:$YR$4=$Q$4)*($BQ$1:$YR$1=W$3)*($BQ47:$YR47))</f>
        <v>0</v>
      </c>
      <c r="X47" s="22">
        <f>+SUMPRODUCT(1*($BQ$4:$YR$4=$R$4)*($BQ$1:$YR$1=W$3)*($BQ47:$YR47))</f>
        <v>0</v>
      </c>
      <c r="Y47" s="22">
        <f>+SUMPRODUCT(1*($BQ$4:$YR$4=$Q$4)*($BQ$1:$YR$1=Y$3)*($BQ47:$YR47))</f>
        <v>0</v>
      </c>
      <c r="Z47" s="22">
        <f>+SUMPRODUCT(1*($BQ$4:$YR$4=$R$4)*($BQ$1:$YR$1=Y$3)*($BQ47:$YR47))</f>
        <v>0</v>
      </c>
      <c r="AA47" s="22">
        <f>+SUMPRODUCT(1*($BQ$4:$YR$4=$Q$4)*($BQ$1:$YR$1=AA$3)*($BQ47:$YR47))</f>
        <v>0</v>
      </c>
      <c r="AB47" s="22">
        <f>+SUMPRODUCT(1*($BQ$4:$YR$4=$R$4)*($BQ$1:$YR$1=AA$3)*($BQ47:$YR47))</f>
        <v>0</v>
      </c>
      <c r="AC47" s="22">
        <f>+SUMPRODUCT(1*($BQ$4:$YR$4=$Q$4)*($BQ$1:$YR$1=AC$3)*($BQ47:$YR47))</f>
        <v>0</v>
      </c>
      <c r="AD47" s="22">
        <f>+SUMPRODUCT(1*($BQ$4:$YR$4=$R$4)*($BQ$1:$YR$1=AC$3)*($BQ47:$YR47))</f>
        <v>0</v>
      </c>
      <c r="AE47" s="22">
        <f>+SUMPRODUCT(1*($BQ$4:$YR$4=$Q$4)*($BQ$1:$YR$1=AE$3)*($BQ47:$YR47))</f>
        <v>0</v>
      </c>
      <c r="AF47" s="22">
        <f>+SUMPRODUCT(1*($BQ$4:$YR$4=$R$4)*($BQ$1:$YR$1=AE$3)*($BQ47:$YR47))</f>
        <v>0</v>
      </c>
      <c r="AG47" s="22">
        <f>+SUMPRODUCT(1*($BQ$4:$YR$4=$Q$4)*($BQ$1:$YR$1=AG$3)*($BQ47:$YR47))</f>
        <v>0</v>
      </c>
      <c r="AH47" s="22">
        <f>+SUMPRODUCT(1*($BQ$4:$YR$4=$R$4)*($BQ$1:$YR$1=AG$3)*($BQ47:$YR47))</f>
        <v>0</v>
      </c>
      <c r="AI47" s="22">
        <f>+SUMPRODUCT(1*($BQ$4:$YR$4=$Q$4)*($BQ$1:$YR$1=AI$3)*($BQ47:$YR47))</f>
        <v>0</v>
      </c>
      <c r="AJ47" s="22">
        <f>+SUMPRODUCT(1*($BQ$4:$YR$4=$R$4)*($BQ$1:$YR$1=AI$3)*($BQ47:$YR47))</f>
        <v>0</v>
      </c>
      <c r="AK47" s="22">
        <f>+SUMPRODUCT(1*($BQ$4:$YR$4=$Q$4)*($BQ$1:$YR$1=AK$3)*($BQ47:$YR47))</f>
        <v>0</v>
      </c>
      <c r="AL47" s="22">
        <f>+SUMPRODUCT(1*($BQ$4:$YR$4=$R$4)*($BQ$1:$YR$1=AK$3)*($BQ47:$YR47))</f>
        <v>0</v>
      </c>
      <c r="AM47" s="22">
        <f>+SUMPRODUCT(1*($BQ$4:$YR$4=$Q$4)*($BQ$1:$YR$1=AM$3)*($BQ47:$YR47))</f>
        <v>0</v>
      </c>
      <c r="AN47" s="22">
        <f>+SUMPRODUCT(1*($BQ$4:$YR$4=$R$4)*($BQ$1:$YR$1=AM$3)*($BQ47:$YR47))</f>
        <v>0</v>
      </c>
      <c r="AO47" s="22">
        <f>+SUMPRODUCT(1*($BQ$4:$YR$4=$Q$4)*($BQ$1:$YR$1=AO$3)*($BQ47:$YR47))</f>
        <v>0</v>
      </c>
      <c r="AP47" s="22">
        <f>+SUMPRODUCT(1*($BQ$4:$YR$4=$R$4)*($BQ$1:$YR$1=AO$3)*($BQ47:$YR47))</f>
        <v>0</v>
      </c>
      <c r="AQ47" s="22">
        <f>+SUMPRODUCT(1*($BQ$4:$YR$4=$Q$4)*($BQ$1:$YR$1=AQ$3)*($BQ47:$YR47))</f>
        <v>0</v>
      </c>
      <c r="AR47" s="22">
        <f>+SUMPRODUCT(1*($BQ$4:$YR$4=$R$4)*($BQ$1:$YR$1=AQ$3)*($BQ47:$YR47))</f>
        <v>0</v>
      </c>
      <c r="AS47" s="22">
        <f>+SUMPRODUCT(1*($BQ$4:$YR$4=$Q$4)*($BQ$1:$YR$1=AS$3)*($BQ47:$YR47))</f>
        <v>0</v>
      </c>
      <c r="AT47" s="22">
        <f>+SUMPRODUCT(1*($BQ$4:$YR$4=$R$4)*($BQ$1:$YR$1=AS$3)*($BQ47:$YR47))</f>
        <v>0</v>
      </c>
      <c r="AU47" s="22">
        <f>+SUMPRODUCT(1*($BQ$4:$YR$4=$Q$4)*($BQ$1:$YR$1=AU$3)*($BQ47:$YR47))</f>
        <v>0</v>
      </c>
      <c r="AV47" s="22">
        <f>+SUMPRODUCT(1*($BQ$4:$YR$4=$R$4)*($BQ$1:$YR$1=AU$3)*($BQ47:$YR47))</f>
        <v>0</v>
      </c>
      <c r="AW47" s="22">
        <f>+SUMPRODUCT(1*($BQ$4:$YR$4=$Q$4)*($BQ$1:$YR$1=AW$3)*($BQ47:$YR47))</f>
        <v>0</v>
      </c>
      <c r="AX47" s="22">
        <f>+SUMPRODUCT(1*($BQ$4:$YR$4=$R$4)*($BQ$1:$YR$1=AW$3)*($BQ47:$YR47))</f>
        <v>0</v>
      </c>
      <c r="AY47" s="22">
        <f>+SUMPRODUCT(1*($BQ$4:$YR$4=$Q$4)*($BQ$1:$YR$1=AY$3)*($BQ47:$YR47))</f>
        <v>0</v>
      </c>
      <c r="AZ47" s="22">
        <f>+SUMPRODUCT(1*($BQ$4:$YR$4=$R$4)*($BQ$1:$YR$1=AY$3)*($BQ47:$YR47))</f>
        <v>0</v>
      </c>
      <c r="BA47" s="22">
        <f>+SUMPRODUCT(1*($BQ$4:$YR$4=$Q$4)*($BQ$1:$YR$1=BA$3)*($BQ47:$YR47))</f>
        <v>0</v>
      </c>
      <c r="BB47" s="22">
        <f>+SUMPRODUCT(1*($BQ$4:$YR$4=$R$4)*($BQ$1:$YR$1=BA$3)*($BQ47:$YR47))</f>
        <v>0</v>
      </c>
      <c r="BC47" s="22">
        <f>+SUMPRODUCT(1*($BQ$4:$YR$4=$Q$4)*($BQ$1:$YR$1=BC$3)*($BQ47:$YR47))</f>
        <v>0</v>
      </c>
      <c r="BD47" s="22">
        <f>+SUMPRODUCT(1*($BQ$4:$YR$4=$R$4)*($BQ$1:$YR$1=BC$3)*($BQ47:$YR47))</f>
        <v>0</v>
      </c>
      <c r="BE47" s="22">
        <f>+SUMPRODUCT(1*($BQ$4:$YR$4=$Q$4)*($BQ$1:$YR$1=BE$3)*($BQ47:$YR47))</f>
        <v>0</v>
      </c>
      <c r="BF47" s="22">
        <f>+SUMPRODUCT(1*($BQ$4:$YR$4=$R$4)*($BQ$1:$YR$1=BE$3)*($BQ47:$YR47))</f>
        <v>0</v>
      </c>
      <c r="BG47" s="22">
        <f>+SUMPRODUCT(1*($BQ$4:$YR$4=$Q$4)*($BQ$1:$YR$1=BG$3)*($BQ47:$YR47))</f>
        <v>0</v>
      </c>
      <c r="BH47" s="22">
        <f>+SUMPRODUCT(1*($BQ$4:$YR$4=$R$4)*($BQ$1:$YR$1=BG$3)*($BQ47:$YR47))</f>
        <v>0</v>
      </c>
      <c r="BI47" s="22">
        <f>+SUMPRODUCT(1*($BQ$4:$YR$4=$Q$4)*($BQ$1:$YR$1=BI$3)*($BQ47:$YR47))</f>
        <v>0</v>
      </c>
      <c r="BJ47" s="22">
        <f>+SUMPRODUCT(1*($BQ$4:$YR$4=$R$4)*($BQ$1:$YR$1=BI$3)*($BQ47:$YR47))</f>
        <v>0</v>
      </c>
      <c r="BK47" s="22">
        <f>+SUMPRODUCT(1*($BQ$4:$YR$4=$Q$4)*($BQ$1:$YR$1=BK$3)*($BQ47:$YR47))</f>
        <v>0</v>
      </c>
      <c r="BL47" s="22">
        <f>+SUMPRODUCT(1*($BQ$4:$YR$4=$R$4)*($BQ$1:$YR$1=BK$3)*($BQ47:$YR47))</f>
        <v>0</v>
      </c>
      <c r="BM47" s="22">
        <f>+SUMPRODUCT(1*($BQ$4:$YR$4=$Q$4)*($BQ$1:$YR$1=BM$3)*($BQ47:$YR47))</f>
        <v>0</v>
      </c>
      <c r="BN47" s="22">
        <f>+SUMPRODUCT(1*($BQ$4:$YR$4=$R$4)*($BQ$1:$YR$1=BM$3)*($BQ47:$YR47))</f>
        <v>0</v>
      </c>
      <c r="BO47" s="126"/>
      <c r="BP47" s="127"/>
      <c r="BQ47" s="23">
        <v>0</v>
      </c>
      <c r="BR47" s="23">
        <v>0</v>
      </c>
      <c r="BS47" s="23">
        <v>0</v>
      </c>
      <c r="BT47" s="23">
        <v>0</v>
      </c>
      <c r="BU47" s="23">
        <v>346661.69410957152</v>
      </c>
      <c r="BV47" s="23">
        <v>8027309.1858904297</v>
      </c>
      <c r="BW47" s="23">
        <v>0</v>
      </c>
      <c r="BX47" s="23">
        <v>0</v>
      </c>
      <c r="BY47" s="23">
        <v>0</v>
      </c>
      <c r="BZ47" s="23">
        <v>0</v>
      </c>
      <c r="CA47" s="23">
        <v>0</v>
      </c>
      <c r="CB47" s="23">
        <v>0</v>
      </c>
      <c r="CC47" s="23">
        <v>0</v>
      </c>
      <c r="CD47" s="23">
        <v>0</v>
      </c>
      <c r="CE47" s="23">
        <v>0</v>
      </c>
      <c r="CF47" s="23">
        <v>0</v>
      </c>
      <c r="CG47" s="23">
        <v>580366.20717226726</v>
      </c>
      <c r="CH47" s="23">
        <v>14758480.294399999</v>
      </c>
      <c r="CI47" s="23">
        <v>0</v>
      </c>
      <c r="CJ47" s="23">
        <v>0</v>
      </c>
      <c r="CK47" s="23">
        <v>0</v>
      </c>
      <c r="CL47" s="23">
        <v>0</v>
      </c>
      <c r="CM47" s="23">
        <v>0</v>
      </c>
      <c r="CN47" s="23">
        <v>0</v>
      </c>
      <c r="CO47" s="23">
        <v>0</v>
      </c>
      <c r="CP47" s="23">
        <v>0</v>
      </c>
      <c r="CQ47" s="23">
        <v>0</v>
      </c>
      <c r="CR47" s="23">
        <v>0</v>
      </c>
      <c r="CS47" s="23">
        <v>435257.12754522491</v>
      </c>
      <c r="CT47" s="23">
        <v>10861738.295550685</v>
      </c>
      <c r="CU47" s="23">
        <v>0</v>
      </c>
      <c r="CV47" s="23">
        <v>0</v>
      </c>
      <c r="CW47" s="23">
        <v>0</v>
      </c>
      <c r="CX47" s="23">
        <v>0</v>
      </c>
      <c r="CY47" s="23">
        <v>0</v>
      </c>
      <c r="CZ47" s="23">
        <v>0</v>
      </c>
      <c r="DA47" s="23">
        <v>0</v>
      </c>
      <c r="DB47" s="23">
        <v>0</v>
      </c>
      <c r="DC47" s="23">
        <v>0</v>
      </c>
      <c r="DD47" s="23">
        <v>0</v>
      </c>
      <c r="DE47" s="23">
        <v>341463.9857981276</v>
      </c>
      <c r="DF47" s="23">
        <v>11689329.909655962</v>
      </c>
      <c r="DG47" s="23">
        <v>0</v>
      </c>
      <c r="DH47" s="23">
        <v>0</v>
      </c>
      <c r="DI47" s="23">
        <v>0</v>
      </c>
      <c r="DJ47" s="23">
        <v>0</v>
      </c>
      <c r="DK47" s="23">
        <v>0</v>
      </c>
      <c r="DL47" s="23">
        <v>0</v>
      </c>
      <c r="DM47" s="23">
        <v>0</v>
      </c>
      <c r="DN47" s="23">
        <v>0</v>
      </c>
      <c r="DO47" s="23">
        <v>0</v>
      </c>
      <c r="DP47" s="23">
        <v>0</v>
      </c>
      <c r="DQ47" s="23">
        <v>216695.74382627977</v>
      </c>
      <c r="DR47" s="23">
        <v>12386683.85175381</v>
      </c>
      <c r="DS47" s="23">
        <v>0</v>
      </c>
      <c r="DT47" s="23">
        <v>0</v>
      </c>
      <c r="DU47" s="23">
        <v>0</v>
      </c>
      <c r="DV47" s="23">
        <v>0</v>
      </c>
      <c r="DW47" s="23">
        <v>0</v>
      </c>
      <c r="DX47" s="23">
        <v>0</v>
      </c>
      <c r="DY47" s="23">
        <v>0</v>
      </c>
      <c r="DZ47" s="23">
        <v>0</v>
      </c>
      <c r="EA47" s="23">
        <v>0</v>
      </c>
      <c r="EB47" s="23">
        <v>0</v>
      </c>
      <c r="EC47" s="23">
        <v>79629.600355541304</v>
      </c>
      <c r="ED47" s="23">
        <v>6909232.2580373939</v>
      </c>
      <c r="EE47" s="23">
        <v>0</v>
      </c>
      <c r="EF47" s="23">
        <v>0</v>
      </c>
      <c r="EG47" s="23">
        <v>0</v>
      </c>
      <c r="EH47" s="23">
        <v>0</v>
      </c>
      <c r="EI47" s="23">
        <v>0</v>
      </c>
      <c r="EJ47" s="23">
        <v>0</v>
      </c>
      <c r="EK47" s="23">
        <v>0</v>
      </c>
      <c r="EL47" s="23">
        <v>0</v>
      </c>
      <c r="EM47" s="23">
        <v>0</v>
      </c>
      <c r="EN47" s="23">
        <v>0</v>
      </c>
      <c r="EO47" s="23">
        <v>0</v>
      </c>
      <c r="EP47" s="23">
        <v>0</v>
      </c>
      <c r="EQ47" s="23">
        <v>0</v>
      </c>
      <c r="ER47" s="23">
        <v>0</v>
      </c>
      <c r="ES47" s="23">
        <v>0</v>
      </c>
      <c r="ET47" s="23">
        <v>0</v>
      </c>
      <c r="EU47" s="23">
        <v>0</v>
      </c>
      <c r="EV47" s="23">
        <v>0</v>
      </c>
      <c r="EW47" s="23">
        <v>0</v>
      </c>
      <c r="EX47" s="23">
        <v>0</v>
      </c>
      <c r="EY47" s="23">
        <v>0</v>
      </c>
      <c r="EZ47" s="23">
        <v>0</v>
      </c>
      <c r="FA47" s="23">
        <v>0</v>
      </c>
      <c r="FB47" s="23">
        <v>0</v>
      </c>
      <c r="FC47" s="23">
        <v>0</v>
      </c>
      <c r="FD47" s="23">
        <v>0</v>
      </c>
      <c r="FE47" s="23">
        <v>0</v>
      </c>
      <c r="FF47" s="23">
        <v>0</v>
      </c>
      <c r="FG47" s="23">
        <v>0</v>
      </c>
      <c r="FH47" s="23">
        <v>0</v>
      </c>
      <c r="FI47" s="23">
        <v>0</v>
      </c>
      <c r="FJ47" s="23">
        <v>0</v>
      </c>
      <c r="FK47" s="23">
        <v>0</v>
      </c>
      <c r="FL47" s="23">
        <v>0</v>
      </c>
      <c r="FM47" s="23">
        <v>0</v>
      </c>
      <c r="FN47" s="23">
        <v>0</v>
      </c>
      <c r="FO47" s="23">
        <v>0</v>
      </c>
      <c r="FP47" s="23">
        <v>0</v>
      </c>
      <c r="FQ47" s="23">
        <v>0</v>
      </c>
      <c r="FR47" s="23">
        <v>0</v>
      </c>
      <c r="FS47" s="23">
        <v>0</v>
      </c>
      <c r="FT47" s="23">
        <v>0</v>
      </c>
      <c r="FU47" s="23">
        <v>0</v>
      </c>
      <c r="FV47" s="23">
        <v>0</v>
      </c>
      <c r="FW47" s="23">
        <v>0</v>
      </c>
      <c r="FX47" s="23">
        <v>0</v>
      </c>
      <c r="FY47" s="23">
        <v>0</v>
      </c>
      <c r="FZ47" s="23">
        <v>0</v>
      </c>
      <c r="GA47" s="23">
        <v>0</v>
      </c>
      <c r="GB47" s="23">
        <v>0</v>
      </c>
      <c r="GC47" s="23">
        <v>0</v>
      </c>
      <c r="GD47" s="23">
        <v>0</v>
      </c>
      <c r="GE47" s="23">
        <v>0</v>
      </c>
      <c r="GF47" s="23">
        <v>0</v>
      </c>
      <c r="GG47" s="23">
        <v>0</v>
      </c>
      <c r="GH47" s="23">
        <v>0</v>
      </c>
      <c r="GI47" s="23">
        <v>0</v>
      </c>
      <c r="GJ47" s="23">
        <v>0</v>
      </c>
      <c r="GK47" s="23">
        <v>0</v>
      </c>
      <c r="GL47" s="23">
        <v>0</v>
      </c>
      <c r="GM47" s="23">
        <v>0</v>
      </c>
      <c r="GN47" s="23">
        <v>0</v>
      </c>
      <c r="GO47" s="23">
        <v>0</v>
      </c>
      <c r="GP47" s="23">
        <v>0</v>
      </c>
      <c r="GQ47" s="23">
        <v>0</v>
      </c>
      <c r="GR47" s="23">
        <v>0</v>
      </c>
      <c r="GS47" s="23">
        <v>0</v>
      </c>
      <c r="GT47" s="23">
        <v>0</v>
      </c>
      <c r="GU47" s="23">
        <v>0</v>
      </c>
      <c r="GV47" s="23">
        <v>0</v>
      </c>
      <c r="GW47" s="23">
        <v>0</v>
      </c>
      <c r="GX47" s="23">
        <v>0</v>
      </c>
      <c r="GY47" s="23">
        <v>0</v>
      </c>
      <c r="GZ47" s="23">
        <v>0</v>
      </c>
      <c r="HA47" s="23">
        <v>0</v>
      </c>
      <c r="HB47" s="23">
        <v>0</v>
      </c>
      <c r="HC47" s="23">
        <v>0</v>
      </c>
      <c r="HD47" s="23">
        <v>0</v>
      </c>
      <c r="HE47" s="23">
        <v>0</v>
      </c>
      <c r="HF47" s="23">
        <v>0</v>
      </c>
      <c r="HG47" s="23">
        <v>0</v>
      </c>
      <c r="HH47" s="23">
        <v>0</v>
      </c>
      <c r="HI47" s="23">
        <v>0</v>
      </c>
      <c r="HJ47" s="23">
        <v>0</v>
      </c>
      <c r="HK47" s="23">
        <v>0</v>
      </c>
      <c r="HL47" s="23">
        <v>0</v>
      </c>
      <c r="HM47" s="23">
        <v>0</v>
      </c>
      <c r="HN47" s="23">
        <v>0</v>
      </c>
      <c r="HO47" s="23">
        <v>0</v>
      </c>
      <c r="HP47" s="23">
        <v>0</v>
      </c>
      <c r="HQ47" s="23">
        <v>0</v>
      </c>
      <c r="HR47" s="23">
        <v>0</v>
      </c>
      <c r="HS47" s="23">
        <v>0</v>
      </c>
      <c r="HT47" s="23">
        <v>0</v>
      </c>
      <c r="HU47" s="23">
        <v>0</v>
      </c>
      <c r="HV47" s="23">
        <v>0</v>
      </c>
      <c r="HW47" s="23">
        <v>0</v>
      </c>
      <c r="HX47" s="23">
        <v>0</v>
      </c>
      <c r="HY47" s="23">
        <v>0</v>
      </c>
      <c r="HZ47" s="23">
        <v>0</v>
      </c>
      <c r="IA47" s="23">
        <v>0</v>
      </c>
      <c r="IB47" s="23">
        <v>0</v>
      </c>
      <c r="IC47" s="23">
        <v>0</v>
      </c>
      <c r="ID47" s="23">
        <v>0</v>
      </c>
      <c r="IE47" s="23">
        <v>0</v>
      </c>
      <c r="IF47" s="23">
        <v>0</v>
      </c>
      <c r="IG47" s="23">
        <v>0</v>
      </c>
      <c r="IH47" s="23">
        <v>0</v>
      </c>
      <c r="II47" s="23">
        <v>0</v>
      </c>
      <c r="IJ47" s="23">
        <v>0</v>
      </c>
      <c r="IK47" s="23">
        <v>0</v>
      </c>
      <c r="IL47" s="23">
        <v>0</v>
      </c>
      <c r="IM47" s="23">
        <v>0</v>
      </c>
      <c r="IN47" s="23">
        <v>0</v>
      </c>
      <c r="IO47" s="23">
        <v>0</v>
      </c>
      <c r="IP47" s="23">
        <v>0</v>
      </c>
      <c r="IQ47" s="23">
        <v>0</v>
      </c>
      <c r="IR47" s="23">
        <v>0</v>
      </c>
      <c r="IS47" s="23">
        <v>0</v>
      </c>
      <c r="IT47" s="23">
        <v>0</v>
      </c>
      <c r="IU47" s="23">
        <v>0</v>
      </c>
      <c r="IV47" s="23">
        <v>0</v>
      </c>
      <c r="IW47" s="23">
        <v>0</v>
      </c>
      <c r="IX47" s="23">
        <v>0</v>
      </c>
      <c r="IY47" s="23">
        <v>0</v>
      </c>
      <c r="IZ47" s="23">
        <v>0</v>
      </c>
      <c r="JA47" s="23">
        <v>0</v>
      </c>
      <c r="JB47" s="23">
        <v>0</v>
      </c>
      <c r="JC47" s="23">
        <v>0</v>
      </c>
      <c r="JD47" s="23">
        <v>0</v>
      </c>
      <c r="JE47" s="23">
        <v>0</v>
      </c>
      <c r="JF47" s="23">
        <v>0</v>
      </c>
      <c r="JG47" s="23">
        <v>0</v>
      </c>
      <c r="JH47" s="23">
        <v>0</v>
      </c>
      <c r="JI47" s="23">
        <v>0</v>
      </c>
      <c r="JJ47" s="23">
        <v>0</v>
      </c>
      <c r="JK47" s="23">
        <v>0</v>
      </c>
      <c r="JL47" s="23">
        <v>0</v>
      </c>
      <c r="JM47" s="23">
        <v>0</v>
      </c>
      <c r="JN47" s="23">
        <v>0</v>
      </c>
      <c r="JO47" s="23">
        <v>0</v>
      </c>
      <c r="JP47" s="23">
        <v>0</v>
      </c>
      <c r="JQ47" s="23">
        <v>0</v>
      </c>
      <c r="JR47" s="23">
        <v>0</v>
      </c>
      <c r="JS47" s="23">
        <v>0</v>
      </c>
      <c r="JT47" s="23">
        <v>0</v>
      </c>
      <c r="JU47" s="23">
        <v>0</v>
      </c>
      <c r="JV47" s="23">
        <v>0</v>
      </c>
      <c r="JW47" s="23">
        <v>0</v>
      </c>
      <c r="JX47" s="23">
        <v>0</v>
      </c>
      <c r="JY47" s="23">
        <v>0</v>
      </c>
      <c r="JZ47" s="23">
        <v>0</v>
      </c>
      <c r="KA47" s="23">
        <v>0</v>
      </c>
      <c r="KB47" s="23">
        <v>0</v>
      </c>
      <c r="KC47" s="23">
        <v>0</v>
      </c>
      <c r="KD47" s="23">
        <v>0</v>
      </c>
      <c r="KE47" s="23">
        <v>0</v>
      </c>
      <c r="KF47" s="23">
        <v>0</v>
      </c>
      <c r="KG47" s="23">
        <v>0</v>
      </c>
      <c r="KH47" s="23">
        <v>0</v>
      </c>
      <c r="KI47" s="23">
        <v>0</v>
      </c>
      <c r="KJ47" s="23">
        <v>0</v>
      </c>
      <c r="KK47" s="23">
        <v>0</v>
      </c>
      <c r="KL47" s="23">
        <v>0</v>
      </c>
      <c r="KM47" s="23">
        <v>0</v>
      </c>
      <c r="KN47" s="23">
        <v>0</v>
      </c>
      <c r="KO47" s="23">
        <v>0</v>
      </c>
      <c r="KP47" s="23">
        <v>0</v>
      </c>
      <c r="KQ47" s="23">
        <v>0</v>
      </c>
      <c r="KR47" s="23">
        <v>0</v>
      </c>
      <c r="KS47" s="23">
        <v>0</v>
      </c>
      <c r="KT47" s="23">
        <v>0</v>
      </c>
      <c r="KU47" s="23">
        <v>0</v>
      </c>
      <c r="KV47" s="23">
        <v>0</v>
      </c>
      <c r="KW47" s="23">
        <v>0</v>
      </c>
      <c r="KX47" s="23">
        <v>0</v>
      </c>
      <c r="KY47" s="23">
        <v>0</v>
      </c>
      <c r="KZ47" s="23">
        <v>0</v>
      </c>
      <c r="LA47" s="23">
        <v>0</v>
      </c>
      <c r="LB47" s="23">
        <v>0</v>
      </c>
      <c r="LC47" s="23">
        <v>0</v>
      </c>
      <c r="LD47" s="23">
        <v>0</v>
      </c>
      <c r="LE47" s="23">
        <v>0</v>
      </c>
      <c r="LF47" s="23">
        <v>0</v>
      </c>
      <c r="LG47" s="23">
        <v>0</v>
      </c>
      <c r="LH47" s="23">
        <v>0</v>
      </c>
      <c r="LI47" s="23">
        <v>0</v>
      </c>
      <c r="LJ47" s="23">
        <v>0</v>
      </c>
      <c r="LK47" s="23">
        <v>0</v>
      </c>
      <c r="LL47" s="23">
        <v>0</v>
      </c>
      <c r="LM47" s="23">
        <v>0</v>
      </c>
      <c r="LN47" s="23">
        <v>0</v>
      </c>
      <c r="LO47" s="23">
        <v>0</v>
      </c>
      <c r="LP47" s="23">
        <v>0</v>
      </c>
      <c r="LQ47" s="23">
        <v>0</v>
      </c>
      <c r="LR47" s="23">
        <v>0</v>
      </c>
      <c r="LS47" s="23">
        <v>0</v>
      </c>
      <c r="LT47" s="23">
        <v>0</v>
      </c>
      <c r="LU47" s="23">
        <v>0</v>
      </c>
      <c r="LV47" s="23">
        <v>0</v>
      </c>
      <c r="LW47" s="23">
        <v>0</v>
      </c>
      <c r="LX47" s="23">
        <v>0</v>
      </c>
      <c r="LY47" s="23">
        <v>0</v>
      </c>
      <c r="LZ47" s="23">
        <v>0</v>
      </c>
      <c r="MA47" s="23">
        <v>0</v>
      </c>
      <c r="MB47" s="23">
        <v>0</v>
      </c>
      <c r="MC47" s="23">
        <v>0</v>
      </c>
      <c r="MD47" s="23">
        <v>0</v>
      </c>
      <c r="ME47" s="23">
        <v>0</v>
      </c>
      <c r="MF47" s="23">
        <v>0</v>
      </c>
      <c r="MG47" s="23">
        <v>0</v>
      </c>
      <c r="MH47" s="23">
        <v>0</v>
      </c>
      <c r="MI47" s="23">
        <v>0</v>
      </c>
      <c r="MJ47" s="23">
        <v>0</v>
      </c>
      <c r="MK47" s="23">
        <v>0</v>
      </c>
      <c r="ML47" s="23">
        <v>0</v>
      </c>
      <c r="MM47" s="23">
        <v>0</v>
      </c>
      <c r="MN47" s="23">
        <v>0</v>
      </c>
      <c r="MO47" s="23">
        <v>0</v>
      </c>
      <c r="MP47" s="23">
        <v>0</v>
      </c>
      <c r="MQ47" s="23">
        <v>0</v>
      </c>
      <c r="MR47" s="23">
        <v>0</v>
      </c>
      <c r="MS47" s="23">
        <v>0</v>
      </c>
      <c r="MT47" s="23">
        <v>0</v>
      </c>
      <c r="MU47" s="23">
        <v>0</v>
      </c>
      <c r="MV47" s="23">
        <v>0</v>
      </c>
      <c r="MW47" s="23">
        <v>0</v>
      </c>
      <c r="MX47" s="23">
        <v>0</v>
      </c>
      <c r="MY47" s="23">
        <v>0</v>
      </c>
      <c r="MZ47" s="23">
        <v>0</v>
      </c>
      <c r="NA47" s="23">
        <v>0</v>
      </c>
      <c r="NB47" s="23">
        <v>0</v>
      </c>
      <c r="NC47" s="23">
        <v>0</v>
      </c>
      <c r="ND47" s="23">
        <v>0</v>
      </c>
      <c r="NE47" s="23">
        <v>0</v>
      </c>
      <c r="NF47" s="23">
        <v>0</v>
      </c>
      <c r="NG47" s="23">
        <v>0</v>
      </c>
      <c r="NH47" s="23">
        <v>0</v>
      </c>
      <c r="NI47" s="23">
        <v>0</v>
      </c>
      <c r="NJ47" s="23">
        <v>0</v>
      </c>
      <c r="NK47" s="23">
        <v>0</v>
      </c>
      <c r="NL47" s="23">
        <v>0</v>
      </c>
      <c r="NM47" s="23">
        <v>0</v>
      </c>
      <c r="NN47" s="23">
        <v>0</v>
      </c>
      <c r="NO47" s="23">
        <v>0</v>
      </c>
      <c r="NP47" s="23">
        <v>0</v>
      </c>
      <c r="NQ47" s="23">
        <v>0</v>
      </c>
      <c r="NR47" s="23">
        <v>0</v>
      </c>
      <c r="NS47" s="23">
        <v>0</v>
      </c>
      <c r="NT47" s="23">
        <v>0</v>
      </c>
      <c r="NU47" s="23">
        <v>0</v>
      </c>
      <c r="NV47" s="23">
        <v>0</v>
      </c>
      <c r="NW47" s="23">
        <v>0</v>
      </c>
      <c r="NX47" s="23">
        <v>0</v>
      </c>
      <c r="NY47" s="23">
        <v>0</v>
      </c>
      <c r="NZ47" s="23">
        <v>0</v>
      </c>
      <c r="OA47" s="23">
        <v>0</v>
      </c>
      <c r="OB47" s="23">
        <v>0</v>
      </c>
      <c r="OC47" s="23">
        <v>0</v>
      </c>
      <c r="OD47" s="23">
        <v>0</v>
      </c>
      <c r="OE47" s="23">
        <v>0</v>
      </c>
      <c r="OF47" s="23">
        <v>0</v>
      </c>
      <c r="OG47" s="23">
        <v>0</v>
      </c>
      <c r="OH47" s="23">
        <v>0</v>
      </c>
      <c r="OI47" s="23">
        <v>0</v>
      </c>
      <c r="OJ47" s="23">
        <v>0</v>
      </c>
      <c r="OK47" s="23">
        <v>0</v>
      </c>
      <c r="OL47" s="23">
        <v>0</v>
      </c>
      <c r="OM47" s="23">
        <v>0</v>
      </c>
      <c r="ON47" s="23">
        <v>0</v>
      </c>
      <c r="OO47" s="23">
        <v>0</v>
      </c>
      <c r="OP47" s="23">
        <v>0</v>
      </c>
      <c r="OQ47" s="23">
        <v>0</v>
      </c>
      <c r="OR47" s="23">
        <v>0</v>
      </c>
      <c r="OS47" s="23">
        <v>0</v>
      </c>
      <c r="OT47" s="23">
        <v>0</v>
      </c>
      <c r="OU47" s="23">
        <v>0</v>
      </c>
      <c r="OV47" s="23">
        <v>0</v>
      </c>
      <c r="OW47" s="23">
        <v>0</v>
      </c>
      <c r="OX47" s="23">
        <v>0</v>
      </c>
      <c r="OY47" s="23">
        <v>0</v>
      </c>
      <c r="OZ47" s="23">
        <v>0</v>
      </c>
      <c r="PA47" s="23">
        <v>0</v>
      </c>
      <c r="PB47" s="23">
        <v>0</v>
      </c>
      <c r="PC47" s="23">
        <v>0</v>
      </c>
      <c r="PD47" s="23">
        <v>0</v>
      </c>
      <c r="PE47" s="23">
        <v>0</v>
      </c>
      <c r="PF47" s="23">
        <v>0</v>
      </c>
      <c r="PG47" s="23">
        <v>0</v>
      </c>
      <c r="PH47" s="23">
        <v>0</v>
      </c>
      <c r="PI47" s="23">
        <v>0</v>
      </c>
      <c r="PJ47" s="23">
        <v>0</v>
      </c>
      <c r="PK47" s="23">
        <v>0</v>
      </c>
      <c r="PL47" s="23">
        <v>0</v>
      </c>
      <c r="PM47" s="23">
        <v>0</v>
      </c>
      <c r="PN47" s="23">
        <v>0</v>
      </c>
      <c r="PO47" s="23">
        <v>0</v>
      </c>
      <c r="PP47" s="23">
        <v>0</v>
      </c>
      <c r="PQ47" s="23">
        <v>0</v>
      </c>
      <c r="PR47" s="23">
        <v>0</v>
      </c>
      <c r="PS47" s="23">
        <v>0</v>
      </c>
      <c r="PT47" s="23">
        <v>0</v>
      </c>
      <c r="PU47" s="23">
        <v>0</v>
      </c>
      <c r="PV47" s="23">
        <v>0</v>
      </c>
      <c r="PW47" s="23">
        <v>0</v>
      </c>
      <c r="PX47" s="23">
        <v>0</v>
      </c>
      <c r="PY47" s="23">
        <v>0</v>
      </c>
      <c r="PZ47" s="23">
        <v>0</v>
      </c>
      <c r="QA47" s="23">
        <v>0</v>
      </c>
      <c r="QB47" s="23">
        <v>0</v>
      </c>
      <c r="QC47" s="23">
        <v>0</v>
      </c>
      <c r="QD47" s="23">
        <v>0</v>
      </c>
      <c r="QE47" s="23">
        <v>0</v>
      </c>
      <c r="QF47" s="23">
        <v>0</v>
      </c>
      <c r="QG47" s="23">
        <v>0</v>
      </c>
      <c r="QH47" s="23">
        <v>0</v>
      </c>
      <c r="QI47" s="23">
        <v>0</v>
      </c>
      <c r="QJ47" s="23">
        <v>0</v>
      </c>
      <c r="QK47" s="23">
        <v>0</v>
      </c>
      <c r="QL47" s="23">
        <v>0</v>
      </c>
      <c r="QM47" s="23">
        <v>0</v>
      </c>
      <c r="QN47" s="23">
        <v>0</v>
      </c>
      <c r="QO47" s="23">
        <v>0</v>
      </c>
      <c r="QP47" s="23">
        <v>0</v>
      </c>
      <c r="QQ47" s="23">
        <v>0</v>
      </c>
      <c r="QR47" s="23">
        <v>0</v>
      </c>
      <c r="QS47" s="23">
        <v>0</v>
      </c>
      <c r="QT47" s="23">
        <v>0</v>
      </c>
      <c r="QU47" s="23">
        <v>0</v>
      </c>
      <c r="QV47" s="23">
        <v>0</v>
      </c>
      <c r="QW47" s="23">
        <v>0</v>
      </c>
      <c r="QX47" s="23">
        <v>0</v>
      </c>
      <c r="QY47" s="23">
        <v>0</v>
      </c>
      <c r="QZ47" s="23">
        <v>0</v>
      </c>
      <c r="RA47" s="23">
        <v>0</v>
      </c>
      <c r="RB47" s="23">
        <v>0</v>
      </c>
      <c r="RC47" s="23">
        <v>0</v>
      </c>
      <c r="RD47" s="23">
        <v>0</v>
      </c>
      <c r="RE47" s="23">
        <v>0</v>
      </c>
      <c r="RF47" s="23">
        <v>0</v>
      </c>
      <c r="RG47" s="23">
        <v>0</v>
      </c>
      <c r="RH47" s="23">
        <v>0</v>
      </c>
      <c r="RI47" s="23">
        <v>0</v>
      </c>
      <c r="RJ47" s="23">
        <v>0</v>
      </c>
      <c r="RK47" s="23">
        <v>0</v>
      </c>
      <c r="RL47" s="23">
        <v>0</v>
      </c>
      <c r="RM47" s="23">
        <v>0</v>
      </c>
      <c r="RN47" s="23">
        <v>0</v>
      </c>
      <c r="RO47" s="23">
        <v>0</v>
      </c>
      <c r="RP47" s="23">
        <v>0</v>
      </c>
      <c r="RQ47" s="23">
        <v>0</v>
      </c>
      <c r="RR47" s="23">
        <v>0</v>
      </c>
      <c r="RS47" s="23">
        <v>0</v>
      </c>
      <c r="RT47" s="23">
        <v>0</v>
      </c>
      <c r="RU47" s="23">
        <v>0</v>
      </c>
      <c r="RV47" s="23">
        <v>0</v>
      </c>
      <c r="RW47" s="23">
        <v>0</v>
      </c>
      <c r="RX47" s="23">
        <v>0</v>
      </c>
      <c r="RY47" s="23">
        <v>0</v>
      </c>
      <c r="RZ47" s="23">
        <v>0</v>
      </c>
      <c r="SA47" s="23">
        <v>0</v>
      </c>
      <c r="SB47" s="23">
        <v>0</v>
      </c>
      <c r="SC47" s="23">
        <v>0</v>
      </c>
      <c r="SD47" s="23">
        <v>0</v>
      </c>
      <c r="SE47" s="23">
        <v>0</v>
      </c>
      <c r="SF47" s="23">
        <v>0</v>
      </c>
      <c r="SG47" s="23">
        <v>0</v>
      </c>
      <c r="SH47" s="23">
        <v>0</v>
      </c>
      <c r="SI47" s="23">
        <v>0</v>
      </c>
      <c r="SJ47" s="23">
        <v>0</v>
      </c>
      <c r="SK47" s="23">
        <v>0</v>
      </c>
      <c r="SL47" s="23">
        <v>0</v>
      </c>
      <c r="SM47" s="23">
        <v>0</v>
      </c>
      <c r="SN47" s="23">
        <v>0</v>
      </c>
      <c r="SO47" s="23">
        <v>0</v>
      </c>
      <c r="SP47" s="23">
        <v>0</v>
      </c>
      <c r="SQ47" s="23">
        <v>0</v>
      </c>
      <c r="SR47" s="23">
        <v>0</v>
      </c>
      <c r="SS47" s="23">
        <v>0</v>
      </c>
      <c r="ST47" s="23">
        <v>0</v>
      </c>
      <c r="SU47" s="23">
        <v>0</v>
      </c>
      <c r="SV47" s="23">
        <v>0</v>
      </c>
      <c r="SW47" s="23">
        <v>0</v>
      </c>
      <c r="SX47" s="23">
        <v>0</v>
      </c>
      <c r="SY47" s="23">
        <v>0</v>
      </c>
      <c r="SZ47" s="23">
        <v>0</v>
      </c>
      <c r="TA47" s="23">
        <v>0</v>
      </c>
      <c r="TB47" s="23">
        <v>0</v>
      </c>
      <c r="TC47" s="23">
        <v>0</v>
      </c>
      <c r="TD47" s="23">
        <v>0</v>
      </c>
      <c r="TE47" s="23">
        <v>0</v>
      </c>
      <c r="TF47" s="23">
        <v>0</v>
      </c>
      <c r="TG47" s="23">
        <v>0</v>
      </c>
      <c r="TH47" s="23">
        <v>0</v>
      </c>
      <c r="TI47" s="23">
        <v>0</v>
      </c>
      <c r="TJ47" s="23">
        <v>0</v>
      </c>
      <c r="TK47" s="23">
        <v>0</v>
      </c>
      <c r="TL47" s="23">
        <v>0</v>
      </c>
      <c r="TM47" s="23">
        <v>0</v>
      </c>
      <c r="TN47" s="23">
        <v>0</v>
      </c>
      <c r="TO47" s="23">
        <v>0</v>
      </c>
      <c r="TP47" s="23">
        <v>0</v>
      </c>
      <c r="TQ47" s="23">
        <v>0</v>
      </c>
      <c r="TR47" s="23">
        <v>0</v>
      </c>
      <c r="TS47" s="23">
        <v>0</v>
      </c>
      <c r="TT47" s="23">
        <v>0</v>
      </c>
      <c r="TU47" s="23">
        <v>0</v>
      </c>
      <c r="TV47" s="23">
        <v>0</v>
      </c>
      <c r="TW47" s="23">
        <v>0</v>
      </c>
      <c r="TX47" s="23">
        <v>0</v>
      </c>
      <c r="TY47" s="23">
        <v>0</v>
      </c>
      <c r="TZ47" s="23">
        <v>0</v>
      </c>
      <c r="UA47" s="23">
        <v>0</v>
      </c>
      <c r="UB47" s="23">
        <v>0</v>
      </c>
      <c r="UC47" s="23">
        <v>0</v>
      </c>
      <c r="UD47" s="23">
        <v>0</v>
      </c>
      <c r="UE47" s="23">
        <v>0</v>
      </c>
      <c r="UF47" s="23">
        <v>0</v>
      </c>
      <c r="UG47" s="23">
        <v>0</v>
      </c>
      <c r="UH47" s="23">
        <v>0</v>
      </c>
      <c r="UI47" s="23">
        <v>0</v>
      </c>
      <c r="UJ47" s="23">
        <v>0</v>
      </c>
      <c r="UK47" s="23">
        <v>0</v>
      </c>
      <c r="UL47" s="23">
        <v>0</v>
      </c>
      <c r="UM47" s="23">
        <v>0</v>
      </c>
      <c r="UN47" s="23">
        <v>0</v>
      </c>
      <c r="UO47" s="23">
        <v>0</v>
      </c>
      <c r="UP47" s="23">
        <v>0</v>
      </c>
      <c r="UQ47" s="23">
        <v>0</v>
      </c>
      <c r="UR47" s="23">
        <v>0</v>
      </c>
      <c r="US47" s="23">
        <v>0</v>
      </c>
      <c r="UT47" s="23">
        <v>0</v>
      </c>
      <c r="UU47" s="23">
        <v>0</v>
      </c>
      <c r="UV47" s="23">
        <v>0</v>
      </c>
      <c r="UW47" s="23">
        <v>0</v>
      </c>
      <c r="UX47" s="23">
        <v>0</v>
      </c>
      <c r="UY47" s="23">
        <v>0</v>
      </c>
      <c r="UZ47" s="23">
        <v>0</v>
      </c>
      <c r="VA47" s="23">
        <v>0</v>
      </c>
      <c r="VB47" s="23">
        <v>0</v>
      </c>
      <c r="VC47" s="23">
        <v>0</v>
      </c>
      <c r="VD47" s="23">
        <v>0</v>
      </c>
      <c r="VE47" s="23">
        <v>0</v>
      </c>
      <c r="VF47" s="23">
        <v>0</v>
      </c>
      <c r="VG47" s="23">
        <v>0</v>
      </c>
      <c r="VH47" s="23">
        <v>0</v>
      </c>
      <c r="VI47" s="23">
        <v>0</v>
      </c>
      <c r="VJ47" s="23">
        <v>0</v>
      </c>
      <c r="VK47" s="23">
        <v>0</v>
      </c>
      <c r="VL47" s="23">
        <v>0</v>
      </c>
      <c r="VM47" s="23">
        <v>0</v>
      </c>
      <c r="VN47" s="23">
        <v>0</v>
      </c>
      <c r="VO47" s="23">
        <v>0</v>
      </c>
      <c r="VP47" s="23">
        <v>0</v>
      </c>
      <c r="VQ47" s="23">
        <v>0</v>
      </c>
      <c r="VR47" s="23">
        <v>0</v>
      </c>
      <c r="VS47" s="23">
        <v>0</v>
      </c>
      <c r="VT47" s="23">
        <v>0</v>
      </c>
      <c r="VU47" s="23">
        <v>0</v>
      </c>
      <c r="VV47" s="23">
        <v>0</v>
      </c>
      <c r="VW47" s="23">
        <v>0</v>
      </c>
      <c r="VX47" s="23">
        <v>0</v>
      </c>
      <c r="VY47" s="23">
        <v>0</v>
      </c>
      <c r="VZ47" s="23">
        <v>0</v>
      </c>
      <c r="WA47" s="23">
        <v>0</v>
      </c>
      <c r="WB47" s="23">
        <v>0</v>
      </c>
      <c r="WC47" s="23">
        <v>0</v>
      </c>
      <c r="WD47" s="23">
        <v>0</v>
      </c>
      <c r="WE47" s="23">
        <v>0</v>
      </c>
      <c r="WF47" s="23">
        <v>0</v>
      </c>
      <c r="WG47" s="23">
        <v>0</v>
      </c>
      <c r="WH47" s="23">
        <v>0</v>
      </c>
      <c r="WI47" s="23">
        <v>0</v>
      </c>
      <c r="WJ47" s="23">
        <v>0</v>
      </c>
      <c r="WK47" s="23">
        <v>0</v>
      </c>
      <c r="WL47" s="23">
        <v>0</v>
      </c>
      <c r="WM47" s="23">
        <v>0</v>
      </c>
      <c r="WN47" s="23">
        <v>0</v>
      </c>
      <c r="WO47" s="23">
        <v>0</v>
      </c>
      <c r="WP47" s="23">
        <v>0</v>
      </c>
      <c r="WQ47" s="23">
        <v>0</v>
      </c>
      <c r="WR47" s="23">
        <v>0</v>
      </c>
      <c r="WS47" s="23">
        <v>0</v>
      </c>
      <c r="WT47" s="23">
        <v>0</v>
      </c>
      <c r="WU47" s="23">
        <v>0</v>
      </c>
      <c r="WV47" s="23">
        <v>0</v>
      </c>
      <c r="WW47" s="23">
        <v>0</v>
      </c>
      <c r="WX47" s="23">
        <v>0</v>
      </c>
      <c r="WY47" s="23">
        <v>0</v>
      </c>
      <c r="WZ47" s="23">
        <v>0</v>
      </c>
      <c r="XA47" s="23">
        <v>0</v>
      </c>
      <c r="XB47" s="23">
        <v>0</v>
      </c>
      <c r="XC47" s="23">
        <v>0</v>
      </c>
      <c r="XD47" s="23">
        <v>0</v>
      </c>
      <c r="XE47" s="23">
        <v>0</v>
      </c>
      <c r="XF47" s="23">
        <v>0</v>
      </c>
      <c r="XG47" s="23">
        <v>0</v>
      </c>
      <c r="XH47" s="23">
        <v>0</v>
      </c>
      <c r="XI47" s="23">
        <v>0</v>
      </c>
      <c r="XJ47" s="23">
        <v>0</v>
      </c>
      <c r="XK47" s="23">
        <v>0</v>
      </c>
      <c r="XL47" s="23">
        <v>0</v>
      </c>
      <c r="XM47" s="23">
        <v>0</v>
      </c>
      <c r="XN47" s="23">
        <v>0</v>
      </c>
      <c r="XO47" s="23">
        <v>0</v>
      </c>
      <c r="XP47" s="23">
        <v>0</v>
      </c>
      <c r="XQ47" s="23">
        <v>0</v>
      </c>
      <c r="XR47" s="23">
        <v>0</v>
      </c>
      <c r="XS47" s="23">
        <v>0</v>
      </c>
      <c r="XT47" s="23">
        <v>0</v>
      </c>
      <c r="XU47" s="23">
        <v>0</v>
      </c>
      <c r="XV47" s="23">
        <v>0</v>
      </c>
      <c r="XW47" s="23">
        <v>0</v>
      </c>
      <c r="XX47" s="23">
        <v>0</v>
      </c>
      <c r="XY47" s="23">
        <v>0</v>
      </c>
      <c r="XZ47" s="23">
        <v>0</v>
      </c>
      <c r="YA47" s="23">
        <v>0</v>
      </c>
      <c r="YB47" s="23">
        <v>0</v>
      </c>
      <c r="YC47" s="23">
        <v>0</v>
      </c>
      <c r="YD47" s="23">
        <v>0</v>
      </c>
      <c r="YE47" s="23">
        <v>0</v>
      </c>
      <c r="YF47" s="23">
        <v>0</v>
      </c>
      <c r="YG47" s="23">
        <v>0</v>
      </c>
      <c r="YH47" s="23">
        <v>0</v>
      </c>
      <c r="YI47" s="23">
        <v>0</v>
      </c>
      <c r="YJ47" s="23">
        <v>0</v>
      </c>
      <c r="YK47" s="23">
        <v>0</v>
      </c>
      <c r="YL47" s="23">
        <v>0</v>
      </c>
      <c r="YM47" s="23">
        <v>0</v>
      </c>
      <c r="YN47" s="23">
        <v>0</v>
      </c>
      <c r="YO47" s="23">
        <v>0</v>
      </c>
      <c r="YP47" s="23">
        <v>0</v>
      </c>
      <c r="YQ47" s="23">
        <v>0</v>
      </c>
      <c r="YR47" s="23">
        <v>0</v>
      </c>
    </row>
    <row r="48" spans="1:668" ht="15.75" x14ac:dyDescent="0.25">
      <c r="A48" s="7" t="s">
        <v>171</v>
      </c>
      <c r="B48" s="7"/>
      <c r="C48" s="7">
        <f>+SUM(C49:C56)</f>
        <v>24947.236865000988</v>
      </c>
      <c r="D48" s="8">
        <f>+C48/$C$63</f>
        <v>0.51906720919275728</v>
      </c>
      <c r="E48" s="9">
        <f>+SUM(E49:E56)</f>
        <v>659.83492685471151</v>
      </c>
      <c r="F48" s="29"/>
      <c r="G48" s="117" t="s">
        <v>119</v>
      </c>
      <c r="H48" s="30"/>
      <c r="I48" s="96"/>
      <c r="J48" s="29"/>
      <c r="K48" s="31"/>
      <c r="L48" s="30"/>
      <c r="M48" s="31"/>
      <c r="N48" s="31"/>
      <c r="O48" s="119"/>
      <c r="P48" s="119"/>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29"/>
      <c r="BP48" s="54"/>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32"/>
      <c r="NI48" s="32"/>
      <c r="NJ48" s="32"/>
      <c r="NK48" s="32"/>
      <c r="NL48" s="32"/>
      <c r="NM48" s="32"/>
      <c r="NN48" s="32"/>
      <c r="NO48" s="32"/>
      <c r="NP48" s="32"/>
      <c r="NQ48" s="32"/>
      <c r="NR48" s="32"/>
      <c r="NS48" s="32"/>
      <c r="NT48" s="32"/>
      <c r="NU48" s="32"/>
      <c r="NV48" s="32"/>
      <c r="NW48" s="32"/>
      <c r="NX48" s="32"/>
      <c r="NY48" s="32"/>
      <c r="NZ48" s="32"/>
      <c r="OA48" s="32"/>
      <c r="OB48" s="32"/>
      <c r="OC48" s="32"/>
      <c r="OD48" s="32"/>
      <c r="OE48" s="32"/>
      <c r="OF48" s="32"/>
      <c r="OG48" s="32"/>
      <c r="OH48" s="32"/>
      <c r="OI48" s="32"/>
      <c r="OJ48" s="32"/>
      <c r="OK48" s="32"/>
      <c r="OL48" s="32"/>
      <c r="OM48" s="32"/>
      <c r="ON48" s="32"/>
      <c r="OO48" s="32"/>
      <c r="OP48" s="32"/>
      <c r="OQ48" s="32"/>
      <c r="OR48" s="32"/>
      <c r="OS48" s="32"/>
      <c r="OT48" s="32"/>
      <c r="OU48" s="32"/>
      <c r="OV48" s="32"/>
      <c r="OW48" s="32"/>
      <c r="OX48" s="32"/>
      <c r="OY48" s="32"/>
      <c r="OZ48" s="32"/>
      <c r="PA48" s="32"/>
      <c r="PB48" s="32"/>
      <c r="PC48" s="32"/>
      <c r="PD48" s="32"/>
      <c r="PE48" s="32"/>
      <c r="PF48" s="32"/>
      <c r="PG48" s="32"/>
      <c r="PH48" s="32"/>
      <c r="PI48" s="32"/>
      <c r="PJ48" s="32"/>
      <c r="PK48" s="32"/>
      <c r="PL48" s="32"/>
      <c r="PM48" s="32"/>
      <c r="PN48" s="32"/>
      <c r="PO48" s="32"/>
      <c r="PP48" s="32"/>
      <c r="PQ48" s="32"/>
      <c r="PR48" s="32"/>
      <c r="PS48" s="32"/>
      <c r="PT48" s="32"/>
      <c r="PU48" s="32"/>
      <c r="PV48" s="32"/>
      <c r="PW48" s="32"/>
      <c r="PX48" s="32"/>
      <c r="PY48" s="32"/>
      <c r="PZ48" s="32"/>
      <c r="QA48" s="32"/>
      <c r="QB48" s="32"/>
      <c r="QC48" s="32"/>
      <c r="QD48" s="32"/>
      <c r="QE48" s="32"/>
      <c r="QF48" s="32"/>
      <c r="QG48" s="32"/>
      <c r="QH48" s="32"/>
      <c r="QI48" s="32"/>
      <c r="QJ48" s="32"/>
      <c r="QK48" s="32"/>
      <c r="QL48" s="32"/>
      <c r="QM48" s="32"/>
      <c r="QN48" s="32"/>
      <c r="QO48" s="32"/>
      <c r="QP48" s="32"/>
      <c r="QQ48" s="32"/>
      <c r="QR48" s="32"/>
      <c r="QS48" s="32"/>
      <c r="QT48" s="32"/>
      <c r="QU48" s="32"/>
      <c r="QV48" s="32"/>
      <c r="QW48" s="32"/>
      <c r="QX48" s="32"/>
      <c r="QY48" s="32"/>
      <c r="QZ48" s="32"/>
      <c r="RA48" s="32"/>
      <c r="RB48" s="32"/>
      <c r="RC48" s="32"/>
      <c r="RD48" s="32"/>
      <c r="RE48" s="32"/>
      <c r="RF48" s="32"/>
      <c r="RG48" s="32"/>
      <c r="RH48" s="32"/>
      <c r="RI48" s="32"/>
      <c r="RJ48" s="32"/>
      <c r="RK48" s="32"/>
      <c r="RL48" s="32"/>
      <c r="RM48" s="32"/>
      <c r="RN48" s="32"/>
      <c r="RO48" s="32"/>
      <c r="RP48" s="32"/>
      <c r="RQ48" s="32"/>
      <c r="RR48" s="32"/>
      <c r="RS48" s="32"/>
      <c r="RT48" s="32"/>
      <c r="RU48" s="32"/>
      <c r="RV48" s="32"/>
      <c r="RW48" s="32"/>
      <c r="RX48" s="32"/>
      <c r="RY48" s="32"/>
      <c r="RZ48" s="32"/>
      <c r="SA48" s="32"/>
      <c r="SB48" s="32"/>
      <c r="SC48" s="32"/>
      <c r="SD48" s="32"/>
      <c r="SE48" s="32"/>
      <c r="SF48" s="32"/>
      <c r="SG48" s="32"/>
      <c r="SH48" s="32"/>
      <c r="SI48" s="32"/>
      <c r="SJ48" s="32"/>
      <c r="SK48" s="32"/>
      <c r="SL48" s="32"/>
      <c r="SM48" s="32"/>
      <c r="SN48" s="32"/>
      <c r="SO48" s="32"/>
      <c r="SP48" s="32"/>
      <c r="SQ48" s="32"/>
      <c r="SR48" s="32"/>
      <c r="SS48" s="32"/>
      <c r="ST48" s="32"/>
      <c r="SU48" s="32"/>
      <c r="SV48" s="32"/>
      <c r="SW48" s="32"/>
      <c r="SX48" s="32"/>
      <c r="SY48" s="32"/>
      <c r="SZ48" s="32"/>
      <c r="TA48" s="32"/>
      <c r="TB48" s="32"/>
      <c r="TC48" s="32"/>
      <c r="TD48" s="32"/>
      <c r="TE48" s="32"/>
      <c r="TF48" s="32"/>
      <c r="TG48" s="32"/>
      <c r="TH48" s="32"/>
      <c r="TI48" s="32"/>
      <c r="TJ48" s="32"/>
      <c r="TK48" s="32"/>
      <c r="TL48" s="32"/>
      <c r="TM48" s="32"/>
      <c r="TN48" s="32"/>
      <c r="TO48" s="32"/>
      <c r="TP48" s="32"/>
      <c r="TQ48" s="32"/>
      <c r="TR48" s="32"/>
      <c r="TS48" s="32"/>
      <c r="TT48" s="32"/>
      <c r="TU48" s="32"/>
      <c r="TV48" s="32"/>
      <c r="TW48" s="32"/>
      <c r="TX48" s="32"/>
      <c r="TY48" s="32"/>
      <c r="TZ48" s="32"/>
      <c r="UA48" s="32"/>
      <c r="UB48" s="32"/>
      <c r="UC48" s="32"/>
      <c r="UD48" s="32"/>
      <c r="UE48" s="32"/>
      <c r="UF48" s="32"/>
      <c r="UG48" s="32"/>
      <c r="UH48" s="32"/>
      <c r="UI48" s="32"/>
      <c r="UJ48" s="32"/>
      <c r="UK48" s="32"/>
      <c r="UL48" s="32"/>
      <c r="UM48" s="32"/>
      <c r="UN48" s="32"/>
      <c r="UO48" s="32"/>
      <c r="UP48" s="32"/>
      <c r="UQ48" s="32"/>
      <c r="UR48" s="32"/>
      <c r="US48" s="32"/>
      <c r="UT48" s="32"/>
      <c r="UU48" s="32"/>
      <c r="UV48" s="32"/>
      <c r="UW48" s="32"/>
      <c r="UX48" s="32"/>
      <c r="UY48" s="32"/>
      <c r="UZ48" s="32"/>
      <c r="VA48" s="32"/>
      <c r="VB48" s="32"/>
      <c r="VC48" s="32"/>
      <c r="VD48" s="32"/>
      <c r="VE48" s="32"/>
      <c r="VF48" s="32"/>
      <c r="VG48" s="32"/>
      <c r="VH48" s="32"/>
      <c r="VI48" s="32"/>
      <c r="VJ48" s="32"/>
      <c r="VK48" s="32"/>
      <c r="VL48" s="32"/>
      <c r="VM48" s="32"/>
      <c r="VN48" s="32"/>
      <c r="VO48" s="32"/>
      <c r="VP48" s="32"/>
      <c r="VQ48" s="32"/>
      <c r="VR48" s="32"/>
      <c r="VS48" s="32"/>
      <c r="VT48" s="32"/>
      <c r="VU48" s="32"/>
      <c r="VV48" s="32"/>
      <c r="VW48" s="32"/>
      <c r="VX48" s="32"/>
      <c r="VY48" s="32"/>
      <c r="VZ48" s="32"/>
      <c r="WA48" s="32"/>
      <c r="WB48" s="32"/>
      <c r="WC48" s="32"/>
      <c r="WD48" s="32"/>
      <c r="WE48" s="32"/>
      <c r="WF48" s="32"/>
      <c r="WG48" s="32"/>
      <c r="WH48" s="32"/>
      <c r="WI48" s="32"/>
      <c r="WJ48" s="32"/>
      <c r="WK48" s="32"/>
      <c r="WL48" s="32"/>
      <c r="WM48" s="32"/>
      <c r="WN48" s="32"/>
      <c r="WO48" s="32"/>
      <c r="WP48" s="32"/>
      <c r="WQ48" s="32"/>
      <c r="WR48" s="32"/>
      <c r="WS48" s="32"/>
      <c r="WT48" s="32"/>
      <c r="WU48" s="32"/>
      <c r="WV48" s="32"/>
      <c r="WW48" s="32"/>
      <c r="WX48" s="32"/>
      <c r="WY48" s="32"/>
      <c r="WZ48" s="32"/>
      <c r="XA48" s="32"/>
      <c r="XB48" s="32"/>
      <c r="XC48" s="32"/>
      <c r="XD48" s="32"/>
      <c r="XE48" s="32"/>
      <c r="XF48" s="32"/>
      <c r="XG48" s="32"/>
      <c r="XH48" s="32"/>
      <c r="XI48" s="32"/>
      <c r="XJ48" s="32"/>
      <c r="XK48" s="32"/>
      <c r="XL48" s="32"/>
      <c r="XM48" s="32"/>
      <c r="XN48" s="32"/>
      <c r="XO48" s="32"/>
      <c r="XP48" s="32"/>
      <c r="XQ48" s="32"/>
      <c r="XR48" s="32"/>
      <c r="XS48" s="32"/>
      <c r="XT48" s="32"/>
      <c r="XU48" s="32"/>
      <c r="XV48" s="32"/>
      <c r="XW48" s="32"/>
      <c r="XX48" s="32"/>
      <c r="XY48" s="32"/>
      <c r="XZ48" s="32"/>
      <c r="YA48" s="32"/>
      <c r="YB48" s="32"/>
      <c r="YC48" s="32"/>
      <c r="YD48" s="32"/>
      <c r="YE48" s="32"/>
      <c r="YF48" s="32"/>
      <c r="YG48" s="32"/>
      <c r="YH48" s="32"/>
      <c r="YI48" s="32"/>
      <c r="YJ48" s="32"/>
      <c r="YK48" s="32"/>
      <c r="YL48" s="32"/>
      <c r="YM48" s="32"/>
      <c r="YN48" s="32"/>
      <c r="YO48" s="32"/>
      <c r="YP48" s="32"/>
      <c r="YQ48" s="32"/>
      <c r="YR48" s="32"/>
    </row>
    <row r="49" spans="1:668" ht="15.75" x14ac:dyDescent="0.25">
      <c r="A49" s="15" t="s">
        <v>90</v>
      </c>
      <c r="B49" s="15" t="s">
        <v>91</v>
      </c>
      <c r="C49" s="16">
        <f>+E49*$C$60</f>
        <v>18904.150000000001</v>
      </c>
      <c r="D49" s="43"/>
      <c r="E49" s="18">
        <v>500</v>
      </c>
      <c r="F49" s="27" t="s">
        <v>52</v>
      </c>
      <c r="G49" s="69" t="s">
        <v>121</v>
      </c>
      <c r="H49" s="25">
        <v>42491</v>
      </c>
      <c r="I49" s="44">
        <v>8.3750000000000005E-2</v>
      </c>
      <c r="J49" s="27">
        <v>96</v>
      </c>
      <c r="K49" s="27" t="s">
        <v>192</v>
      </c>
      <c r="L49" s="25">
        <v>45413</v>
      </c>
      <c r="M49" s="27" t="s">
        <v>54</v>
      </c>
      <c r="N49" s="15" t="s">
        <v>92</v>
      </c>
      <c r="O49" s="119" t="s">
        <v>162</v>
      </c>
      <c r="P49" s="119" t="s">
        <v>189</v>
      </c>
      <c r="Q49" s="22">
        <f t="shared" ref="Q49:Q56" si="102">+SUMPRODUCT(1*($BQ$4:$YR$4=$Q$4)*($BQ$1:$YR$1=Q$3)*($BQ49:$YR49))</f>
        <v>0</v>
      </c>
      <c r="R49" s="22">
        <f t="shared" ref="R49:R56" si="103">+SUMPRODUCT(1*($BQ$4:$YR$4=$R$4)*($BQ$1:$YR$1=Q$3)*($BQ49:$YR49))</f>
        <v>1181687375</v>
      </c>
      <c r="S49" s="22">
        <f t="shared" ref="S49:S56" si="104">+SUMPRODUCT(1*($BQ$4:$YR$4=$Q$4)*($BQ$1:$YR$1=S$3)*($BQ49:$YR49))</f>
        <v>0</v>
      </c>
      <c r="T49" s="22">
        <f t="shared" ref="T49:T56" si="105">+SUMPRODUCT(1*($BQ$4:$YR$4=$R$4)*($BQ$1:$YR$1=S$3)*($BQ49:$YR49))</f>
        <v>1783374871.255522</v>
      </c>
      <c r="U49" s="22">
        <f t="shared" ref="U49:U56" si="106">+SUMPRODUCT(1*($BQ$4:$YR$4=$Q$4)*($BQ$1:$YR$1=U$3)*($BQ49:$YR49))</f>
        <v>0</v>
      </c>
      <c r="V49" s="22">
        <f t="shared" ref="V49:V56" si="107">+SUMPRODUCT(1*($BQ$4:$YR$4=$R$4)*($BQ$1:$YR$1=U$3)*($BQ49:$YR49))</f>
        <v>1981050080.7319431</v>
      </c>
      <c r="W49" s="22">
        <f t="shared" ref="W49:W56" si="108">+SUMPRODUCT(1*($BQ$4:$YR$4=$Q$4)*($BQ$1:$YR$1=W$3)*($BQ49:$YR49))</f>
        <v>0</v>
      </c>
      <c r="X49" s="22">
        <f t="shared" ref="X49:X56" si="109">+SUMPRODUCT(1*($BQ$4:$YR$4=$R$4)*($BQ$1:$YR$1=W$3)*($BQ49:$YR49))</f>
        <v>2125754670.1003671</v>
      </c>
      <c r="Y49" s="22">
        <f t="shared" ref="Y49:Y56" si="110">+SUMPRODUCT(1*($BQ$4:$YR$4=$Q$4)*($BQ$1:$YR$1=Y$3)*($BQ49:$YR49))</f>
        <v>8766085565.8526249</v>
      </c>
      <c r="Z49" s="22">
        <f t="shared" ref="Z49:Z56" si="111">+SUMPRODUCT(1*($BQ$4:$YR$4=$R$4)*($BQ$1:$YR$1=Y$3)*($BQ49:$YR49))</f>
        <v>1848540129.9216988</v>
      </c>
      <c r="AA49" s="22">
        <f t="shared" ref="AA49:AA56" si="112">+SUMPRODUCT(1*($BQ$4:$YR$4=$Q$4)*($BQ$1:$YR$1=AA$3)*($BQ49:$YR49))</f>
        <v>9096022896.381691</v>
      </c>
      <c r="AB49" s="22">
        <f t="shared" ref="AB49:AB56" si="113">+SUMPRODUCT(1*($BQ$4:$YR$4=$R$4)*($BQ$1:$YR$1=AA$3)*($BQ49:$YR49))</f>
        <v>1150580397.6422048</v>
      </c>
      <c r="AC49" s="22">
        <f t="shared" ref="AC49:AC56" si="114">+SUMPRODUCT(1*($BQ$4:$YR$4=$Q$4)*($BQ$1:$YR$1=AC$3)*($BQ49:$YR49))</f>
        <v>9503887324.9461365</v>
      </c>
      <c r="AD49" s="22">
        <f t="shared" ref="AD49:AD56" si="115">+SUMPRODUCT(1*($BQ$4:$YR$4=$R$4)*($BQ$1:$YR$1=AC$3)*($BQ49:$YR49))</f>
        <v>397975281.7321195</v>
      </c>
      <c r="AE49" s="22">
        <f t="shared" ref="AE49:AE56" si="116">+SUMPRODUCT(1*($BQ$4:$YR$4=$Q$4)*($BQ$1:$YR$1=AE$3)*($BQ49:$YR49))</f>
        <v>0</v>
      </c>
      <c r="AF49" s="22">
        <f t="shared" ref="AF49:AF56" si="117">+SUMPRODUCT(1*($BQ$4:$YR$4=$R$4)*($BQ$1:$YR$1=AE$3)*($BQ49:$YR49))</f>
        <v>0</v>
      </c>
      <c r="AG49" s="22">
        <f t="shared" ref="AG49:AG56" si="118">+SUMPRODUCT(1*($BQ$4:$YR$4=$Q$4)*($BQ$1:$YR$1=AG$3)*($BQ49:$YR49))</f>
        <v>0</v>
      </c>
      <c r="AH49" s="22">
        <f t="shared" ref="AH49:AH56" si="119">+SUMPRODUCT(1*($BQ$4:$YR$4=$R$4)*($BQ$1:$YR$1=AG$3)*($BQ49:$YR49))</f>
        <v>0</v>
      </c>
      <c r="AI49" s="22">
        <f t="shared" ref="AI49:AI56" si="120">+SUMPRODUCT(1*($BQ$4:$YR$4=$Q$4)*($BQ$1:$YR$1=AI$3)*($BQ49:$YR49))</f>
        <v>0</v>
      </c>
      <c r="AJ49" s="22">
        <f t="shared" ref="AJ49:AJ56" si="121">+SUMPRODUCT(1*($BQ$4:$YR$4=$R$4)*($BQ$1:$YR$1=AI$3)*($BQ49:$YR49))</f>
        <v>0</v>
      </c>
      <c r="AK49" s="22">
        <f t="shared" ref="AK49:AK56" si="122">+SUMPRODUCT(1*($BQ$4:$YR$4=$Q$4)*($BQ$1:$YR$1=AK$3)*($BQ49:$YR49))</f>
        <v>0</v>
      </c>
      <c r="AL49" s="22">
        <f t="shared" ref="AL49:AL56" si="123">+SUMPRODUCT(1*($BQ$4:$YR$4=$R$4)*($BQ$1:$YR$1=AK$3)*($BQ49:$YR49))</f>
        <v>0</v>
      </c>
      <c r="AM49" s="22">
        <f t="shared" ref="AM49:AM56" si="124">+SUMPRODUCT(1*($BQ$4:$YR$4=$Q$4)*($BQ$1:$YR$1=AM$3)*($BQ49:$YR49))</f>
        <v>0</v>
      </c>
      <c r="AN49" s="22">
        <f t="shared" ref="AN49:AN56" si="125">+SUMPRODUCT(1*($BQ$4:$YR$4=$R$4)*($BQ$1:$YR$1=AM$3)*($BQ49:$YR49))</f>
        <v>0</v>
      </c>
      <c r="AO49" s="22">
        <f t="shared" ref="AO49:AO56" si="126">+SUMPRODUCT(1*($BQ$4:$YR$4=$Q$4)*($BQ$1:$YR$1=AO$3)*($BQ49:$YR49))</f>
        <v>0</v>
      </c>
      <c r="AP49" s="22">
        <f t="shared" ref="AP49:AP56" si="127">+SUMPRODUCT(1*($BQ$4:$YR$4=$R$4)*($BQ$1:$YR$1=AO$3)*($BQ49:$YR49))</f>
        <v>0</v>
      </c>
      <c r="AQ49" s="22">
        <f t="shared" ref="AQ49:AQ56" si="128">+SUMPRODUCT(1*($BQ$4:$YR$4=$Q$4)*($BQ$1:$YR$1=AQ$3)*($BQ49:$YR49))</f>
        <v>0</v>
      </c>
      <c r="AR49" s="22">
        <f t="shared" ref="AR49:AR56" si="129">+SUMPRODUCT(1*($BQ$4:$YR$4=$R$4)*($BQ$1:$YR$1=AQ$3)*($BQ49:$YR49))</f>
        <v>0</v>
      </c>
      <c r="AS49" s="22">
        <f t="shared" ref="AS49:AS56" si="130">+SUMPRODUCT(1*($BQ$4:$YR$4=$Q$4)*($BQ$1:$YR$1=AS$3)*($BQ49:$YR49))</f>
        <v>0</v>
      </c>
      <c r="AT49" s="22">
        <f t="shared" ref="AT49:AT56" si="131">+SUMPRODUCT(1*($BQ$4:$YR$4=$R$4)*($BQ$1:$YR$1=AS$3)*($BQ49:$YR49))</f>
        <v>0</v>
      </c>
      <c r="AU49" s="22">
        <f t="shared" ref="AU49:AU56" si="132">+SUMPRODUCT(1*($BQ$4:$YR$4=$Q$4)*($BQ$1:$YR$1=AU$3)*($BQ49:$YR49))</f>
        <v>0</v>
      </c>
      <c r="AV49" s="22">
        <f t="shared" ref="AV49:AV56" si="133">+SUMPRODUCT(1*($BQ$4:$YR$4=$R$4)*($BQ$1:$YR$1=AU$3)*($BQ49:$YR49))</f>
        <v>0</v>
      </c>
      <c r="AW49" s="22">
        <f t="shared" ref="AW49:AW56" si="134">+SUMPRODUCT(1*($BQ$4:$YR$4=$Q$4)*($BQ$1:$YR$1=AW$3)*($BQ49:$YR49))</f>
        <v>0</v>
      </c>
      <c r="AX49" s="22">
        <f t="shared" ref="AX49:AX56" si="135">+SUMPRODUCT(1*($BQ$4:$YR$4=$R$4)*($BQ$1:$YR$1=AW$3)*($BQ49:$YR49))</f>
        <v>0</v>
      </c>
      <c r="AY49" s="22">
        <f t="shared" ref="AY49:AY56" si="136">+SUMPRODUCT(1*($BQ$4:$YR$4=$Q$4)*($BQ$1:$YR$1=AY$3)*($BQ49:$YR49))</f>
        <v>0</v>
      </c>
      <c r="AZ49" s="22">
        <f t="shared" ref="AZ49:AZ56" si="137">+SUMPRODUCT(1*($BQ$4:$YR$4=$R$4)*($BQ$1:$YR$1=AY$3)*($BQ49:$YR49))</f>
        <v>0</v>
      </c>
      <c r="BA49" s="22">
        <f t="shared" ref="BA49:BA56" si="138">+SUMPRODUCT(1*($BQ$4:$YR$4=$Q$4)*($BQ$1:$YR$1=BA$3)*($BQ49:$YR49))</f>
        <v>0</v>
      </c>
      <c r="BB49" s="22">
        <f t="shared" ref="BB49:BB56" si="139">+SUMPRODUCT(1*($BQ$4:$YR$4=$R$4)*($BQ$1:$YR$1=BA$3)*($BQ49:$YR49))</f>
        <v>0</v>
      </c>
      <c r="BC49" s="22">
        <f t="shared" ref="BC49:BC56" si="140">+SUMPRODUCT(1*($BQ$4:$YR$4=$Q$4)*($BQ$1:$YR$1=BC$3)*($BQ49:$YR49))</f>
        <v>0</v>
      </c>
      <c r="BD49" s="22">
        <f t="shared" ref="BD49:BD56" si="141">+SUMPRODUCT(1*($BQ$4:$YR$4=$R$4)*($BQ$1:$YR$1=BC$3)*($BQ49:$YR49))</f>
        <v>0</v>
      </c>
      <c r="BE49" s="22">
        <f t="shared" ref="BE49:BE56" si="142">+SUMPRODUCT(1*($BQ$4:$YR$4=$Q$4)*($BQ$1:$YR$1=BE$3)*($BQ49:$YR49))</f>
        <v>0</v>
      </c>
      <c r="BF49" s="22">
        <f t="shared" ref="BF49:BF56" si="143">+SUMPRODUCT(1*($BQ$4:$YR$4=$R$4)*($BQ$1:$YR$1=BE$3)*($BQ49:$YR49))</f>
        <v>0</v>
      </c>
      <c r="BG49" s="22">
        <f t="shared" ref="BG49:BG56" si="144">+SUMPRODUCT(1*($BQ$4:$YR$4=$Q$4)*($BQ$1:$YR$1=BG$3)*($BQ49:$YR49))</f>
        <v>0</v>
      </c>
      <c r="BH49" s="22">
        <f t="shared" ref="BH49:BH56" si="145">+SUMPRODUCT(1*($BQ$4:$YR$4=$R$4)*($BQ$1:$YR$1=BG$3)*($BQ49:$YR49))</f>
        <v>0</v>
      </c>
      <c r="BI49" s="22">
        <f t="shared" ref="BI49:BI56" si="146">+SUMPRODUCT(1*($BQ$4:$YR$4=$Q$4)*($BQ$1:$YR$1=BI$3)*($BQ49:$YR49))</f>
        <v>0</v>
      </c>
      <c r="BJ49" s="22">
        <f t="shared" ref="BJ49:BJ56" si="147">+SUMPRODUCT(1*($BQ$4:$YR$4=$R$4)*($BQ$1:$YR$1=BI$3)*($BQ49:$YR49))</f>
        <v>0</v>
      </c>
      <c r="BK49" s="22">
        <f t="shared" ref="BK49:BK56" si="148">+SUMPRODUCT(1*($BQ$4:$YR$4=$Q$4)*($BQ$1:$YR$1=BK$3)*($BQ49:$YR49))</f>
        <v>0</v>
      </c>
      <c r="BL49" s="22">
        <f t="shared" ref="BL49:BL56" si="149">+SUMPRODUCT(1*($BQ$4:$YR$4=$R$4)*($BQ$1:$YR$1=BK$3)*($BQ49:$YR49))</f>
        <v>0</v>
      </c>
      <c r="BM49" s="22">
        <f t="shared" ref="BM49:BM56" si="150">+SUMPRODUCT(1*($BQ$4:$YR$4=$Q$4)*($BQ$1:$YR$1=BM$3)*($BQ49:$YR49))</f>
        <v>0</v>
      </c>
      <c r="BN49" s="22">
        <f t="shared" ref="BN49:BN56" si="151">+SUMPRODUCT(1*($BQ$4:$YR$4=$R$4)*($BQ$1:$YR$1=BM$3)*($BQ49:$YR49))</f>
        <v>0</v>
      </c>
      <c r="BO49" s="129"/>
      <c r="BP49" s="127"/>
      <c r="BQ49" s="23">
        <v>0</v>
      </c>
      <c r="BR49" s="23">
        <v>0</v>
      </c>
      <c r="BS49" s="23">
        <v>0</v>
      </c>
      <c r="BT49" s="23">
        <v>0</v>
      </c>
      <c r="BU49" s="23">
        <v>0</v>
      </c>
      <c r="BV49" s="23">
        <v>0</v>
      </c>
      <c r="BW49" s="23">
        <v>0</v>
      </c>
      <c r="BX49" s="23">
        <v>0</v>
      </c>
      <c r="BY49" s="23">
        <v>435709375</v>
      </c>
      <c r="BZ49" s="23">
        <v>0</v>
      </c>
      <c r="CA49" s="23">
        <v>0</v>
      </c>
      <c r="CB49" s="23">
        <v>0</v>
      </c>
      <c r="CC49" s="23">
        <v>0</v>
      </c>
      <c r="CD49" s="23">
        <v>0</v>
      </c>
      <c r="CE49" s="23">
        <v>0</v>
      </c>
      <c r="CF49" s="23">
        <v>0</v>
      </c>
      <c r="CG49" s="23">
        <v>0</v>
      </c>
      <c r="CH49" s="23">
        <v>0</v>
      </c>
      <c r="CI49" s="23">
        <v>0</v>
      </c>
      <c r="CJ49" s="23">
        <v>0</v>
      </c>
      <c r="CK49" s="23">
        <v>745978000</v>
      </c>
      <c r="CL49" s="23">
        <v>0</v>
      </c>
      <c r="CM49" s="23">
        <v>0</v>
      </c>
      <c r="CN49" s="23">
        <v>0</v>
      </c>
      <c r="CO49" s="23">
        <v>0</v>
      </c>
      <c r="CP49" s="23">
        <v>0</v>
      </c>
      <c r="CQ49" s="23">
        <v>0</v>
      </c>
      <c r="CR49" s="23">
        <v>0</v>
      </c>
      <c r="CS49" s="23">
        <v>0</v>
      </c>
      <c r="CT49" s="23">
        <v>0</v>
      </c>
      <c r="CU49" s="23">
        <v>0</v>
      </c>
      <c r="CV49" s="23">
        <v>0</v>
      </c>
      <c r="CW49" s="23">
        <v>858963778.92624784</v>
      </c>
      <c r="CX49" s="23">
        <v>0</v>
      </c>
      <c r="CY49" s="23">
        <v>0</v>
      </c>
      <c r="CZ49" s="23">
        <v>0</v>
      </c>
      <c r="DA49" s="23">
        <v>0</v>
      </c>
      <c r="DB49" s="23">
        <v>0</v>
      </c>
      <c r="DC49" s="23">
        <v>0</v>
      </c>
      <c r="DD49" s="23">
        <v>0</v>
      </c>
      <c r="DE49" s="23">
        <v>0</v>
      </c>
      <c r="DF49" s="23">
        <v>0</v>
      </c>
      <c r="DG49" s="23">
        <v>0</v>
      </c>
      <c r="DH49" s="23">
        <v>0</v>
      </c>
      <c r="DI49" s="23">
        <v>924411092.32927418</v>
      </c>
      <c r="DJ49" s="23">
        <v>0</v>
      </c>
      <c r="DK49" s="23">
        <v>0</v>
      </c>
      <c r="DL49" s="23">
        <v>0</v>
      </c>
      <c r="DM49" s="23">
        <v>0</v>
      </c>
      <c r="DN49" s="23">
        <v>0</v>
      </c>
      <c r="DO49" s="23">
        <v>0</v>
      </c>
      <c r="DP49" s="23">
        <v>0</v>
      </c>
      <c r="DQ49" s="23">
        <v>0</v>
      </c>
      <c r="DR49" s="23">
        <v>0</v>
      </c>
      <c r="DS49" s="23">
        <v>0</v>
      </c>
      <c r="DT49" s="23">
        <v>0</v>
      </c>
      <c r="DU49" s="23">
        <v>969498895.10211623</v>
      </c>
      <c r="DV49" s="23">
        <v>0</v>
      </c>
      <c r="DW49" s="23">
        <v>0</v>
      </c>
      <c r="DX49" s="23">
        <v>0</v>
      </c>
      <c r="DY49" s="23">
        <v>0</v>
      </c>
      <c r="DZ49" s="23">
        <v>0</v>
      </c>
      <c r="EA49" s="23">
        <v>0</v>
      </c>
      <c r="EB49" s="23">
        <v>0</v>
      </c>
      <c r="EC49" s="23">
        <v>0</v>
      </c>
      <c r="ED49" s="23">
        <v>0</v>
      </c>
      <c r="EE49" s="23">
        <v>0</v>
      </c>
      <c r="EF49" s="23">
        <v>0</v>
      </c>
      <c r="EG49" s="23">
        <v>1011551185.629827</v>
      </c>
      <c r="EH49" s="23">
        <v>0</v>
      </c>
      <c r="EI49" s="23">
        <v>0</v>
      </c>
      <c r="EJ49" s="23">
        <v>0</v>
      </c>
      <c r="EK49" s="23">
        <v>0</v>
      </c>
      <c r="EL49" s="23">
        <v>0</v>
      </c>
      <c r="EM49" s="23">
        <v>0</v>
      </c>
      <c r="EN49" s="23">
        <v>0</v>
      </c>
      <c r="EO49" s="23">
        <v>0</v>
      </c>
      <c r="EP49" s="23">
        <v>0</v>
      </c>
      <c r="EQ49" s="23">
        <v>0</v>
      </c>
      <c r="ER49" s="23">
        <v>0</v>
      </c>
      <c r="ES49" s="23">
        <v>1046021989.506267</v>
      </c>
      <c r="ET49" s="23">
        <v>0</v>
      </c>
      <c r="EU49" s="23">
        <v>0</v>
      </c>
      <c r="EV49" s="23">
        <v>0</v>
      </c>
      <c r="EW49" s="23">
        <v>0</v>
      </c>
      <c r="EX49" s="23">
        <v>0</v>
      </c>
      <c r="EY49" s="23">
        <v>0</v>
      </c>
      <c r="EZ49" s="23">
        <v>0</v>
      </c>
      <c r="FA49" s="23">
        <v>0</v>
      </c>
      <c r="FB49" s="23">
        <v>0</v>
      </c>
      <c r="FC49" s="23">
        <v>0</v>
      </c>
      <c r="FD49" s="23">
        <v>0</v>
      </c>
      <c r="FE49" s="23">
        <v>1079732680.5941002</v>
      </c>
      <c r="FF49" s="23">
        <v>0</v>
      </c>
      <c r="FG49" s="23">
        <v>0</v>
      </c>
      <c r="FH49" s="23">
        <v>0</v>
      </c>
      <c r="FI49" s="23">
        <v>0</v>
      </c>
      <c r="FJ49" s="23">
        <v>0</v>
      </c>
      <c r="FK49" s="23">
        <v>0</v>
      </c>
      <c r="FL49" s="23">
        <v>0</v>
      </c>
      <c r="FM49" s="23">
        <v>0</v>
      </c>
      <c r="FN49" s="23">
        <v>0</v>
      </c>
      <c r="FO49" s="23">
        <v>0</v>
      </c>
      <c r="FP49" s="23">
        <v>0</v>
      </c>
      <c r="FQ49" s="23">
        <v>1101349634.1736534</v>
      </c>
      <c r="FR49" s="23">
        <v>8766085565.8526249</v>
      </c>
      <c r="FS49" s="23">
        <v>0</v>
      </c>
      <c r="FT49" s="23">
        <v>0</v>
      </c>
      <c r="FU49" s="23">
        <v>0</v>
      </c>
      <c r="FV49" s="23">
        <v>0</v>
      </c>
      <c r="FW49" s="23">
        <v>0</v>
      </c>
      <c r="FX49" s="23">
        <v>0</v>
      </c>
      <c r="FY49" s="23">
        <v>0</v>
      </c>
      <c r="FZ49" s="23">
        <v>0</v>
      </c>
      <c r="GA49" s="23">
        <v>0</v>
      </c>
      <c r="GB49" s="23">
        <v>0</v>
      </c>
      <c r="GC49" s="23">
        <v>747190495.74804544</v>
      </c>
      <c r="GD49" s="23">
        <v>0</v>
      </c>
      <c r="GE49" s="23">
        <v>0</v>
      </c>
      <c r="GF49" s="23">
        <v>0</v>
      </c>
      <c r="GG49" s="23">
        <v>0</v>
      </c>
      <c r="GH49" s="23">
        <v>0</v>
      </c>
      <c r="GI49" s="23">
        <v>0</v>
      </c>
      <c r="GJ49" s="23">
        <v>0</v>
      </c>
      <c r="GK49" s="23">
        <v>0</v>
      </c>
      <c r="GL49" s="23">
        <v>0</v>
      </c>
      <c r="GM49" s="23">
        <v>0</v>
      </c>
      <c r="GN49" s="23">
        <v>0</v>
      </c>
      <c r="GO49" s="23">
        <v>761906197.78762412</v>
      </c>
      <c r="GP49" s="23">
        <v>9096022896.381691</v>
      </c>
      <c r="GQ49" s="23">
        <v>0</v>
      </c>
      <c r="GR49" s="23">
        <v>0</v>
      </c>
      <c r="GS49" s="23">
        <v>0</v>
      </c>
      <c r="GT49" s="23">
        <v>0</v>
      </c>
      <c r="GU49" s="23">
        <v>0</v>
      </c>
      <c r="GV49" s="23">
        <v>0</v>
      </c>
      <c r="GW49" s="23">
        <v>0</v>
      </c>
      <c r="GX49" s="23">
        <v>0</v>
      </c>
      <c r="GY49" s="23">
        <v>0</v>
      </c>
      <c r="GZ49" s="23">
        <v>0</v>
      </c>
      <c r="HA49" s="23">
        <v>388674199.8545807</v>
      </c>
      <c r="HB49" s="23">
        <v>0</v>
      </c>
      <c r="HC49" s="23">
        <v>0</v>
      </c>
      <c r="HD49" s="23">
        <v>0</v>
      </c>
      <c r="HE49" s="23">
        <v>0</v>
      </c>
      <c r="HF49" s="23">
        <v>0</v>
      </c>
      <c r="HG49" s="23">
        <v>0</v>
      </c>
      <c r="HH49" s="23">
        <v>0</v>
      </c>
      <c r="HI49" s="23">
        <v>0</v>
      </c>
      <c r="HJ49" s="23">
        <v>0</v>
      </c>
      <c r="HK49" s="23">
        <v>0</v>
      </c>
      <c r="HL49" s="23">
        <v>0</v>
      </c>
      <c r="HM49" s="23">
        <v>397975281.7321195</v>
      </c>
      <c r="HN49" s="23">
        <v>9503887324.9461365</v>
      </c>
      <c r="HO49" s="23">
        <v>0</v>
      </c>
      <c r="HP49" s="23">
        <v>0</v>
      </c>
      <c r="HQ49" s="23">
        <v>0</v>
      </c>
      <c r="HR49" s="23">
        <v>0</v>
      </c>
      <c r="HS49" s="23">
        <v>0</v>
      </c>
      <c r="HT49" s="23">
        <v>0</v>
      </c>
      <c r="HU49" s="23">
        <v>0</v>
      </c>
      <c r="HV49" s="23">
        <v>0</v>
      </c>
      <c r="HW49" s="23">
        <v>0</v>
      </c>
      <c r="HX49" s="23">
        <v>0</v>
      </c>
      <c r="HY49" s="23">
        <v>0</v>
      </c>
      <c r="HZ49" s="23">
        <v>0</v>
      </c>
      <c r="IA49" s="23">
        <v>0</v>
      </c>
      <c r="IB49" s="23">
        <v>0</v>
      </c>
      <c r="IC49" s="23">
        <v>0</v>
      </c>
      <c r="ID49" s="23">
        <v>0</v>
      </c>
      <c r="IE49" s="23">
        <v>0</v>
      </c>
      <c r="IF49" s="23">
        <v>0</v>
      </c>
      <c r="IG49" s="23">
        <v>0</v>
      </c>
      <c r="IH49" s="23">
        <v>0</v>
      </c>
      <c r="II49" s="23">
        <v>0</v>
      </c>
      <c r="IJ49" s="23">
        <v>0</v>
      </c>
      <c r="IK49" s="23">
        <v>0</v>
      </c>
      <c r="IL49" s="23">
        <v>0</v>
      </c>
      <c r="IM49" s="23">
        <v>0</v>
      </c>
      <c r="IN49" s="23">
        <v>0</v>
      </c>
      <c r="IO49" s="23">
        <v>0</v>
      </c>
      <c r="IP49" s="23">
        <v>0</v>
      </c>
      <c r="IQ49" s="23">
        <v>0</v>
      </c>
      <c r="IR49" s="23">
        <v>0</v>
      </c>
      <c r="IS49" s="23">
        <v>0</v>
      </c>
      <c r="IT49" s="23">
        <v>0</v>
      </c>
      <c r="IU49" s="23">
        <v>0</v>
      </c>
      <c r="IV49" s="23">
        <v>0</v>
      </c>
      <c r="IW49" s="23">
        <v>0</v>
      </c>
      <c r="IX49" s="23">
        <v>0</v>
      </c>
      <c r="IY49" s="23">
        <v>0</v>
      </c>
      <c r="IZ49" s="23">
        <v>0</v>
      </c>
      <c r="JA49" s="23">
        <v>0</v>
      </c>
      <c r="JB49" s="23">
        <v>0</v>
      </c>
      <c r="JC49" s="23">
        <v>0</v>
      </c>
      <c r="JD49" s="23">
        <v>0</v>
      </c>
      <c r="JE49" s="23">
        <v>0</v>
      </c>
      <c r="JF49" s="23">
        <v>0</v>
      </c>
      <c r="JG49" s="23">
        <v>0</v>
      </c>
      <c r="JH49" s="23">
        <v>0</v>
      </c>
      <c r="JI49" s="23">
        <v>0</v>
      </c>
      <c r="JJ49" s="23">
        <v>0</v>
      </c>
      <c r="JK49" s="23">
        <v>0</v>
      </c>
      <c r="JL49" s="23">
        <v>0</v>
      </c>
      <c r="JM49" s="23">
        <v>0</v>
      </c>
      <c r="JN49" s="23">
        <v>0</v>
      </c>
      <c r="JO49" s="23">
        <v>0</v>
      </c>
      <c r="JP49" s="23">
        <v>0</v>
      </c>
      <c r="JQ49" s="23">
        <v>0</v>
      </c>
      <c r="JR49" s="23">
        <v>0</v>
      </c>
      <c r="JS49" s="23">
        <v>0</v>
      </c>
      <c r="JT49" s="23">
        <v>0</v>
      </c>
      <c r="JU49" s="23">
        <v>0</v>
      </c>
      <c r="JV49" s="23">
        <v>0</v>
      </c>
      <c r="JW49" s="23">
        <v>0</v>
      </c>
      <c r="JX49" s="23">
        <v>0</v>
      </c>
      <c r="JY49" s="23">
        <v>0</v>
      </c>
      <c r="JZ49" s="23">
        <v>0</v>
      </c>
      <c r="KA49" s="23">
        <v>0</v>
      </c>
      <c r="KB49" s="23">
        <v>0</v>
      </c>
      <c r="KC49" s="23">
        <v>0</v>
      </c>
      <c r="KD49" s="23">
        <v>0</v>
      </c>
      <c r="KE49" s="23">
        <v>0</v>
      </c>
      <c r="KF49" s="23">
        <v>0</v>
      </c>
      <c r="KG49" s="23">
        <v>0</v>
      </c>
      <c r="KH49" s="23">
        <v>0</v>
      </c>
      <c r="KI49" s="23">
        <v>0</v>
      </c>
      <c r="KJ49" s="23">
        <v>0</v>
      </c>
      <c r="KK49" s="23">
        <v>0</v>
      </c>
      <c r="KL49" s="23">
        <v>0</v>
      </c>
      <c r="KM49" s="23">
        <v>0</v>
      </c>
      <c r="KN49" s="23">
        <v>0</v>
      </c>
      <c r="KO49" s="23">
        <v>0</v>
      </c>
      <c r="KP49" s="23">
        <v>0</v>
      </c>
      <c r="KQ49" s="23">
        <v>0</v>
      </c>
      <c r="KR49" s="23">
        <v>0</v>
      </c>
      <c r="KS49" s="23">
        <v>0</v>
      </c>
      <c r="KT49" s="23">
        <v>0</v>
      </c>
      <c r="KU49" s="23">
        <v>0</v>
      </c>
      <c r="KV49" s="23">
        <v>0</v>
      </c>
      <c r="KW49" s="23">
        <v>0</v>
      </c>
      <c r="KX49" s="23">
        <v>0</v>
      </c>
      <c r="KY49" s="23">
        <v>0</v>
      </c>
      <c r="KZ49" s="23">
        <v>0</v>
      </c>
      <c r="LA49" s="23">
        <v>0</v>
      </c>
      <c r="LB49" s="23">
        <v>0</v>
      </c>
      <c r="LC49" s="23">
        <v>0</v>
      </c>
      <c r="LD49" s="23">
        <v>0</v>
      </c>
      <c r="LE49" s="23">
        <v>0</v>
      </c>
      <c r="LF49" s="23">
        <v>0</v>
      </c>
      <c r="LG49" s="23">
        <v>0</v>
      </c>
      <c r="LH49" s="23">
        <v>0</v>
      </c>
      <c r="LI49" s="23">
        <v>0</v>
      </c>
      <c r="LJ49" s="23">
        <v>0</v>
      </c>
      <c r="LK49" s="23">
        <v>0</v>
      </c>
      <c r="LL49" s="23">
        <v>0</v>
      </c>
      <c r="LM49" s="23">
        <v>0</v>
      </c>
      <c r="LN49" s="23">
        <v>0</v>
      </c>
      <c r="LO49" s="23">
        <v>0</v>
      </c>
      <c r="LP49" s="23">
        <v>0</v>
      </c>
      <c r="LQ49" s="23">
        <v>0</v>
      </c>
      <c r="LR49" s="23">
        <v>0</v>
      </c>
      <c r="LS49" s="23">
        <v>0</v>
      </c>
      <c r="LT49" s="23">
        <v>0</v>
      </c>
      <c r="LU49" s="23">
        <v>0</v>
      </c>
      <c r="LV49" s="23">
        <v>0</v>
      </c>
      <c r="LW49" s="23">
        <v>0</v>
      </c>
      <c r="LX49" s="23">
        <v>0</v>
      </c>
      <c r="LY49" s="23">
        <v>0</v>
      </c>
      <c r="LZ49" s="23">
        <v>0</v>
      </c>
      <c r="MA49" s="23">
        <v>0</v>
      </c>
      <c r="MB49" s="23">
        <v>0</v>
      </c>
      <c r="MC49" s="23">
        <v>0</v>
      </c>
      <c r="MD49" s="23">
        <v>0</v>
      </c>
      <c r="ME49" s="23">
        <v>0</v>
      </c>
      <c r="MF49" s="23">
        <v>0</v>
      </c>
      <c r="MG49" s="23">
        <v>0</v>
      </c>
      <c r="MH49" s="23">
        <v>0</v>
      </c>
      <c r="MI49" s="23">
        <v>0</v>
      </c>
      <c r="MJ49" s="23">
        <v>0</v>
      </c>
      <c r="MK49" s="23">
        <v>0</v>
      </c>
      <c r="ML49" s="23">
        <v>0</v>
      </c>
      <c r="MM49" s="23">
        <v>0</v>
      </c>
      <c r="MN49" s="23">
        <v>0</v>
      </c>
      <c r="MO49" s="23">
        <v>0</v>
      </c>
      <c r="MP49" s="23">
        <v>0</v>
      </c>
      <c r="MQ49" s="23">
        <v>0</v>
      </c>
      <c r="MR49" s="23">
        <v>0</v>
      </c>
      <c r="MS49" s="23">
        <v>0</v>
      </c>
      <c r="MT49" s="23">
        <v>0</v>
      </c>
      <c r="MU49" s="23">
        <v>0</v>
      </c>
      <c r="MV49" s="23">
        <v>0</v>
      </c>
      <c r="MW49" s="23">
        <v>0</v>
      </c>
      <c r="MX49" s="23">
        <v>0</v>
      </c>
      <c r="MY49" s="23">
        <v>0</v>
      </c>
      <c r="MZ49" s="23">
        <v>0</v>
      </c>
      <c r="NA49" s="23">
        <v>0</v>
      </c>
      <c r="NB49" s="23">
        <v>0</v>
      </c>
      <c r="NC49" s="23">
        <v>0</v>
      </c>
      <c r="ND49" s="23">
        <v>0</v>
      </c>
      <c r="NE49" s="23">
        <v>0</v>
      </c>
      <c r="NF49" s="23">
        <v>0</v>
      </c>
      <c r="NG49" s="23">
        <v>0</v>
      </c>
      <c r="NH49" s="23">
        <v>0</v>
      </c>
      <c r="NI49" s="23">
        <v>0</v>
      </c>
      <c r="NJ49" s="23">
        <v>0</v>
      </c>
      <c r="NK49" s="23">
        <v>0</v>
      </c>
      <c r="NL49" s="23">
        <v>0</v>
      </c>
      <c r="NM49" s="23">
        <v>0</v>
      </c>
      <c r="NN49" s="23">
        <v>0</v>
      </c>
      <c r="NO49" s="23">
        <v>0</v>
      </c>
      <c r="NP49" s="23">
        <v>0</v>
      </c>
      <c r="NQ49" s="23">
        <v>0</v>
      </c>
      <c r="NR49" s="23">
        <v>0</v>
      </c>
      <c r="NS49" s="23">
        <v>0</v>
      </c>
      <c r="NT49" s="23">
        <v>0</v>
      </c>
      <c r="NU49" s="23">
        <v>0</v>
      </c>
      <c r="NV49" s="23">
        <v>0</v>
      </c>
      <c r="NW49" s="23">
        <v>0</v>
      </c>
      <c r="NX49" s="23">
        <v>0</v>
      </c>
      <c r="NY49" s="23">
        <v>0</v>
      </c>
      <c r="NZ49" s="23">
        <v>0</v>
      </c>
      <c r="OA49" s="23">
        <v>0</v>
      </c>
      <c r="OB49" s="23">
        <v>0</v>
      </c>
      <c r="OC49" s="23">
        <v>0</v>
      </c>
      <c r="OD49" s="23">
        <v>0</v>
      </c>
      <c r="OE49" s="23">
        <v>0</v>
      </c>
      <c r="OF49" s="23">
        <v>0</v>
      </c>
      <c r="OG49" s="23">
        <v>0</v>
      </c>
      <c r="OH49" s="23">
        <v>0</v>
      </c>
      <c r="OI49" s="23">
        <v>0</v>
      </c>
      <c r="OJ49" s="23">
        <v>0</v>
      </c>
      <c r="OK49" s="23">
        <v>0</v>
      </c>
      <c r="OL49" s="23">
        <v>0</v>
      </c>
      <c r="OM49" s="23">
        <v>0</v>
      </c>
      <c r="ON49" s="23">
        <v>0</v>
      </c>
      <c r="OO49" s="23">
        <v>0</v>
      </c>
      <c r="OP49" s="23">
        <v>0</v>
      </c>
      <c r="OQ49" s="23">
        <v>0</v>
      </c>
      <c r="OR49" s="23">
        <v>0</v>
      </c>
      <c r="OS49" s="23">
        <v>0</v>
      </c>
      <c r="OT49" s="23">
        <v>0</v>
      </c>
      <c r="OU49" s="23">
        <v>0</v>
      </c>
      <c r="OV49" s="23">
        <v>0</v>
      </c>
      <c r="OW49" s="23">
        <v>0</v>
      </c>
      <c r="OX49" s="23">
        <v>0</v>
      </c>
      <c r="OY49" s="23">
        <v>0</v>
      </c>
      <c r="OZ49" s="23">
        <v>0</v>
      </c>
      <c r="PA49" s="23">
        <v>0</v>
      </c>
      <c r="PB49" s="23">
        <v>0</v>
      </c>
      <c r="PC49" s="23">
        <v>0</v>
      </c>
      <c r="PD49" s="23">
        <v>0</v>
      </c>
      <c r="PE49" s="23">
        <v>0</v>
      </c>
      <c r="PF49" s="23">
        <v>0</v>
      </c>
      <c r="PG49" s="23">
        <v>0</v>
      </c>
      <c r="PH49" s="23">
        <v>0</v>
      </c>
      <c r="PI49" s="23">
        <v>0</v>
      </c>
      <c r="PJ49" s="23">
        <v>0</v>
      </c>
      <c r="PK49" s="23">
        <v>0</v>
      </c>
      <c r="PL49" s="23">
        <v>0</v>
      </c>
      <c r="PM49" s="23">
        <v>0</v>
      </c>
      <c r="PN49" s="23">
        <v>0</v>
      </c>
      <c r="PO49" s="23">
        <v>0</v>
      </c>
      <c r="PP49" s="23">
        <v>0</v>
      </c>
      <c r="PQ49" s="23">
        <v>0</v>
      </c>
      <c r="PR49" s="23">
        <v>0</v>
      </c>
      <c r="PS49" s="23">
        <v>0</v>
      </c>
      <c r="PT49" s="23">
        <v>0</v>
      </c>
      <c r="PU49" s="23">
        <v>0</v>
      </c>
      <c r="PV49" s="23">
        <v>0</v>
      </c>
      <c r="PW49" s="23">
        <v>0</v>
      </c>
      <c r="PX49" s="23">
        <v>0</v>
      </c>
      <c r="PY49" s="23">
        <v>0</v>
      </c>
      <c r="PZ49" s="23">
        <v>0</v>
      </c>
      <c r="QA49" s="23">
        <v>0</v>
      </c>
      <c r="QB49" s="23">
        <v>0</v>
      </c>
      <c r="QC49" s="23">
        <v>0</v>
      </c>
      <c r="QD49" s="23">
        <v>0</v>
      </c>
      <c r="QE49" s="23">
        <v>0</v>
      </c>
      <c r="QF49" s="23">
        <v>0</v>
      </c>
      <c r="QG49" s="23">
        <v>0</v>
      </c>
      <c r="QH49" s="23">
        <v>0</v>
      </c>
      <c r="QI49" s="23">
        <v>0</v>
      </c>
      <c r="QJ49" s="23">
        <v>0</v>
      </c>
      <c r="QK49" s="23">
        <v>0</v>
      </c>
      <c r="QL49" s="23">
        <v>0</v>
      </c>
      <c r="QM49" s="23">
        <v>0</v>
      </c>
      <c r="QN49" s="23">
        <v>0</v>
      </c>
      <c r="QO49" s="23">
        <v>0</v>
      </c>
      <c r="QP49" s="23">
        <v>0</v>
      </c>
      <c r="QQ49" s="23">
        <v>0</v>
      </c>
      <c r="QR49" s="23">
        <v>0</v>
      </c>
      <c r="QS49" s="23">
        <v>0</v>
      </c>
      <c r="QT49" s="23">
        <v>0</v>
      </c>
      <c r="QU49" s="23">
        <v>0</v>
      </c>
      <c r="QV49" s="23">
        <v>0</v>
      </c>
      <c r="QW49" s="23">
        <v>0</v>
      </c>
      <c r="QX49" s="23">
        <v>0</v>
      </c>
      <c r="QY49" s="23">
        <v>0</v>
      </c>
      <c r="QZ49" s="23">
        <v>0</v>
      </c>
      <c r="RA49" s="23">
        <v>0</v>
      </c>
      <c r="RB49" s="23">
        <v>0</v>
      </c>
      <c r="RC49" s="23">
        <v>0</v>
      </c>
      <c r="RD49" s="23">
        <v>0</v>
      </c>
      <c r="RE49" s="23">
        <v>0</v>
      </c>
      <c r="RF49" s="23">
        <v>0</v>
      </c>
      <c r="RG49" s="23">
        <v>0</v>
      </c>
      <c r="RH49" s="23">
        <v>0</v>
      </c>
      <c r="RI49" s="23">
        <v>0</v>
      </c>
      <c r="RJ49" s="23">
        <v>0</v>
      </c>
      <c r="RK49" s="23">
        <v>0</v>
      </c>
      <c r="RL49" s="23">
        <v>0</v>
      </c>
      <c r="RM49" s="23">
        <v>0</v>
      </c>
      <c r="RN49" s="23">
        <v>0</v>
      </c>
      <c r="RO49" s="23">
        <v>0</v>
      </c>
      <c r="RP49" s="23">
        <v>0</v>
      </c>
      <c r="RQ49" s="23">
        <v>0</v>
      </c>
      <c r="RR49" s="23">
        <v>0</v>
      </c>
      <c r="RS49" s="23">
        <v>0</v>
      </c>
      <c r="RT49" s="23">
        <v>0</v>
      </c>
      <c r="RU49" s="23">
        <v>0</v>
      </c>
      <c r="RV49" s="23">
        <v>0</v>
      </c>
      <c r="RW49" s="23">
        <v>0</v>
      </c>
      <c r="RX49" s="23">
        <v>0</v>
      </c>
      <c r="RY49" s="23">
        <v>0</v>
      </c>
      <c r="RZ49" s="23">
        <v>0</v>
      </c>
      <c r="SA49" s="23">
        <v>0</v>
      </c>
      <c r="SB49" s="23">
        <v>0</v>
      </c>
      <c r="SC49" s="23">
        <v>0</v>
      </c>
      <c r="SD49" s="23">
        <v>0</v>
      </c>
      <c r="SE49" s="23">
        <v>0</v>
      </c>
      <c r="SF49" s="23">
        <v>0</v>
      </c>
      <c r="SG49" s="23">
        <v>0</v>
      </c>
      <c r="SH49" s="23">
        <v>0</v>
      </c>
      <c r="SI49" s="23">
        <v>0</v>
      </c>
      <c r="SJ49" s="23">
        <v>0</v>
      </c>
      <c r="SK49" s="23">
        <v>0</v>
      </c>
      <c r="SL49" s="23">
        <v>0</v>
      </c>
      <c r="SM49" s="23">
        <v>0</v>
      </c>
      <c r="SN49" s="23">
        <v>0</v>
      </c>
      <c r="SO49" s="23">
        <v>0</v>
      </c>
      <c r="SP49" s="23">
        <v>0</v>
      </c>
      <c r="SQ49" s="23">
        <v>0</v>
      </c>
      <c r="SR49" s="23">
        <v>0</v>
      </c>
      <c r="SS49" s="23">
        <v>0</v>
      </c>
      <c r="ST49" s="23">
        <v>0</v>
      </c>
      <c r="SU49" s="23">
        <v>0</v>
      </c>
      <c r="SV49" s="23">
        <v>0</v>
      </c>
      <c r="SW49" s="23">
        <v>0</v>
      </c>
      <c r="SX49" s="23">
        <v>0</v>
      </c>
      <c r="SY49" s="23">
        <v>0</v>
      </c>
      <c r="SZ49" s="23">
        <v>0</v>
      </c>
      <c r="TA49" s="23">
        <v>0</v>
      </c>
      <c r="TB49" s="23">
        <v>0</v>
      </c>
      <c r="TC49" s="23">
        <v>0</v>
      </c>
      <c r="TD49" s="23">
        <v>0</v>
      </c>
      <c r="TE49" s="23">
        <v>0</v>
      </c>
      <c r="TF49" s="23">
        <v>0</v>
      </c>
      <c r="TG49" s="23">
        <v>0</v>
      </c>
      <c r="TH49" s="23">
        <v>0</v>
      </c>
      <c r="TI49" s="23">
        <v>0</v>
      </c>
      <c r="TJ49" s="23">
        <v>0</v>
      </c>
      <c r="TK49" s="23">
        <v>0</v>
      </c>
      <c r="TL49" s="23">
        <v>0</v>
      </c>
      <c r="TM49" s="23">
        <v>0</v>
      </c>
      <c r="TN49" s="23">
        <v>0</v>
      </c>
      <c r="TO49" s="23">
        <v>0</v>
      </c>
      <c r="TP49" s="23">
        <v>0</v>
      </c>
      <c r="TQ49" s="23">
        <v>0</v>
      </c>
      <c r="TR49" s="23">
        <v>0</v>
      </c>
      <c r="TS49" s="23">
        <v>0</v>
      </c>
      <c r="TT49" s="23">
        <v>0</v>
      </c>
      <c r="TU49" s="23">
        <v>0</v>
      </c>
      <c r="TV49" s="23">
        <v>0</v>
      </c>
      <c r="TW49" s="23">
        <v>0</v>
      </c>
      <c r="TX49" s="23">
        <v>0</v>
      </c>
      <c r="TY49" s="23">
        <v>0</v>
      </c>
      <c r="TZ49" s="23">
        <v>0</v>
      </c>
      <c r="UA49" s="23">
        <v>0</v>
      </c>
      <c r="UB49" s="23">
        <v>0</v>
      </c>
      <c r="UC49" s="23">
        <v>0</v>
      </c>
      <c r="UD49" s="23">
        <v>0</v>
      </c>
      <c r="UE49" s="23">
        <v>0</v>
      </c>
      <c r="UF49" s="23">
        <v>0</v>
      </c>
      <c r="UG49" s="23">
        <v>0</v>
      </c>
      <c r="UH49" s="23">
        <v>0</v>
      </c>
      <c r="UI49" s="23">
        <v>0</v>
      </c>
      <c r="UJ49" s="23">
        <v>0</v>
      </c>
      <c r="UK49" s="23">
        <v>0</v>
      </c>
      <c r="UL49" s="23">
        <v>0</v>
      </c>
      <c r="UM49" s="23">
        <v>0</v>
      </c>
      <c r="UN49" s="23">
        <v>0</v>
      </c>
      <c r="UO49" s="23">
        <v>0</v>
      </c>
      <c r="UP49" s="23">
        <v>0</v>
      </c>
      <c r="UQ49" s="23">
        <v>0</v>
      </c>
      <c r="UR49" s="23">
        <v>0</v>
      </c>
      <c r="US49" s="23">
        <v>0</v>
      </c>
      <c r="UT49" s="23">
        <v>0</v>
      </c>
      <c r="UU49" s="23">
        <v>0</v>
      </c>
      <c r="UV49" s="23">
        <v>0</v>
      </c>
      <c r="UW49" s="23">
        <v>0</v>
      </c>
      <c r="UX49" s="23">
        <v>0</v>
      </c>
      <c r="UY49" s="23">
        <v>0</v>
      </c>
      <c r="UZ49" s="23">
        <v>0</v>
      </c>
      <c r="VA49" s="23">
        <v>0</v>
      </c>
      <c r="VB49" s="23">
        <v>0</v>
      </c>
      <c r="VC49" s="23">
        <v>0</v>
      </c>
      <c r="VD49" s="23">
        <v>0</v>
      </c>
      <c r="VE49" s="23">
        <v>0</v>
      </c>
      <c r="VF49" s="23">
        <v>0</v>
      </c>
      <c r="VG49" s="23">
        <v>0</v>
      </c>
      <c r="VH49" s="23">
        <v>0</v>
      </c>
      <c r="VI49" s="23">
        <v>0</v>
      </c>
      <c r="VJ49" s="23">
        <v>0</v>
      </c>
      <c r="VK49" s="23">
        <v>0</v>
      </c>
      <c r="VL49" s="23">
        <v>0</v>
      </c>
      <c r="VM49" s="23">
        <v>0</v>
      </c>
      <c r="VN49" s="23">
        <v>0</v>
      </c>
      <c r="VO49" s="23">
        <v>0</v>
      </c>
      <c r="VP49" s="23">
        <v>0</v>
      </c>
      <c r="VQ49" s="23">
        <v>0</v>
      </c>
      <c r="VR49" s="23">
        <v>0</v>
      </c>
      <c r="VS49" s="23">
        <v>0</v>
      </c>
      <c r="VT49" s="23">
        <v>0</v>
      </c>
      <c r="VU49" s="23">
        <v>0</v>
      </c>
      <c r="VV49" s="23">
        <v>0</v>
      </c>
      <c r="VW49" s="23">
        <v>0</v>
      </c>
      <c r="VX49" s="23">
        <v>0</v>
      </c>
      <c r="VY49" s="23">
        <v>0</v>
      </c>
      <c r="VZ49" s="23">
        <v>0</v>
      </c>
      <c r="WA49" s="23">
        <v>0</v>
      </c>
      <c r="WB49" s="23">
        <v>0</v>
      </c>
      <c r="WC49" s="23">
        <v>0</v>
      </c>
      <c r="WD49" s="23">
        <v>0</v>
      </c>
      <c r="WE49" s="23">
        <v>0</v>
      </c>
      <c r="WF49" s="23">
        <v>0</v>
      </c>
      <c r="WG49" s="23">
        <v>0</v>
      </c>
      <c r="WH49" s="23">
        <v>0</v>
      </c>
      <c r="WI49" s="23">
        <v>0</v>
      </c>
      <c r="WJ49" s="23">
        <v>0</v>
      </c>
      <c r="WK49" s="23">
        <v>0</v>
      </c>
      <c r="WL49" s="23">
        <v>0</v>
      </c>
      <c r="WM49" s="23">
        <v>0</v>
      </c>
      <c r="WN49" s="23">
        <v>0</v>
      </c>
      <c r="WO49" s="23">
        <v>0</v>
      </c>
      <c r="WP49" s="23">
        <v>0</v>
      </c>
      <c r="WQ49" s="23">
        <v>0</v>
      </c>
      <c r="WR49" s="23">
        <v>0</v>
      </c>
      <c r="WS49" s="23">
        <v>0</v>
      </c>
      <c r="WT49" s="23">
        <v>0</v>
      </c>
      <c r="WU49" s="23">
        <v>0</v>
      </c>
      <c r="WV49" s="23">
        <v>0</v>
      </c>
      <c r="WW49" s="23">
        <v>0</v>
      </c>
      <c r="WX49" s="23">
        <v>0</v>
      </c>
      <c r="WY49" s="23">
        <v>0</v>
      </c>
      <c r="WZ49" s="23">
        <v>0</v>
      </c>
      <c r="XA49" s="23">
        <v>0</v>
      </c>
      <c r="XB49" s="23">
        <v>0</v>
      </c>
      <c r="XC49" s="23">
        <v>0</v>
      </c>
      <c r="XD49" s="23">
        <v>0</v>
      </c>
      <c r="XE49" s="23">
        <v>0</v>
      </c>
      <c r="XF49" s="23">
        <v>0</v>
      </c>
      <c r="XG49" s="23">
        <v>0</v>
      </c>
      <c r="XH49" s="23">
        <v>0</v>
      </c>
      <c r="XI49" s="23">
        <v>0</v>
      </c>
      <c r="XJ49" s="23">
        <v>0</v>
      </c>
      <c r="XK49" s="23">
        <v>0</v>
      </c>
      <c r="XL49" s="23">
        <v>0</v>
      </c>
      <c r="XM49" s="23">
        <v>0</v>
      </c>
      <c r="XN49" s="23">
        <v>0</v>
      </c>
      <c r="XO49" s="23">
        <v>0</v>
      </c>
      <c r="XP49" s="23">
        <v>0</v>
      </c>
      <c r="XQ49" s="23">
        <v>0</v>
      </c>
      <c r="XR49" s="23">
        <v>0</v>
      </c>
      <c r="XS49" s="23">
        <v>0</v>
      </c>
      <c r="XT49" s="23">
        <v>0</v>
      </c>
      <c r="XU49" s="23">
        <v>0</v>
      </c>
      <c r="XV49" s="23">
        <v>0</v>
      </c>
      <c r="XW49" s="23">
        <v>0</v>
      </c>
      <c r="XX49" s="23">
        <v>0</v>
      </c>
      <c r="XY49" s="23">
        <v>0</v>
      </c>
      <c r="XZ49" s="23">
        <v>0</v>
      </c>
      <c r="YA49" s="23">
        <v>0</v>
      </c>
      <c r="YB49" s="23">
        <v>0</v>
      </c>
      <c r="YC49" s="23">
        <v>0</v>
      </c>
      <c r="YD49" s="23">
        <v>0</v>
      </c>
      <c r="YE49" s="23">
        <v>0</v>
      </c>
      <c r="YF49" s="23">
        <v>0</v>
      </c>
      <c r="YG49" s="23">
        <v>0</v>
      </c>
      <c r="YH49" s="23">
        <v>0</v>
      </c>
      <c r="YI49" s="23">
        <v>0</v>
      </c>
      <c r="YJ49" s="23">
        <v>0</v>
      </c>
      <c r="YK49" s="23">
        <v>0</v>
      </c>
      <c r="YL49" s="23">
        <v>0</v>
      </c>
      <c r="YM49" s="23">
        <v>0</v>
      </c>
      <c r="YN49" s="23">
        <v>0</v>
      </c>
      <c r="YO49" s="23">
        <v>0</v>
      </c>
      <c r="YP49" s="23">
        <v>0</v>
      </c>
      <c r="YQ49" s="23">
        <v>0</v>
      </c>
      <c r="YR49" s="23">
        <v>0</v>
      </c>
    </row>
    <row r="50" spans="1:668" ht="15.75" x14ac:dyDescent="0.25">
      <c r="A50" s="15" t="s">
        <v>93</v>
      </c>
      <c r="B50" s="15" t="s">
        <v>94</v>
      </c>
      <c r="C50" s="16">
        <v>5218.7524999999996</v>
      </c>
      <c r="D50" s="43"/>
      <c r="E50" s="18">
        <f>+C50/$C$60</f>
        <v>138.03192685204041</v>
      </c>
      <c r="F50" s="27" t="s">
        <v>10</v>
      </c>
      <c r="G50" s="68" t="s">
        <v>119</v>
      </c>
      <c r="H50" s="25">
        <v>42895</v>
      </c>
      <c r="I50" s="26" t="s">
        <v>186</v>
      </c>
      <c r="J50" s="27">
        <v>48</v>
      </c>
      <c r="K50" s="27" t="s">
        <v>194</v>
      </c>
      <c r="L50" s="25">
        <v>44356</v>
      </c>
      <c r="M50" s="27" t="s">
        <v>54</v>
      </c>
      <c r="N50" s="16" t="s">
        <v>92</v>
      </c>
      <c r="O50" s="119" t="s">
        <v>162</v>
      </c>
      <c r="P50" s="119" t="s">
        <v>128</v>
      </c>
      <c r="Q50" s="22">
        <f t="shared" si="102"/>
        <v>0</v>
      </c>
      <c r="R50" s="22">
        <f t="shared" si="103"/>
        <v>1913731937.069875</v>
      </c>
      <c r="S50" s="22">
        <f t="shared" si="104"/>
        <v>0</v>
      </c>
      <c r="T50" s="22">
        <f t="shared" si="105"/>
        <v>2386767999.9517994</v>
      </c>
      <c r="U50" s="22">
        <f t="shared" si="106"/>
        <v>0</v>
      </c>
      <c r="V50" s="22">
        <f t="shared" si="107"/>
        <v>1543424062.414525</v>
      </c>
      <c r="W50" s="22">
        <f t="shared" si="108"/>
        <v>5218752500</v>
      </c>
      <c r="X50" s="22">
        <f t="shared" si="109"/>
        <v>566933342.60779428</v>
      </c>
      <c r="Y50" s="22">
        <f t="shared" si="110"/>
        <v>0</v>
      </c>
      <c r="Z50" s="22">
        <f t="shared" si="111"/>
        <v>0</v>
      </c>
      <c r="AA50" s="22">
        <f t="shared" si="112"/>
        <v>0</v>
      </c>
      <c r="AB50" s="22">
        <f t="shared" si="113"/>
        <v>0</v>
      </c>
      <c r="AC50" s="22">
        <f t="shared" si="114"/>
        <v>0</v>
      </c>
      <c r="AD50" s="22">
        <f t="shared" si="115"/>
        <v>0</v>
      </c>
      <c r="AE50" s="22">
        <f t="shared" si="116"/>
        <v>0</v>
      </c>
      <c r="AF50" s="22">
        <f t="shared" si="117"/>
        <v>0</v>
      </c>
      <c r="AG50" s="22">
        <f t="shared" si="118"/>
        <v>0</v>
      </c>
      <c r="AH50" s="22">
        <f t="shared" si="119"/>
        <v>0</v>
      </c>
      <c r="AI50" s="22">
        <f t="shared" si="120"/>
        <v>0</v>
      </c>
      <c r="AJ50" s="22">
        <f t="shared" si="121"/>
        <v>0</v>
      </c>
      <c r="AK50" s="22">
        <f t="shared" si="122"/>
        <v>0</v>
      </c>
      <c r="AL50" s="22">
        <f t="shared" si="123"/>
        <v>0</v>
      </c>
      <c r="AM50" s="22">
        <f t="shared" si="124"/>
        <v>0</v>
      </c>
      <c r="AN50" s="22">
        <f t="shared" si="125"/>
        <v>0</v>
      </c>
      <c r="AO50" s="22">
        <f t="shared" si="126"/>
        <v>0</v>
      </c>
      <c r="AP50" s="22">
        <f t="shared" si="127"/>
        <v>0</v>
      </c>
      <c r="AQ50" s="22">
        <f t="shared" si="128"/>
        <v>0</v>
      </c>
      <c r="AR50" s="22">
        <f t="shared" si="129"/>
        <v>0</v>
      </c>
      <c r="AS50" s="22">
        <f t="shared" si="130"/>
        <v>0</v>
      </c>
      <c r="AT50" s="22">
        <f t="shared" si="131"/>
        <v>0</v>
      </c>
      <c r="AU50" s="22">
        <f t="shared" si="132"/>
        <v>0</v>
      </c>
      <c r="AV50" s="22">
        <f t="shared" si="133"/>
        <v>0</v>
      </c>
      <c r="AW50" s="22">
        <f t="shared" si="134"/>
        <v>0</v>
      </c>
      <c r="AX50" s="22">
        <f t="shared" si="135"/>
        <v>0</v>
      </c>
      <c r="AY50" s="22">
        <f t="shared" si="136"/>
        <v>0</v>
      </c>
      <c r="AZ50" s="22">
        <f t="shared" si="137"/>
        <v>0</v>
      </c>
      <c r="BA50" s="22">
        <f t="shared" si="138"/>
        <v>0</v>
      </c>
      <c r="BB50" s="22">
        <f t="shared" si="139"/>
        <v>0</v>
      </c>
      <c r="BC50" s="22">
        <f t="shared" si="140"/>
        <v>0</v>
      </c>
      <c r="BD50" s="22">
        <f t="shared" si="141"/>
        <v>0</v>
      </c>
      <c r="BE50" s="22">
        <f t="shared" si="142"/>
        <v>0</v>
      </c>
      <c r="BF50" s="22">
        <f t="shared" si="143"/>
        <v>0</v>
      </c>
      <c r="BG50" s="22">
        <f t="shared" si="144"/>
        <v>0</v>
      </c>
      <c r="BH50" s="22">
        <f t="shared" si="145"/>
        <v>0</v>
      </c>
      <c r="BI50" s="22">
        <f t="shared" si="146"/>
        <v>0</v>
      </c>
      <c r="BJ50" s="22">
        <f t="shared" si="147"/>
        <v>0</v>
      </c>
      <c r="BK50" s="22">
        <f t="shared" si="148"/>
        <v>0</v>
      </c>
      <c r="BL50" s="22">
        <f t="shared" si="149"/>
        <v>0</v>
      </c>
      <c r="BM50" s="22">
        <f t="shared" si="150"/>
        <v>0</v>
      </c>
      <c r="BN50" s="22">
        <f t="shared" si="151"/>
        <v>0</v>
      </c>
      <c r="BO50" s="129"/>
      <c r="BP50" s="127"/>
      <c r="BQ50" s="23">
        <v>0</v>
      </c>
      <c r="BR50" s="23">
        <v>0</v>
      </c>
      <c r="BS50" s="23">
        <v>0</v>
      </c>
      <c r="BT50" s="23">
        <v>0</v>
      </c>
      <c r="BU50" s="23">
        <v>357265358.64500004</v>
      </c>
      <c r="BV50" s="23">
        <v>0</v>
      </c>
      <c r="BW50" s="23">
        <v>0</v>
      </c>
      <c r="BX50" s="23">
        <v>0</v>
      </c>
      <c r="BY50" s="23">
        <v>0</v>
      </c>
      <c r="BZ50" s="23">
        <v>0</v>
      </c>
      <c r="CA50" s="23">
        <v>382783840.66108328</v>
      </c>
      <c r="CB50" s="23">
        <v>0</v>
      </c>
      <c r="CC50" s="23">
        <v>0</v>
      </c>
      <c r="CD50" s="23">
        <v>0</v>
      </c>
      <c r="CE50" s="23">
        <v>0</v>
      </c>
      <c r="CF50" s="23">
        <v>0</v>
      </c>
      <c r="CG50" s="23">
        <v>498584711.41230553</v>
      </c>
      <c r="CH50" s="23">
        <v>0</v>
      </c>
      <c r="CI50" s="23">
        <v>0</v>
      </c>
      <c r="CJ50" s="23">
        <v>0</v>
      </c>
      <c r="CK50" s="23">
        <v>0</v>
      </c>
      <c r="CL50" s="23">
        <v>0</v>
      </c>
      <c r="CM50" s="23">
        <v>675098026.35148621</v>
      </c>
      <c r="CN50" s="23">
        <v>0</v>
      </c>
      <c r="CO50" s="23">
        <v>0</v>
      </c>
      <c r="CP50" s="23">
        <v>0</v>
      </c>
      <c r="CQ50" s="23">
        <v>0</v>
      </c>
      <c r="CR50" s="23">
        <v>0</v>
      </c>
      <c r="CS50" s="23">
        <v>680546580.65285671</v>
      </c>
      <c r="CT50" s="23">
        <v>0</v>
      </c>
      <c r="CU50" s="23">
        <v>0</v>
      </c>
      <c r="CV50" s="23">
        <v>0</v>
      </c>
      <c r="CW50" s="23">
        <v>0</v>
      </c>
      <c r="CX50" s="23">
        <v>0</v>
      </c>
      <c r="CY50" s="23">
        <v>634832038.06294358</v>
      </c>
      <c r="CZ50" s="23">
        <v>0</v>
      </c>
      <c r="DA50" s="23">
        <v>0</v>
      </c>
      <c r="DB50" s="23">
        <v>0</v>
      </c>
      <c r="DC50" s="23">
        <v>0</v>
      </c>
      <c r="DD50" s="23">
        <v>0</v>
      </c>
      <c r="DE50" s="23">
        <v>570574958.1658386</v>
      </c>
      <c r="DF50" s="23">
        <v>0</v>
      </c>
      <c r="DG50" s="23">
        <v>0</v>
      </c>
      <c r="DH50" s="23">
        <v>0</v>
      </c>
      <c r="DI50" s="23">
        <v>0</v>
      </c>
      <c r="DJ50" s="23">
        <v>0</v>
      </c>
      <c r="DK50" s="23">
        <v>500814423.07016045</v>
      </c>
      <c r="DL50" s="23">
        <v>0</v>
      </c>
      <c r="DM50" s="23">
        <v>0</v>
      </c>
      <c r="DN50" s="23">
        <v>0</v>
      </c>
      <c r="DO50" s="23">
        <v>0</v>
      </c>
      <c r="DP50" s="23">
        <v>0</v>
      </c>
      <c r="DQ50" s="23">
        <v>444097914.99041247</v>
      </c>
      <c r="DR50" s="23">
        <v>0</v>
      </c>
      <c r="DS50" s="23">
        <v>0</v>
      </c>
      <c r="DT50" s="23">
        <v>0</v>
      </c>
      <c r="DU50" s="23">
        <v>0</v>
      </c>
      <c r="DV50" s="23">
        <v>0</v>
      </c>
      <c r="DW50" s="23">
        <v>407892459.3382048</v>
      </c>
      <c r="DX50" s="23">
        <v>0</v>
      </c>
      <c r="DY50" s="23">
        <v>0</v>
      </c>
      <c r="DZ50" s="23">
        <v>0</v>
      </c>
      <c r="EA50" s="23">
        <v>0</v>
      </c>
      <c r="EB50" s="23">
        <v>0</v>
      </c>
      <c r="EC50" s="23">
        <v>367483909.71548498</v>
      </c>
      <c r="ED50" s="23">
        <v>0</v>
      </c>
      <c r="EE50" s="23">
        <v>0</v>
      </c>
      <c r="EF50" s="23">
        <v>0</v>
      </c>
      <c r="EG50" s="23">
        <v>0</v>
      </c>
      <c r="EH50" s="23">
        <v>0</v>
      </c>
      <c r="EI50" s="23">
        <v>323949778.37042296</v>
      </c>
      <c r="EJ50" s="23">
        <v>0</v>
      </c>
      <c r="EK50" s="23">
        <v>0</v>
      </c>
      <c r="EL50" s="23">
        <v>0</v>
      </c>
      <c r="EM50" s="23">
        <v>0</v>
      </c>
      <c r="EN50" s="23">
        <v>0</v>
      </c>
      <c r="EO50" s="23">
        <v>288402982.70833349</v>
      </c>
      <c r="EP50" s="23">
        <v>0</v>
      </c>
      <c r="EQ50" s="23">
        <v>0</v>
      </c>
      <c r="ER50" s="23">
        <v>0</v>
      </c>
      <c r="ES50" s="23">
        <v>0</v>
      </c>
      <c r="ET50" s="23">
        <v>0</v>
      </c>
      <c r="EU50" s="23">
        <v>278530359.89946079</v>
      </c>
      <c r="EV50" s="23">
        <v>5218752500</v>
      </c>
      <c r="EW50" s="23">
        <v>0</v>
      </c>
      <c r="EX50" s="23">
        <v>0</v>
      </c>
      <c r="EY50" s="23">
        <v>0</v>
      </c>
      <c r="EZ50" s="23">
        <v>0</v>
      </c>
      <c r="FA50" s="23">
        <v>0</v>
      </c>
      <c r="FB50" s="23">
        <v>0</v>
      </c>
      <c r="FC50" s="23">
        <v>0</v>
      </c>
      <c r="FD50" s="23">
        <v>0</v>
      </c>
      <c r="FE50" s="23">
        <v>0</v>
      </c>
      <c r="FF50" s="23">
        <v>0</v>
      </c>
      <c r="FG50" s="23">
        <v>0</v>
      </c>
      <c r="FH50" s="23">
        <v>0</v>
      </c>
      <c r="FI50" s="23">
        <v>0</v>
      </c>
      <c r="FJ50" s="23">
        <v>0</v>
      </c>
      <c r="FK50" s="23">
        <v>0</v>
      </c>
      <c r="FL50" s="23">
        <v>0</v>
      </c>
      <c r="FM50" s="23">
        <v>0</v>
      </c>
      <c r="FN50" s="23">
        <v>0</v>
      </c>
      <c r="FO50" s="23">
        <v>0</v>
      </c>
      <c r="FP50" s="23">
        <v>0</v>
      </c>
      <c r="FQ50" s="23">
        <v>0</v>
      </c>
      <c r="FR50" s="23">
        <v>0</v>
      </c>
      <c r="FS50" s="23">
        <v>0</v>
      </c>
      <c r="FT50" s="23">
        <v>0</v>
      </c>
      <c r="FU50" s="23">
        <v>0</v>
      </c>
      <c r="FV50" s="23">
        <v>0</v>
      </c>
      <c r="FW50" s="23">
        <v>0</v>
      </c>
      <c r="FX50" s="23">
        <v>0</v>
      </c>
      <c r="FY50" s="23">
        <v>0</v>
      </c>
      <c r="FZ50" s="23">
        <v>0</v>
      </c>
      <c r="GA50" s="23">
        <v>0</v>
      </c>
      <c r="GB50" s="23">
        <v>0</v>
      </c>
      <c r="GC50" s="23">
        <v>0</v>
      </c>
      <c r="GD50" s="23">
        <v>0</v>
      </c>
      <c r="GE50" s="23">
        <v>0</v>
      </c>
      <c r="GF50" s="23">
        <v>0</v>
      </c>
      <c r="GG50" s="23">
        <v>0</v>
      </c>
      <c r="GH50" s="23">
        <v>0</v>
      </c>
      <c r="GI50" s="23">
        <v>0</v>
      </c>
      <c r="GJ50" s="23">
        <v>0</v>
      </c>
      <c r="GK50" s="23">
        <v>0</v>
      </c>
      <c r="GL50" s="23">
        <v>0</v>
      </c>
      <c r="GM50" s="23">
        <v>0</v>
      </c>
      <c r="GN50" s="23">
        <v>0</v>
      </c>
      <c r="GO50" s="23">
        <v>0</v>
      </c>
      <c r="GP50" s="23">
        <v>0</v>
      </c>
      <c r="GQ50" s="23">
        <v>0</v>
      </c>
      <c r="GR50" s="23">
        <v>0</v>
      </c>
      <c r="GS50" s="23">
        <v>0</v>
      </c>
      <c r="GT50" s="23">
        <v>0</v>
      </c>
      <c r="GU50" s="23">
        <v>0</v>
      </c>
      <c r="GV50" s="23">
        <v>0</v>
      </c>
      <c r="GW50" s="23">
        <v>0</v>
      </c>
      <c r="GX50" s="23">
        <v>0</v>
      </c>
      <c r="GY50" s="23">
        <v>0</v>
      </c>
      <c r="GZ50" s="23">
        <v>0</v>
      </c>
      <c r="HA50" s="23">
        <v>0</v>
      </c>
      <c r="HB50" s="23">
        <v>0</v>
      </c>
      <c r="HC50" s="23">
        <v>0</v>
      </c>
      <c r="HD50" s="23">
        <v>0</v>
      </c>
      <c r="HE50" s="23">
        <v>0</v>
      </c>
      <c r="HF50" s="23">
        <v>0</v>
      </c>
      <c r="HG50" s="23">
        <v>0</v>
      </c>
      <c r="HH50" s="23">
        <v>0</v>
      </c>
      <c r="HI50" s="23">
        <v>0</v>
      </c>
      <c r="HJ50" s="23">
        <v>0</v>
      </c>
      <c r="HK50" s="23">
        <v>0</v>
      </c>
      <c r="HL50" s="23">
        <v>0</v>
      </c>
      <c r="HM50" s="23">
        <v>0</v>
      </c>
      <c r="HN50" s="23">
        <v>0</v>
      </c>
      <c r="HO50" s="23">
        <v>0</v>
      </c>
      <c r="HP50" s="23">
        <v>0</v>
      </c>
      <c r="HQ50" s="23">
        <v>0</v>
      </c>
      <c r="HR50" s="23">
        <v>0</v>
      </c>
      <c r="HS50" s="23">
        <v>0</v>
      </c>
      <c r="HT50" s="23">
        <v>0</v>
      </c>
      <c r="HU50" s="23">
        <v>0</v>
      </c>
      <c r="HV50" s="23">
        <v>0</v>
      </c>
      <c r="HW50" s="23">
        <v>0</v>
      </c>
      <c r="HX50" s="23">
        <v>0</v>
      </c>
      <c r="HY50" s="23">
        <v>0</v>
      </c>
      <c r="HZ50" s="23">
        <v>0</v>
      </c>
      <c r="IA50" s="23">
        <v>0</v>
      </c>
      <c r="IB50" s="23">
        <v>0</v>
      </c>
      <c r="IC50" s="23">
        <v>0</v>
      </c>
      <c r="ID50" s="23">
        <v>0</v>
      </c>
      <c r="IE50" s="23">
        <v>0</v>
      </c>
      <c r="IF50" s="23">
        <v>0</v>
      </c>
      <c r="IG50" s="23">
        <v>0</v>
      </c>
      <c r="IH50" s="23">
        <v>0</v>
      </c>
      <c r="II50" s="23">
        <v>0</v>
      </c>
      <c r="IJ50" s="23">
        <v>0</v>
      </c>
      <c r="IK50" s="23">
        <v>0</v>
      </c>
      <c r="IL50" s="23">
        <v>0</v>
      </c>
      <c r="IM50" s="23">
        <v>0</v>
      </c>
      <c r="IN50" s="23">
        <v>0</v>
      </c>
      <c r="IO50" s="23">
        <v>0</v>
      </c>
      <c r="IP50" s="23">
        <v>0</v>
      </c>
      <c r="IQ50" s="23">
        <v>0</v>
      </c>
      <c r="IR50" s="23">
        <v>0</v>
      </c>
      <c r="IS50" s="23">
        <v>0</v>
      </c>
      <c r="IT50" s="23">
        <v>0</v>
      </c>
      <c r="IU50" s="23">
        <v>0</v>
      </c>
      <c r="IV50" s="23">
        <v>0</v>
      </c>
      <c r="IW50" s="23">
        <v>0</v>
      </c>
      <c r="IX50" s="23">
        <v>0</v>
      </c>
      <c r="IY50" s="23">
        <v>0</v>
      </c>
      <c r="IZ50" s="23">
        <v>0</v>
      </c>
      <c r="JA50" s="23">
        <v>0</v>
      </c>
      <c r="JB50" s="23">
        <v>0</v>
      </c>
      <c r="JC50" s="23">
        <v>0</v>
      </c>
      <c r="JD50" s="23">
        <v>0</v>
      </c>
      <c r="JE50" s="23">
        <v>0</v>
      </c>
      <c r="JF50" s="23">
        <v>0</v>
      </c>
      <c r="JG50" s="23">
        <v>0</v>
      </c>
      <c r="JH50" s="23">
        <v>0</v>
      </c>
      <c r="JI50" s="23">
        <v>0</v>
      </c>
      <c r="JJ50" s="23">
        <v>0</v>
      </c>
      <c r="JK50" s="23">
        <v>0</v>
      </c>
      <c r="JL50" s="23">
        <v>0</v>
      </c>
      <c r="JM50" s="23">
        <v>0</v>
      </c>
      <c r="JN50" s="23">
        <v>0</v>
      </c>
      <c r="JO50" s="23">
        <v>0</v>
      </c>
      <c r="JP50" s="23">
        <v>0</v>
      </c>
      <c r="JQ50" s="23">
        <v>0</v>
      </c>
      <c r="JR50" s="23">
        <v>0</v>
      </c>
      <c r="JS50" s="23">
        <v>0</v>
      </c>
      <c r="JT50" s="23">
        <v>0</v>
      </c>
      <c r="JU50" s="23">
        <v>0</v>
      </c>
      <c r="JV50" s="23">
        <v>0</v>
      </c>
      <c r="JW50" s="23">
        <v>0</v>
      </c>
      <c r="JX50" s="23">
        <v>0</v>
      </c>
      <c r="JY50" s="23">
        <v>0</v>
      </c>
      <c r="JZ50" s="23">
        <v>0</v>
      </c>
      <c r="KA50" s="23">
        <v>0</v>
      </c>
      <c r="KB50" s="23">
        <v>0</v>
      </c>
      <c r="KC50" s="23">
        <v>0</v>
      </c>
      <c r="KD50" s="23">
        <v>0</v>
      </c>
      <c r="KE50" s="23">
        <v>0</v>
      </c>
      <c r="KF50" s="23">
        <v>0</v>
      </c>
      <c r="KG50" s="23">
        <v>0</v>
      </c>
      <c r="KH50" s="23">
        <v>0</v>
      </c>
      <c r="KI50" s="23">
        <v>0</v>
      </c>
      <c r="KJ50" s="23">
        <v>0</v>
      </c>
      <c r="KK50" s="23">
        <v>0</v>
      </c>
      <c r="KL50" s="23">
        <v>0</v>
      </c>
      <c r="KM50" s="23">
        <v>0</v>
      </c>
      <c r="KN50" s="23">
        <v>0</v>
      </c>
      <c r="KO50" s="23">
        <v>0</v>
      </c>
      <c r="KP50" s="23">
        <v>0</v>
      </c>
      <c r="KQ50" s="23">
        <v>0</v>
      </c>
      <c r="KR50" s="23">
        <v>0</v>
      </c>
      <c r="KS50" s="23">
        <v>0</v>
      </c>
      <c r="KT50" s="23">
        <v>0</v>
      </c>
      <c r="KU50" s="23">
        <v>0</v>
      </c>
      <c r="KV50" s="23">
        <v>0</v>
      </c>
      <c r="KW50" s="23">
        <v>0</v>
      </c>
      <c r="KX50" s="23">
        <v>0</v>
      </c>
      <c r="KY50" s="23">
        <v>0</v>
      </c>
      <c r="KZ50" s="23">
        <v>0</v>
      </c>
      <c r="LA50" s="23">
        <v>0</v>
      </c>
      <c r="LB50" s="23">
        <v>0</v>
      </c>
      <c r="LC50" s="23">
        <v>0</v>
      </c>
      <c r="LD50" s="23">
        <v>0</v>
      </c>
      <c r="LE50" s="23">
        <v>0</v>
      </c>
      <c r="LF50" s="23">
        <v>0</v>
      </c>
      <c r="LG50" s="23">
        <v>0</v>
      </c>
      <c r="LH50" s="23">
        <v>0</v>
      </c>
      <c r="LI50" s="23">
        <v>0</v>
      </c>
      <c r="LJ50" s="23">
        <v>0</v>
      </c>
      <c r="LK50" s="23">
        <v>0</v>
      </c>
      <c r="LL50" s="23">
        <v>0</v>
      </c>
      <c r="LM50" s="23">
        <v>0</v>
      </c>
      <c r="LN50" s="23">
        <v>0</v>
      </c>
      <c r="LO50" s="23">
        <v>0</v>
      </c>
      <c r="LP50" s="23">
        <v>0</v>
      </c>
      <c r="LQ50" s="23">
        <v>0</v>
      </c>
      <c r="LR50" s="23">
        <v>0</v>
      </c>
      <c r="LS50" s="23">
        <v>0</v>
      </c>
      <c r="LT50" s="23">
        <v>0</v>
      </c>
      <c r="LU50" s="23">
        <v>0</v>
      </c>
      <c r="LV50" s="23">
        <v>0</v>
      </c>
      <c r="LW50" s="23">
        <v>0</v>
      </c>
      <c r="LX50" s="23">
        <v>0</v>
      </c>
      <c r="LY50" s="23">
        <v>0</v>
      </c>
      <c r="LZ50" s="23">
        <v>0</v>
      </c>
      <c r="MA50" s="23">
        <v>0</v>
      </c>
      <c r="MB50" s="23">
        <v>0</v>
      </c>
      <c r="MC50" s="23">
        <v>0</v>
      </c>
      <c r="MD50" s="23">
        <v>0</v>
      </c>
      <c r="ME50" s="23">
        <v>0</v>
      </c>
      <c r="MF50" s="23">
        <v>0</v>
      </c>
      <c r="MG50" s="23">
        <v>0</v>
      </c>
      <c r="MH50" s="23">
        <v>0</v>
      </c>
      <c r="MI50" s="23">
        <v>0</v>
      </c>
      <c r="MJ50" s="23">
        <v>0</v>
      </c>
      <c r="MK50" s="23">
        <v>0</v>
      </c>
      <c r="ML50" s="23">
        <v>0</v>
      </c>
      <c r="MM50" s="23">
        <v>0</v>
      </c>
      <c r="MN50" s="23">
        <v>0</v>
      </c>
      <c r="MO50" s="23">
        <v>0</v>
      </c>
      <c r="MP50" s="23">
        <v>0</v>
      </c>
      <c r="MQ50" s="23">
        <v>0</v>
      </c>
      <c r="MR50" s="23">
        <v>0</v>
      </c>
      <c r="MS50" s="23">
        <v>0</v>
      </c>
      <c r="MT50" s="23">
        <v>0</v>
      </c>
      <c r="MU50" s="23">
        <v>0</v>
      </c>
      <c r="MV50" s="23">
        <v>0</v>
      </c>
      <c r="MW50" s="23">
        <v>0</v>
      </c>
      <c r="MX50" s="23">
        <v>0</v>
      </c>
      <c r="MY50" s="23">
        <v>0</v>
      </c>
      <c r="MZ50" s="23">
        <v>0</v>
      </c>
      <c r="NA50" s="23">
        <v>0</v>
      </c>
      <c r="NB50" s="23">
        <v>0</v>
      </c>
      <c r="NC50" s="23">
        <v>0</v>
      </c>
      <c r="ND50" s="23">
        <v>0</v>
      </c>
      <c r="NE50" s="23">
        <v>0</v>
      </c>
      <c r="NF50" s="23">
        <v>0</v>
      </c>
      <c r="NG50" s="23">
        <v>0</v>
      </c>
      <c r="NH50" s="23">
        <v>0</v>
      </c>
      <c r="NI50" s="23">
        <v>0</v>
      </c>
      <c r="NJ50" s="23">
        <v>0</v>
      </c>
      <c r="NK50" s="23">
        <v>0</v>
      </c>
      <c r="NL50" s="23">
        <v>0</v>
      </c>
      <c r="NM50" s="23">
        <v>0</v>
      </c>
      <c r="NN50" s="23">
        <v>0</v>
      </c>
      <c r="NO50" s="23">
        <v>0</v>
      </c>
      <c r="NP50" s="23">
        <v>0</v>
      </c>
      <c r="NQ50" s="23">
        <v>0</v>
      </c>
      <c r="NR50" s="23">
        <v>0</v>
      </c>
      <c r="NS50" s="23">
        <v>0</v>
      </c>
      <c r="NT50" s="23">
        <v>0</v>
      </c>
      <c r="NU50" s="23">
        <v>0</v>
      </c>
      <c r="NV50" s="23">
        <v>0</v>
      </c>
      <c r="NW50" s="23">
        <v>0</v>
      </c>
      <c r="NX50" s="23">
        <v>0</v>
      </c>
      <c r="NY50" s="23">
        <v>0</v>
      </c>
      <c r="NZ50" s="23">
        <v>0</v>
      </c>
      <c r="OA50" s="23">
        <v>0</v>
      </c>
      <c r="OB50" s="23">
        <v>0</v>
      </c>
      <c r="OC50" s="23">
        <v>0</v>
      </c>
      <c r="OD50" s="23">
        <v>0</v>
      </c>
      <c r="OE50" s="23">
        <v>0</v>
      </c>
      <c r="OF50" s="23">
        <v>0</v>
      </c>
      <c r="OG50" s="23">
        <v>0</v>
      </c>
      <c r="OH50" s="23">
        <v>0</v>
      </c>
      <c r="OI50" s="23">
        <v>0</v>
      </c>
      <c r="OJ50" s="23">
        <v>0</v>
      </c>
      <c r="OK50" s="23">
        <v>0</v>
      </c>
      <c r="OL50" s="23">
        <v>0</v>
      </c>
      <c r="OM50" s="23">
        <v>0</v>
      </c>
      <c r="ON50" s="23">
        <v>0</v>
      </c>
      <c r="OO50" s="23">
        <v>0</v>
      </c>
      <c r="OP50" s="23">
        <v>0</v>
      </c>
      <c r="OQ50" s="23">
        <v>0</v>
      </c>
      <c r="OR50" s="23">
        <v>0</v>
      </c>
      <c r="OS50" s="23">
        <v>0</v>
      </c>
      <c r="OT50" s="23">
        <v>0</v>
      </c>
      <c r="OU50" s="23">
        <v>0</v>
      </c>
      <c r="OV50" s="23">
        <v>0</v>
      </c>
      <c r="OW50" s="23">
        <v>0</v>
      </c>
      <c r="OX50" s="23">
        <v>0</v>
      </c>
      <c r="OY50" s="23">
        <v>0</v>
      </c>
      <c r="OZ50" s="23">
        <v>0</v>
      </c>
      <c r="PA50" s="23">
        <v>0</v>
      </c>
      <c r="PB50" s="23">
        <v>0</v>
      </c>
      <c r="PC50" s="23">
        <v>0</v>
      </c>
      <c r="PD50" s="23">
        <v>0</v>
      </c>
      <c r="PE50" s="23">
        <v>0</v>
      </c>
      <c r="PF50" s="23">
        <v>0</v>
      </c>
      <c r="PG50" s="23">
        <v>0</v>
      </c>
      <c r="PH50" s="23">
        <v>0</v>
      </c>
      <c r="PI50" s="23">
        <v>0</v>
      </c>
      <c r="PJ50" s="23">
        <v>0</v>
      </c>
      <c r="PK50" s="23">
        <v>0</v>
      </c>
      <c r="PL50" s="23">
        <v>0</v>
      </c>
      <c r="PM50" s="23">
        <v>0</v>
      </c>
      <c r="PN50" s="23">
        <v>0</v>
      </c>
      <c r="PO50" s="23">
        <v>0</v>
      </c>
      <c r="PP50" s="23">
        <v>0</v>
      </c>
      <c r="PQ50" s="23">
        <v>0</v>
      </c>
      <c r="PR50" s="23">
        <v>0</v>
      </c>
      <c r="PS50" s="23">
        <v>0</v>
      </c>
      <c r="PT50" s="23">
        <v>0</v>
      </c>
      <c r="PU50" s="23">
        <v>0</v>
      </c>
      <c r="PV50" s="23">
        <v>0</v>
      </c>
      <c r="PW50" s="23">
        <v>0</v>
      </c>
      <c r="PX50" s="23">
        <v>0</v>
      </c>
      <c r="PY50" s="23">
        <v>0</v>
      </c>
      <c r="PZ50" s="23">
        <v>0</v>
      </c>
      <c r="QA50" s="23">
        <v>0</v>
      </c>
      <c r="QB50" s="23">
        <v>0</v>
      </c>
      <c r="QC50" s="23">
        <v>0</v>
      </c>
      <c r="QD50" s="23">
        <v>0</v>
      </c>
      <c r="QE50" s="23">
        <v>0</v>
      </c>
      <c r="QF50" s="23">
        <v>0</v>
      </c>
      <c r="QG50" s="23">
        <v>0</v>
      </c>
      <c r="QH50" s="23">
        <v>0</v>
      </c>
      <c r="QI50" s="23">
        <v>0</v>
      </c>
      <c r="QJ50" s="23">
        <v>0</v>
      </c>
      <c r="QK50" s="23">
        <v>0</v>
      </c>
      <c r="QL50" s="23">
        <v>0</v>
      </c>
      <c r="QM50" s="23">
        <v>0</v>
      </c>
      <c r="QN50" s="23">
        <v>0</v>
      </c>
      <c r="QO50" s="23">
        <v>0</v>
      </c>
      <c r="QP50" s="23">
        <v>0</v>
      </c>
      <c r="QQ50" s="23">
        <v>0</v>
      </c>
      <c r="QR50" s="23">
        <v>0</v>
      </c>
      <c r="QS50" s="23">
        <v>0</v>
      </c>
      <c r="QT50" s="23">
        <v>0</v>
      </c>
      <c r="QU50" s="23">
        <v>0</v>
      </c>
      <c r="QV50" s="23">
        <v>0</v>
      </c>
      <c r="QW50" s="23">
        <v>0</v>
      </c>
      <c r="QX50" s="23">
        <v>0</v>
      </c>
      <c r="QY50" s="23">
        <v>0</v>
      </c>
      <c r="QZ50" s="23">
        <v>0</v>
      </c>
      <c r="RA50" s="23">
        <v>0</v>
      </c>
      <c r="RB50" s="23">
        <v>0</v>
      </c>
      <c r="RC50" s="23">
        <v>0</v>
      </c>
      <c r="RD50" s="23">
        <v>0</v>
      </c>
      <c r="RE50" s="23">
        <v>0</v>
      </c>
      <c r="RF50" s="23">
        <v>0</v>
      </c>
      <c r="RG50" s="23">
        <v>0</v>
      </c>
      <c r="RH50" s="23">
        <v>0</v>
      </c>
      <c r="RI50" s="23">
        <v>0</v>
      </c>
      <c r="RJ50" s="23">
        <v>0</v>
      </c>
      <c r="RK50" s="23">
        <v>0</v>
      </c>
      <c r="RL50" s="23">
        <v>0</v>
      </c>
      <c r="RM50" s="23">
        <v>0</v>
      </c>
      <c r="RN50" s="23">
        <v>0</v>
      </c>
      <c r="RO50" s="23">
        <v>0</v>
      </c>
      <c r="RP50" s="23">
        <v>0</v>
      </c>
      <c r="RQ50" s="23">
        <v>0</v>
      </c>
      <c r="RR50" s="23">
        <v>0</v>
      </c>
      <c r="RS50" s="23">
        <v>0</v>
      </c>
      <c r="RT50" s="23">
        <v>0</v>
      </c>
      <c r="RU50" s="23">
        <v>0</v>
      </c>
      <c r="RV50" s="23">
        <v>0</v>
      </c>
      <c r="RW50" s="23">
        <v>0</v>
      </c>
      <c r="RX50" s="23">
        <v>0</v>
      </c>
      <c r="RY50" s="23">
        <v>0</v>
      </c>
      <c r="RZ50" s="23">
        <v>0</v>
      </c>
      <c r="SA50" s="23">
        <v>0</v>
      </c>
      <c r="SB50" s="23">
        <v>0</v>
      </c>
      <c r="SC50" s="23">
        <v>0</v>
      </c>
      <c r="SD50" s="23">
        <v>0</v>
      </c>
      <c r="SE50" s="23">
        <v>0</v>
      </c>
      <c r="SF50" s="23">
        <v>0</v>
      </c>
      <c r="SG50" s="23">
        <v>0</v>
      </c>
      <c r="SH50" s="23">
        <v>0</v>
      </c>
      <c r="SI50" s="23">
        <v>0</v>
      </c>
      <c r="SJ50" s="23">
        <v>0</v>
      </c>
      <c r="SK50" s="23">
        <v>0</v>
      </c>
      <c r="SL50" s="23">
        <v>0</v>
      </c>
      <c r="SM50" s="23">
        <v>0</v>
      </c>
      <c r="SN50" s="23">
        <v>0</v>
      </c>
      <c r="SO50" s="23">
        <v>0</v>
      </c>
      <c r="SP50" s="23">
        <v>0</v>
      </c>
      <c r="SQ50" s="23">
        <v>0</v>
      </c>
      <c r="SR50" s="23">
        <v>0</v>
      </c>
      <c r="SS50" s="23">
        <v>0</v>
      </c>
      <c r="ST50" s="23">
        <v>0</v>
      </c>
      <c r="SU50" s="23">
        <v>0</v>
      </c>
      <c r="SV50" s="23">
        <v>0</v>
      </c>
      <c r="SW50" s="23">
        <v>0</v>
      </c>
      <c r="SX50" s="23">
        <v>0</v>
      </c>
      <c r="SY50" s="23">
        <v>0</v>
      </c>
      <c r="SZ50" s="23">
        <v>0</v>
      </c>
      <c r="TA50" s="23">
        <v>0</v>
      </c>
      <c r="TB50" s="23">
        <v>0</v>
      </c>
      <c r="TC50" s="23">
        <v>0</v>
      </c>
      <c r="TD50" s="23">
        <v>0</v>
      </c>
      <c r="TE50" s="23">
        <v>0</v>
      </c>
      <c r="TF50" s="23">
        <v>0</v>
      </c>
      <c r="TG50" s="23">
        <v>0</v>
      </c>
      <c r="TH50" s="23">
        <v>0</v>
      </c>
      <c r="TI50" s="23">
        <v>0</v>
      </c>
      <c r="TJ50" s="23">
        <v>0</v>
      </c>
      <c r="TK50" s="23">
        <v>0</v>
      </c>
      <c r="TL50" s="23">
        <v>0</v>
      </c>
      <c r="TM50" s="23">
        <v>0</v>
      </c>
      <c r="TN50" s="23">
        <v>0</v>
      </c>
      <c r="TO50" s="23">
        <v>0</v>
      </c>
      <c r="TP50" s="23">
        <v>0</v>
      </c>
      <c r="TQ50" s="23">
        <v>0</v>
      </c>
      <c r="TR50" s="23">
        <v>0</v>
      </c>
      <c r="TS50" s="23">
        <v>0</v>
      </c>
      <c r="TT50" s="23">
        <v>0</v>
      </c>
      <c r="TU50" s="23">
        <v>0</v>
      </c>
      <c r="TV50" s="23">
        <v>0</v>
      </c>
      <c r="TW50" s="23">
        <v>0</v>
      </c>
      <c r="TX50" s="23">
        <v>0</v>
      </c>
      <c r="TY50" s="23">
        <v>0</v>
      </c>
      <c r="TZ50" s="23">
        <v>0</v>
      </c>
      <c r="UA50" s="23">
        <v>0</v>
      </c>
      <c r="UB50" s="23">
        <v>0</v>
      </c>
      <c r="UC50" s="23">
        <v>0</v>
      </c>
      <c r="UD50" s="23">
        <v>0</v>
      </c>
      <c r="UE50" s="23">
        <v>0</v>
      </c>
      <c r="UF50" s="23">
        <v>0</v>
      </c>
      <c r="UG50" s="23">
        <v>0</v>
      </c>
      <c r="UH50" s="23">
        <v>0</v>
      </c>
      <c r="UI50" s="23">
        <v>0</v>
      </c>
      <c r="UJ50" s="23">
        <v>0</v>
      </c>
      <c r="UK50" s="23">
        <v>0</v>
      </c>
      <c r="UL50" s="23">
        <v>0</v>
      </c>
      <c r="UM50" s="23">
        <v>0</v>
      </c>
      <c r="UN50" s="23">
        <v>0</v>
      </c>
      <c r="UO50" s="23">
        <v>0</v>
      </c>
      <c r="UP50" s="23">
        <v>0</v>
      </c>
      <c r="UQ50" s="23">
        <v>0</v>
      </c>
      <c r="UR50" s="23">
        <v>0</v>
      </c>
      <c r="US50" s="23">
        <v>0</v>
      </c>
      <c r="UT50" s="23">
        <v>0</v>
      </c>
      <c r="UU50" s="23">
        <v>0</v>
      </c>
      <c r="UV50" s="23">
        <v>0</v>
      </c>
      <c r="UW50" s="23">
        <v>0</v>
      </c>
      <c r="UX50" s="23">
        <v>0</v>
      </c>
      <c r="UY50" s="23">
        <v>0</v>
      </c>
      <c r="UZ50" s="23">
        <v>0</v>
      </c>
      <c r="VA50" s="23">
        <v>0</v>
      </c>
      <c r="VB50" s="23">
        <v>0</v>
      </c>
      <c r="VC50" s="23">
        <v>0</v>
      </c>
      <c r="VD50" s="23">
        <v>0</v>
      </c>
      <c r="VE50" s="23">
        <v>0</v>
      </c>
      <c r="VF50" s="23">
        <v>0</v>
      </c>
      <c r="VG50" s="23">
        <v>0</v>
      </c>
      <c r="VH50" s="23">
        <v>0</v>
      </c>
      <c r="VI50" s="23">
        <v>0</v>
      </c>
      <c r="VJ50" s="23">
        <v>0</v>
      </c>
      <c r="VK50" s="23">
        <v>0</v>
      </c>
      <c r="VL50" s="23">
        <v>0</v>
      </c>
      <c r="VM50" s="23">
        <v>0</v>
      </c>
      <c r="VN50" s="23">
        <v>0</v>
      </c>
      <c r="VO50" s="23">
        <v>0</v>
      </c>
      <c r="VP50" s="23">
        <v>0</v>
      </c>
      <c r="VQ50" s="23">
        <v>0</v>
      </c>
      <c r="VR50" s="23">
        <v>0</v>
      </c>
      <c r="VS50" s="23">
        <v>0</v>
      </c>
      <c r="VT50" s="23">
        <v>0</v>
      </c>
      <c r="VU50" s="23">
        <v>0</v>
      </c>
      <c r="VV50" s="23">
        <v>0</v>
      </c>
      <c r="VW50" s="23">
        <v>0</v>
      </c>
      <c r="VX50" s="23">
        <v>0</v>
      </c>
      <c r="VY50" s="23">
        <v>0</v>
      </c>
      <c r="VZ50" s="23">
        <v>0</v>
      </c>
      <c r="WA50" s="23">
        <v>0</v>
      </c>
      <c r="WB50" s="23">
        <v>0</v>
      </c>
      <c r="WC50" s="23">
        <v>0</v>
      </c>
      <c r="WD50" s="23">
        <v>0</v>
      </c>
      <c r="WE50" s="23">
        <v>0</v>
      </c>
      <c r="WF50" s="23">
        <v>0</v>
      </c>
      <c r="WG50" s="23">
        <v>0</v>
      </c>
      <c r="WH50" s="23">
        <v>0</v>
      </c>
      <c r="WI50" s="23">
        <v>0</v>
      </c>
      <c r="WJ50" s="23">
        <v>0</v>
      </c>
      <c r="WK50" s="23">
        <v>0</v>
      </c>
      <c r="WL50" s="23">
        <v>0</v>
      </c>
      <c r="WM50" s="23">
        <v>0</v>
      </c>
      <c r="WN50" s="23">
        <v>0</v>
      </c>
      <c r="WO50" s="23">
        <v>0</v>
      </c>
      <c r="WP50" s="23">
        <v>0</v>
      </c>
      <c r="WQ50" s="23">
        <v>0</v>
      </c>
      <c r="WR50" s="23">
        <v>0</v>
      </c>
      <c r="WS50" s="23">
        <v>0</v>
      </c>
      <c r="WT50" s="23">
        <v>0</v>
      </c>
      <c r="WU50" s="23">
        <v>0</v>
      </c>
      <c r="WV50" s="23">
        <v>0</v>
      </c>
      <c r="WW50" s="23">
        <v>0</v>
      </c>
      <c r="WX50" s="23">
        <v>0</v>
      </c>
      <c r="WY50" s="23">
        <v>0</v>
      </c>
      <c r="WZ50" s="23">
        <v>0</v>
      </c>
      <c r="XA50" s="23">
        <v>0</v>
      </c>
      <c r="XB50" s="23">
        <v>0</v>
      </c>
      <c r="XC50" s="23">
        <v>0</v>
      </c>
      <c r="XD50" s="23">
        <v>0</v>
      </c>
      <c r="XE50" s="23">
        <v>0</v>
      </c>
      <c r="XF50" s="23">
        <v>0</v>
      </c>
      <c r="XG50" s="23">
        <v>0</v>
      </c>
      <c r="XH50" s="23">
        <v>0</v>
      </c>
      <c r="XI50" s="23">
        <v>0</v>
      </c>
      <c r="XJ50" s="23">
        <v>0</v>
      </c>
      <c r="XK50" s="23">
        <v>0</v>
      </c>
      <c r="XL50" s="23">
        <v>0</v>
      </c>
      <c r="XM50" s="23">
        <v>0</v>
      </c>
      <c r="XN50" s="23">
        <v>0</v>
      </c>
      <c r="XO50" s="23">
        <v>0</v>
      </c>
      <c r="XP50" s="23">
        <v>0</v>
      </c>
      <c r="XQ50" s="23">
        <v>0</v>
      </c>
      <c r="XR50" s="23">
        <v>0</v>
      </c>
      <c r="XS50" s="23">
        <v>0</v>
      </c>
      <c r="XT50" s="23">
        <v>0</v>
      </c>
      <c r="XU50" s="23">
        <v>0</v>
      </c>
      <c r="XV50" s="23">
        <v>0</v>
      </c>
      <c r="XW50" s="23">
        <v>0</v>
      </c>
      <c r="XX50" s="23">
        <v>0</v>
      </c>
      <c r="XY50" s="23">
        <v>0</v>
      </c>
      <c r="XZ50" s="23">
        <v>0</v>
      </c>
      <c r="YA50" s="23">
        <v>0</v>
      </c>
      <c r="YB50" s="23">
        <v>0</v>
      </c>
      <c r="YC50" s="23">
        <v>0</v>
      </c>
      <c r="YD50" s="23">
        <v>0</v>
      </c>
      <c r="YE50" s="23">
        <v>0</v>
      </c>
      <c r="YF50" s="23">
        <v>0</v>
      </c>
      <c r="YG50" s="23">
        <v>0</v>
      </c>
      <c r="YH50" s="23">
        <v>0</v>
      </c>
      <c r="YI50" s="23">
        <v>0</v>
      </c>
      <c r="YJ50" s="23">
        <v>0</v>
      </c>
      <c r="YK50" s="23">
        <v>0</v>
      </c>
      <c r="YL50" s="23">
        <v>0</v>
      </c>
      <c r="YM50" s="23">
        <v>0</v>
      </c>
      <c r="YN50" s="23">
        <v>0</v>
      </c>
      <c r="YO50" s="23">
        <v>0</v>
      </c>
      <c r="YP50" s="23">
        <v>0</v>
      </c>
      <c r="YQ50" s="23">
        <v>0</v>
      </c>
      <c r="YR50" s="23">
        <v>0</v>
      </c>
    </row>
    <row r="51" spans="1:668" ht="15.75" x14ac:dyDescent="0.25">
      <c r="A51" s="15" t="s">
        <v>95</v>
      </c>
      <c r="B51" s="15" t="s">
        <v>96</v>
      </c>
      <c r="C51" s="16">
        <f>+E51*$C$60</f>
        <v>824.33436500098696</v>
      </c>
      <c r="D51" s="43"/>
      <c r="E51" s="18">
        <v>21.803000002671023</v>
      </c>
      <c r="F51" s="27" t="s">
        <v>52</v>
      </c>
      <c r="G51" s="69" t="s">
        <v>121</v>
      </c>
      <c r="H51" s="20">
        <v>43161</v>
      </c>
      <c r="I51" s="44">
        <v>8.3750000000000005E-2</v>
      </c>
      <c r="J51" s="19">
        <v>74</v>
      </c>
      <c r="K51" s="27" t="s">
        <v>192</v>
      </c>
      <c r="L51" s="25">
        <v>45414</v>
      </c>
      <c r="M51" s="27" t="s">
        <v>54</v>
      </c>
      <c r="N51" s="15" t="s">
        <v>92</v>
      </c>
      <c r="O51" s="119" t="s">
        <v>162</v>
      </c>
      <c r="P51" s="119" t="s">
        <v>189</v>
      </c>
      <c r="Q51" s="22">
        <f t="shared" si="102"/>
        <v>0</v>
      </c>
      <c r="R51" s="22">
        <f t="shared" si="103"/>
        <v>39676773.604235053</v>
      </c>
      <c r="S51" s="22">
        <f t="shared" si="104"/>
        <v>0</v>
      </c>
      <c r="T51" s="22">
        <f t="shared" si="105"/>
        <v>77765844.645495176</v>
      </c>
      <c r="U51" s="22">
        <f t="shared" si="106"/>
        <v>0</v>
      </c>
      <c r="V51" s="22">
        <f t="shared" si="107"/>
        <v>86385669.830979973</v>
      </c>
      <c r="W51" s="22">
        <f t="shared" si="108"/>
        <v>0</v>
      </c>
      <c r="X51" s="22">
        <f t="shared" si="109"/>
        <v>92695658.155752495</v>
      </c>
      <c r="Y51" s="22">
        <f t="shared" si="110"/>
        <v>382253927.2313984</v>
      </c>
      <c r="Z51" s="22">
        <f t="shared" si="111"/>
        <v>80607440.915240586</v>
      </c>
      <c r="AA51" s="22">
        <f t="shared" si="112"/>
        <v>396641174.46821135</v>
      </c>
      <c r="AB51" s="22">
        <f t="shared" si="113"/>
        <v>50172208.82573244</v>
      </c>
      <c r="AC51" s="22">
        <f t="shared" si="114"/>
        <v>414426510.74237132</v>
      </c>
      <c r="AD51" s="22">
        <f t="shared" si="115"/>
        <v>17354110.137336805</v>
      </c>
      <c r="AE51" s="22">
        <f t="shared" si="116"/>
        <v>0</v>
      </c>
      <c r="AF51" s="22">
        <f t="shared" si="117"/>
        <v>0</v>
      </c>
      <c r="AG51" s="22">
        <f t="shared" si="118"/>
        <v>0</v>
      </c>
      <c r="AH51" s="22">
        <f t="shared" si="119"/>
        <v>0</v>
      </c>
      <c r="AI51" s="22">
        <f t="shared" si="120"/>
        <v>0</v>
      </c>
      <c r="AJ51" s="22">
        <f t="shared" si="121"/>
        <v>0</v>
      </c>
      <c r="AK51" s="22">
        <f t="shared" si="122"/>
        <v>0</v>
      </c>
      <c r="AL51" s="22">
        <f t="shared" si="123"/>
        <v>0</v>
      </c>
      <c r="AM51" s="22">
        <f t="shared" si="124"/>
        <v>0</v>
      </c>
      <c r="AN51" s="22">
        <f t="shared" si="125"/>
        <v>0</v>
      </c>
      <c r="AO51" s="22">
        <f t="shared" si="126"/>
        <v>0</v>
      </c>
      <c r="AP51" s="22">
        <f t="shared" si="127"/>
        <v>0</v>
      </c>
      <c r="AQ51" s="22">
        <f t="shared" si="128"/>
        <v>0</v>
      </c>
      <c r="AR51" s="22">
        <f t="shared" si="129"/>
        <v>0</v>
      </c>
      <c r="AS51" s="22">
        <f t="shared" si="130"/>
        <v>0</v>
      </c>
      <c r="AT51" s="22">
        <f t="shared" si="131"/>
        <v>0</v>
      </c>
      <c r="AU51" s="22">
        <f t="shared" si="132"/>
        <v>0</v>
      </c>
      <c r="AV51" s="22">
        <f t="shared" si="133"/>
        <v>0</v>
      </c>
      <c r="AW51" s="22">
        <f t="shared" si="134"/>
        <v>0</v>
      </c>
      <c r="AX51" s="22">
        <f t="shared" si="135"/>
        <v>0</v>
      </c>
      <c r="AY51" s="22">
        <f t="shared" si="136"/>
        <v>0</v>
      </c>
      <c r="AZ51" s="22">
        <f t="shared" si="137"/>
        <v>0</v>
      </c>
      <c r="BA51" s="22">
        <f t="shared" si="138"/>
        <v>0</v>
      </c>
      <c r="BB51" s="22">
        <f t="shared" si="139"/>
        <v>0</v>
      </c>
      <c r="BC51" s="22">
        <f t="shared" si="140"/>
        <v>0</v>
      </c>
      <c r="BD51" s="22">
        <f t="shared" si="141"/>
        <v>0</v>
      </c>
      <c r="BE51" s="22">
        <f t="shared" si="142"/>
        <v>0</v>
      </c>
      <c r="BF51" s="22">
        <f t="shared" si="143"/>
        <v>0</v>
      </c>
      <c r="BG51" s="22">
        <f t="shared" si="144"/>
        <v>0</v>
      </c>
      <c r="BH51" s="22">
        <f t="shared" si="145"/>
        <v>0</v>
      </c>
      <c r="BI51" s="22">
        <f t="shared" si="146"/>
        <v>0</v>
      </c>
      <c r="BJ51" s="22">
        <f t="shared" si="147"/>
        <v>0</v>
      </c>
      <c r="BK51" s="22">
        <f t="shared" si="148"/>
        <v>0</v>
      </c>
      <c r="BL51" s="22">
        <f t="shared" si="149"/>
        <v>0</v>
      </c>
      <c r="BM51" s="22">
        <f t="shared" si="150"/>
        <v>0</v>
      </c>
      <c r="BN51" s="22">
        <f t="shared" si="151"/>
        <v>0</v>
      </c>
      <c r="BO51" s="129"/>
      <c r="BP51" s="127"/>
      <c r="BQ51" s="23">
        <v>0</v>
      </c>
      <c r="BR51" s="23">
        <v>0</v>
      </c>
      <c r="BS51" s="23">
        <v>0</v>
      </c>
      <c r="BT51" s="23">
        <v>0</v>
      </c>
      <c r="BU51" s="23">
        <v>0</v>
      </c>
      <c r="BV51" s="23">
        <v>0</v>
      </c>
      <c r="BW51" s="23">
        <v>0</v>
      </c>
      <c r="BX51" s="23">
        <v>0</v>
      </c>
      <c r="BY51" s="23">
        <v>10585123.55625</v>
      </c>
      <c r="BZ51" s="23">
        <v>0</v>
      </c>
      <c r="CA51" s="23">
        <v>0</v>
      </c>
      <c r="CB51" s="23">
        <v>0</v>
      </c>
      <c r="CC51" s="23">
        <v>0</v>
      </c>
      <c r="CD51" s="23">
        <v>0</v>
      </c>
      <c r="CE51" s="23">
        <v>0</v>
      </c>
      <c r="CF51" s="23">
        <v>0</v>
      </c>
      <c r="CG51" s="23">
        <v>0</v>
      </c>
      <c r="CH51" s="23">
        <v>0</v>
      </c>
      <c r="CI51" s="23">
        <v>0</v>
      </c>
      <c r="CJ51" s="23">
        <v>0</v>
      </c>
      <c r="CK51" s="23">
        <v>29091650.047985051</v>
      </c>
      <c r="CL51" s="23">
        <v>0</v>
      </c>
      <c r="CM51" s="23">
        <v>0</v>
      </c>
      <c r="CN51" s="23">
        <v>0</v>
      </c>
      <c r="CO51" s="23">
        <v>0</v>
      </c>
      <c r="CP51" s="23">
        <v>0</v>
      </c>
      <c r="CQ51" s="23">
        <v>0</v>
      </c>
      <c r="CR51" s="23">
        <v>0</v>
      </c>
      <c r="CS51" s="23">
        <v>0</v>
      </c>
      <c r="CT51" s="23">
        <v>0</v>
      </c>
      <c r="CU51" s="23">
        <v>0</v>
      </c>
      <c r="CV51" s="23">
        <v>0</v>
      </c>
      <c r="CW51" s="23">
        <v>37455974.548446588</v>
      </c>
      <c r="CX51" s="23">
        <v>0</v>
      </c>
      <c r="CY51" s="23">
        <v>0</v>
      </c>
      <c r="CZ51" s="23">
        <v>0</v>
      </c>
      <c r="DA51" s="23">
        <v>0</v>
      </c>
      <c r="DB51" s="23">
        <v>0</v>
      </c>
      <c r="DC51" s="23">
        <v>0</v>
      </c>
      <c r="DD51" s="23">
        <v>0</v>
      </c>
      <c r="DE51" s="23">
        <v>0</v>
      </c>
      <c r="DF51" s="23">
        <v>0</v>
      </c>
      <c r="DG51" s="23">
        <v>0</v>
      </c>
      <c r="DH51" s="23">
        <v>0</v>
      </c>
      <c r="DI51" s="23">
        <v>40309870.097048581</v>
      </c>
      <c r="DJ51" s="23">
        <v>0</v>
      </c>
      <c r="DK51" s="23">
        <v>0</v>
      </c>
      <c r="DL51" s="23">
        <v>0</v>
      </c>
      <c r="DM51" s="23">
        <v>0</v>
      </c>
      <c r="DN51" s="23">
        <v>0</v>
      </c>
      <c r="DO51" s="23">
        <v>0</v>
      </c>
      <c r="DP51" s="23">
        <v>0</v>
      </c>
      <c r="DQ51" s="23">
        <v>0</v>
      </c>
      <c r="DR51" s="23">
        <v>0</v>
      </c>
      <c r="DS51" s="23">
        <v>0</v>
      </c>
      <c r="DT51" s="23">
        <v>0</v>
      </c>
      <c r="DU51" s="23">
        <v>42275968.825001992</v>
      </c>
      <c r="DV51" s="23">
        <v>0</v>
      </c>
      <c r="DW51" s="23">
        <v>0</v>
      </c>
      <c r="DX51" s="23">
        <v>0</v>
      </c>
      <c r="DY51" s="23">
        <v>0</v>
      </c>
      <c r="DZ51" s="23">
        <v>0</v>
      </c>
      <c r="EA51" s="23">
        <v>0</v>
      </c>
      <c r="EB51" s="23">
        <v>0</v>
      </c>
      <c r="EC51" s="23">
        <v>0</v>
      </c>
      <c r="ED51" s="23">
        <v>0</v>
      </c>
      <c r="EE51" s="23">
        <v>0</v>
      </c>
      <c r="EF51" s="23">
        <v>0</v>
      </c>
      <c r="EG51" s="23">
        <v>44109701.005977988</v>
      </c>
      <c r="EH51" s="23">
        <v>0</v>
      </c>
      <c r="EI51" s="23">
        <v>0</v>
      </c>
      <c r="EJ51" s="23">
        <v>0</v>
      </c>
      <c r="EK51" s="23">
        <v>0</v>
      </c>
      <c r="EL51" s="23">
        <v>0</v>
      </c>
      <c r="EM51" s="23">
        <v>0</v>
      </c>
      <c r="EN51" s="23">
        <v>0</v>
      </c>
      <c r="EO51" s="23">
        <v>0</v>
      </c>
      <c r="EP51" s="23">
        <v>0</v>
      </c>
      <c r="EQ51" s="23">
        <v>0</v>
      </c>
      <c r="ER51" s="23">
        <v>0</v>
      </c>
      <c r="ES51" s="23">
        <v>45612834.879998177</v>
      </c>
      <c r="ET51" s="23">
        <v>0</v>
      </c>
      <c r="EU51" s="23">
        <v>0</v>
      </c>
      <c r="EV51" s="23">
        <v>0</v>
      </c>
      <c r="EW51" s="23">
        <v>0</v>
      </c>
      <c r="EX51" s="23">
        <v>0</v>
      </c>
      <c r="EY51" s="23">
        <v>0</v>
      </c>
      <c r="EZ51" s="23">
        <v>0</v>
      </c>
      <c r="FA51" s="23">
        <v>0</v>
      </c>
      <c r="FB51" s="23">
        <v>0</v>
      </c>
      <c r="FC51" s="23">
        <v>0</v>
      </c>
      <c r="FD51" s="23">
        <v>0</v>
      </c>
      <c r="FE51" s="23">
        <v>47082823.275754318</v>
      </c>
      <c r="FF51" s="23">
        <v>0</v>
      </c>
      <c r="FG51" s="23">
        <v>0</v>
      </c>
      <c r="FH51" s="23">
        <v>0</v>
      </c>
      <c r="FI51" s="23">
        <v>0</v>
      </c>
      <c r="FJ51" s="23">
        <v>0</v>
      </c>
      <c r="FK51" s="23">
        <v>0</v>
      </c>
      <c r="FL51" s="23">
        <v>0</v>
      </c>
      <c r="FM51" s="23">
        <v>0</v>
      </c>
      <c r="FN51" s="23">
        <v>0</v>
      </c>
      <c r="FO51" s="23">
        <v>0</v>
      </c>
      <c r="FP51" s="23">
        <v>0</v>
      </c>
      <c r="FQ51" s="23">
        <v>48025452.153659798</v>
      </c>
      <c r="FR51" s="23">
        <v>382253927.2313984</v>
      </c>
      <c r="FS51" s="23">
        <v>0</v>
      </c>
      <c r="FT51" s="23">
        <v>0</v>
      </c>
      <c r="FU51" s="23">
        <v>0</v>
      </c>
      <c r="FV51" s="23">
        <v>0</v>
      </c>
      <c r="FW51" s="23">
        <v>0</v>
      </c>
      <c r="FX51" s="23">
        <v>0</v>
      </c>
      <c r="FY51" s="23">
        <v>0</v>
      </c>
      <c r="FZ51" s="23">
        <v>0</v>
      </c>
      <c r="GA51" s="23">
        <v>0</v>
      </c>
      <c r="GB51" s="23">
        <v>0</v>
      </c>
      <c r="GC51" s="23">
        <v>32581988.761580795</v>
      </c>
      <c r="GD51" s="23">
        <v>0</v>
      </c>
      <c r="GE51" s="23">
        <v>0</v>
      </c>
      <c r="GF51" s="23">
        <v>0</v>
      </c>
      <c r="GG51" s="23">
        <v>0</v>
      </c>
      <c r="GH51" s="23">
        <v>0</v>
      </c>
      <c r="GI51" s="23">
        <v>0</v>
      </c>
      <c r="GJ51" s="23">
        <v>0</v>
      </c>
      <c r="GK51" s="23">
        <v>0</v>
      </c>
      <c r="GL51" s="23">
        <v>0</v>
      </c>
      <c r="GM51" s="23">
        <v>0</v>
      </c>
      <c r="GN51" s="23">
        <v>0</v>
      </c>
      <c r="GO51" s="23">
        <v>33223681.664797276</v>
      </c>
      <c r="GP51" s="23">
        <v>396641174.46821135</v>
      </c>
      <c r="GQ51" s="23">
        <v>0</v>
      </c>
      <c r="GR51" s="23">
        <v>0</v>
      </c>
      <c r="GS51" s="23">
        <v>0</v>
      </c>
      <c r="GT51" s="23">
        <v>0</v>
      </c>
      <c r="GU51" s="23">
        <v>0</v>
      </c>
      <c r="GV51" s="23">
        <v>0</v>
      </c>
      <c r="GW51" s="23">
        <v>0</v>
      </c>
      <c r="GX51" s="23">
        <v>0</v>
      </c>
      <c r="GY51" s="23">
        <v>0</v>
      </c>
      <c r="GZ51" s="23">
        <v>0</v>
      </c>
      <c r="HA51" s="23">
        <v>16948527.160935163</v>
      </c>
      <c r="HB51" s="23">
        <v>0</v>
      </c>
      <c r="HC51" s="23">
        <v>0</v>
      </c>
      <c r="HD51" s="23">
        <v>0</v>
      </c>
      <c r="HE51" s="23">
        <v>0</v>
      </c>
      <c r="HF51" s="23">
        <v>0</v>
      </c>
      <c r="HG51" s="23">
        <v>0</v>
      </c>
      <c r="HH51" s="23">
        <v>0</v>
      </c>
      <c r="HI51" s="23">
        <v>0</v>
      </c>
      <c r="HJ51" s="23">
        <v>0</v>
      </c>
      <c r="HK51" s="23">
        <v>0</v>
      </c>
      <c r="HL51" s="23">
        <v>0</v>
      </c>
      <c r="HM51" s="23">
        <v>17354110.137336805</v>
      </c>
      <c r="HN51" s="23">
        <v>414426510.74237132</v>
      </c>
      <c r="HO51" s="23">
        <v>0</v>
      </c>
      <c r="HP51" s="23">
        <v>0</v>
      </c>
      <c r="HQ51" s="23">
        <v>0</v>
      </c>
      <c r="HR51" s="23">
        <v>0</v>
      </c>
      <c r="HS51" s="23">
        <v>0</v>
      </c>
      <c r="HT51" s="23">
        <v>0</v>
      </c>
      <c r="HU51" s="23">
        <v>0</v>
      </c>
      <c r="HV51" s="23">
        <v>0</v>
      </c>
      <c r="HW51" s="23">
        <v>0</v>
      </c>
      <c r="HX51" s="23">
        <v>0</v>
      </c>
      <c r="HY51" s="23">
        <v>0</v>
      </c>
      <c r="HZ51" s="23">
        <v>0</v>
      </c>
      <c r="IA51" s="23">
        <v>0</v>
      </c>
      <c r="IB51" s="23">
        <v>0</v>
      </c>
      <c r="IC51" s="23">
        <v>0</v>
      </c>
      <c r="ID51" s="23">
        <v>0</v>
      </c>
      <c r="IE51" s="23">
        <v>0</v>
      </c>
      <c r="IF51" s="23">
        <v>0</v>
      </c>
      <c r="IG51" s="23">
        <v>0</v>
      </c>
      <c r="IH51" s="23">
        <v>0</v>
      </c>
      <c r="II51" s="23">
        <v>0</v>
      </c>
      <c r="IJ51" s="23">
        <v>0</v>
      </c>
      <c r="IK51" s="23">
        <v>0</v>
      </c>
      <c r="IL51" s="23">
        <v>0</v>
      </c>
      <c r="IM51" s="23">
        <v>0</v>
      </c>
      <c r="IN51" s="23">
        <v>0</v>
      </c>
      <c r="IO51" s="23">
        <v>0</v>
      </c>
      <c r="IP51" s="23">
        <v>0</v>
      </c>
      <c r="IQ51" s="23">
        <v>0</v>
      </c>
      <c r="IR51" s="23">
        <v>0</v>
      </c>
      <c r="IS51" s="23">
        <v>0</v>
      </c>
      <c r="IT51" s="23">
        <v>0</v>
      </c>
      <c r="IU51" s="23">
        <v>0</v>
      </c>
      <c r="IV51" s="23">
        <v>0</v>
      </c>
      <c r="IW51" s="23">
        <v>0</v>
      </c>
      <c r="IX51" s="23">
        <v>0</v>
      </c>
      <c r="IY51" s="23">
        <v>0</v>
      </c>
      <c r="IZ51" s="23">
        <v>0</v>
      </c>
      <c r="JA51" s="23">
        <v>0</v>
      </c>
      <c r="JB51" s="23">
        <v>0</v>
      </c>
      <c r="JC51" s="23">
        <v>0</v>
      </c>
      <c r="JD51" s="23">
        <v>0</v>
      </c>
      <c r="JE51" s="23">
        <v>0</v>
      </c>
      <c r="JF51" s="23">
        <v>0</v>
      </c>
      <c r="JG51" s="23">
        <v>0</v>
      </c>
      <c r="JH51" s="23">
        <v>0</v>
      </c>
      <c r="JI51" s="23">
        <v>0</v>
      </c>
      <c r="JJ51" s="23">
        <v>0</v>
      </c>
      <c r="JK51" s="23">
        <v>0</v>
      </c>
      <c r="JL51" s="23">
        <v>0</v>
      </c>
      <c r="JM51" s="23">
        <v>0</v>
      </c>
      <c r="JN51" s="23">
        <v>0</v>
      </c>
      <c r="JO51" s="23">
        <v>0</v>
      </c>
      <c r="JP51" s="23">
        <v>0</v>
      </c>
      <c r="JQ51" s="23">
        <v>0</v>
      </c>
      <c r="JR51" s="23">
        <v>0</v>
      </c>
      <c r="JS51" s="23">
        <v>0</v>
      </c>
      <c r="JT51" s="23">
        <v>0</v>
      </c>
      <c r="JU51" s="23">
        <v>0</v>
      </c>
      <c r="JV51" s="23">
        <v>0</v>
      </c>
      <c r="JW51" s="23">
        <v>0</v>
      </c>
      <c r="JX51" s="23">
        <v>0</v>
      </c>
      <c r="JY51" s="23">
        <v>0</v>
      </c>
      <c r="JZ51" s="23">
        <v>0</v>
      </c>
      <c r="KA51" s="23">
        <v>0</v>
      </c>
      <c r="KB51" s="23">
        <v>0</v>
      </c>
      <c r="KC51" s="23">
        <v>0</v>
      </c>
      <c r="KD51" s="23">
        <v>0</v>
      </c>
      <c r="KE51" s="23">
        <v>0</v>
      </c>
      <c r="KF51" s="23">
        <v>0</v>
      </c>
      <c r="KG51" s="23">
        <v>0</v>
      </c>
      <c r="KH51" s="23">
        <v>0</v>
      </c>
      <c r="KI51" s="23">
        <v>0</v>
      </c>
      <c r="KJ51" s="23">
        <v>0</v>
      </c>
      <c r="KK51" s="23">
        <v>0</v>
      </c>
      <c r="KL51" s="23">
        <v>0</v>
      </c>
      <c r="KM51" s="23">
        <v>0</v>
      </c>
      <c r="KN51" s="23">
        <v>0</v>
      </c>
      <c r="KO51" s="23">
        <v>0</v>
      </c>
      <c r="KP51" s="23">
        <v>0</v>
      </c>
      <c r="KQ51" s="23">
        <v>0</v>
      </c>
      <c r="KR51" s="23">
        <v>0</v>
      </c>
      <c r="KS51" s="23">
        <v>0</v>
      </c>
      <c r="KT51" s="23">
        <v>0</v>
      </c>
      <c r="KU51" s="23">
        <v>0</v>
      </c>
      <c r="KV51" s="23">
        <v>0</v>
      </c>
      <c r="KW51" s="23">
        <v>0</v>
      </c>
      <c r="KX51" s="23">
        <v>0</v>
      </c>
      <c r="KY51" s="23">
        <v>0</v>
      </c>
      <c r="KZ51" s="23">
        <v>0</v>
      </c>
      <c r="LA51" s="23">
        <v>0</v>
      </c>
      <c r="LB51" s="23">
        <v>0</v>
      </c>
      <c r="LC51" s="23">
        <v>0</v>
      </c>
      <c r="LD51" s="23">
        <v>0</v>
      </c>
      <c r="LE51" s="23">
        <v>0</v>
      </c>
      <c r="LF51" s="23">
        <v>0</v>
      </c>
      <c r="LG51" s="23">
        <v>0</v>
      </c>
      <c r="LH51" s="23">
        <v>0</v>
      </c>
      <c r="LI51" s="23">
        <v>0</v>
      </c>
      <c r="LJ51" s="23">
        <v>0</v>
      </c>
      <c r="LK51" s="23">
        <v>0</v>
      </c>
      <c r="LL51" s="23">
        <v>0</v>
      </c>
      <c r="LM51" s="23">
        <v>0</v>
      </c>
      <c r="LN51" s="23">
        <v>0</v>
      </c>
      <c r="LO51" s="23">
        <v>0</v>
      </c>
      <c r="LP51" s="23">
        <v>0</v>
      </c>
      <c r="LQ51" s="23">
        <v>0</v>
      </c>
      <c r="LR51" s="23">
        <v>0</v>
      </c>
      <c r="LS51" s="23">
        <v>0</v>
      </c>
      <c r="LT51" s="23">
        <v>0</v>
      </c>
      <c r="LU51" s="23">
        <v>0</v>
      </c>
      <c r="LV51" s="23">
        <v>0</v>
      </c>
      <c r="LW51" s="23">
        <v>0</v>
      </c>
      <c r="LX51" s="23">
        <v>0</v>
      </c>
      <c r="LY51" s="23">
        <v>0</v>
      </c>
      <c r="LZ51" s="23">
        <v>0</v>
      </c>
      <c r="MA51" s="23">
        <v>0</v>
      </c>
      <c r="MB51" s="23">
        <v>0</v>
      </c>
      <c r="MC51" s="23">
        <v>0</v>
      </c>
      <c r="MD51" s="23">
        <v>0</v>
      </c>
      <c r="ME51" s="23">
        <v>0</v>
      </c>
      <c r="MF51" s="23">
        <v>0</v>
      </c>
      <c r="MG51" s="23">
        <v>0</v>
      </c>
      <c r="MH51" s="23">
        <v>0</v>
      </c>
      <c r="MI51" s="23">
        <v>0</v>
      </c>
      <c r="MJ51" s="23">
        <v>0</v>
      </c>
      <c r="MK51" s="23">
        <v>0</v>
      </c>
      <c r="ML51" s="23">
        <v>0</v>
      </c>
      <c r="MM51" s="23">
        <v>0</v>
      </c>
      <c r="MN51" s="23">
        <v>0</v>
      </c>
      <c r="MO51" s="23">
        <v>0</v>
      </c>
      <c r="MP51" s="23">
        <v>0</v>
      </c>
      <c r="MQ51" s="23">
        <v>0</v>
      </c>
      <c r="MR51" s="23">
        <v>0</v>
      </c>
      <c r="MS51" s="23">
        <v>0</v>
      </c>
      <c r="MT51" s="23">
        <v>0</v>
      </c>
      <c r="MU51" s="23">
        <v>0</v>
      </c>
      <c r="MV51" s="23">
        <v>0</v>
      </c>
      <c r="MW51" s="23">
        <v>0</v>
      </c>
      <c r="MX51" s="23">
        <v>0</v>
      </c>
      <c r="MY51" s="23">
        <v>0</v>
      </c>
      <c r="MZ51" s="23">
        <v>0</v>
      </c>
      <c r="NA51" s="23">
        <v>0</v>
      </c>
      <c r="NB51" s="23">
        <v>0</v>
      </c>
      <c r="NC51" s="23">
        <v>0</v>
      </c>
      <c r="ND51" s="23">
        <v>0</v>
      </c>
      <c r="NE51" s="23">
        <v>0</v>
      </c>
      <c r="NF51" s="23">
        <v>0</v>
      </c>
      <c r="NG51" s="23">
        <v>0</v>
      </c>
      <c r="NH51" s="23">
        <v>0</v>
      </c>
      <c r="NI51" s="23">
        <v>0</v>
      </c>
      <c r="NJ51" s="23">
        <v>0</v>
      </c>
      <c r="NK51" s="23">
        <v>0</v>
      </c>
      <c r="NL51" s="23">
        <v>0</v>
      </c>
      <c r="NM51" s="23">
        <v>0</v>
      </c>
      <c r="NN51" s="23">
        <v>0</v>
      </c>
      <c r="NO51" s="23">
        <v>0</v>
      </c>
      <c r="NP51" s="23">
        <v>0</v>
      </c>
      <c r="NQ51" s="23">
        <v>0</v>
      </c>
      <c r="NR51" s="23">
        <v>0</v>
      </c>
      <c r="NS51" s="23">
        <v>0</v>
      </c>
      <c r="NT51" s="23">
        <v>0</v>
      </c>
      <c r="NU51" s="23">
        <v>0</v>
      </c>
      <c r="NV51" s="23">
        <v>0</v>
      </c>
      <c r="NW51" s="23">
        <v>0</v>
      </c>
      <c r="NX51" s="23">
        <v>0</v>
      </c>
      <c r="NY51" s="23">
        <v>0</v>
      </c>
      <c r="NZ51" s="23">
        <v>0</v>
      </c>
      <c r="OA51" s="23">
        <v>0</v>
      </c>
      <c r="OB51" s="23">
        <v>0</v>
      </c>
      <c r="OC51" s="23">
        <v>0</v>
      </c>
      <c r="OD51" s="23">
        <v>0</v>
      </c>
      <c r="OE51" s="23">
        <v>0</v>
      </c>
      <c r="OF51" s="23">
        <v>0</v>
      </c>
      <c r="OG51" s="23">
        <v>0</v>
      </c>
      <c r="OH51" s="23">
        <v>0</v>
      </c>
      <c r="OI51" s="23">
        <v>0</v>
      </c>
      <c r="OJ51" s="23">
        <v>0</v>
      </c>
      <c r="OK51" s="23">
        <v>0</v>
      </c>
      <c r="OL51" s="23">
        <v>0</v>
      </c>
      <c r="OM51" s="23">
        <v>0</v>
      </c>
      <c r="ON51" s="23">
        <v>0</v>
      </c>
      <c r="OO51" s="23">
        <v>0</v>
      </c>
      <c r="OP51" s="23">
        <v>0</v>
      </c>
      <c r="OQ51" s="23">
        <v>0</v>
      </c>
      <c r="OR51" s="23">
        <v>0</v>
      </c>
      <c r="OS51" s="23">
        <v>0</v>
      </c>
      <c r="OT51" s="23">
        <v>0</v>
      </c>
      <c r="OU51" s="23">
        <v>0</v>
      </c>
      <c r="OV51" s="23">
        <v>0</v>
      </c>
      <c r="OW51" s="23">
        <v>0</v>
      </c>
      <c r="OX51" s="23">
        <v>0</v>
      </c>
      <c r="OY51" s="23">
        <v>0</v>
      </c>
      <c r="OZ51" s="23">
        <v>0</v>
      </c>
      <c r="PA51" s="23">
        <v>0</v>
      </c>
      <c r="PB51" s="23">
        <v>0</v>
      </c>
      <c r="PC51" s="23">
        <v>0</v>
      </c>
      <c r="PD51" s="23">
        <v>0</v>
      </c>
      <c r="PE51" s="23">
        <v>0</v>
      </c>
      <c r="PF51" s="23">
        <v>0</v>
      </c>
      <c r="PG51" s="23">
        <v>0</v>
      </c>
      <c r="PH51" s="23">
        <v>0</v>
      </c>
      <c r="PI51" s="23">
        <v>0</v>
      </c>
      <c r="PJ51" s="23">
        <v>0</v>
      </c>
      <c r="PK51" s="23">
        <v>0</v>
      </c>
      <c r="PL51" s="23">
        <v>0</v>
      </c>
      <c r="PM51" s="23">
        <v>0</v>
      </c>
      <c r="PN51" s="23">
        <v>0</v>
      </c>
      <c r="PO51" s="23">
        <v>0</v>
      </c>
      <c r="PP51" s="23">
        <v>0</v>
      </c>
      <c r="PQ51" s="23">
        <v>0</v>
      </c>
      <c r="PR51" s="23">
        <v>0</v>
      </c>
      <c r="PS51" s="23">
        <v>0</v>
      </c>
      <c r="PT51" s="23">
        <v>0</v>
      </c>
      <c r="PU51" s="23">
        <v>0</v>
      </c>
      <c r="PV51" s="23">
        <v>0</v>
      </c>
      <c r="PW51" s="23">
        <v>0</v>
      </c>
      <c r="PX51" s="23">
        <v>0</v>
      </c>
      <c r="PY51" s="23">
        <v>0</v>
      </c>
      <c r="PZ51" s="23">
        <v>0</v>
      </c>
      <c r="QA51" s="23">
        <v>0</v>
      </c>
      <c r="QB51" s="23">
        <v>0</v>
      </c>
      <c r="QC51" s="23">
        <v>0</v>
      </c>
      <c r="QD51" s="23">
        <v>0</v>
      </c>
      <c r="QE51" s="23">
        <v>0</v>
      </c>
      <c r="QF51" s="23">
        <v>0</v>
      </c>
      <c r="QG51" s="23">
        <v>0</v>
      </c>
      <c r="QH51" s="23">
        <v>0</v>
      </c>
      <c r="QI51" s="23">
        <v>0</v>
      </c>
      <c r="QJ51" s="23">
        <v>0</v>
      </c>
      <c r="QK51" s="23">
        <v>0</v>
      </c>
      <c r="QL51" s="23">
        <v>0</v>
      </c>
      <c r="QM51" s="23">
        <v>0</v>
      </c>
      <c r="QN51" s="23">
        <v>0</v>
      </c>
      <c r="QO51" s="23">
        <v>0</v>
      </c>
      <c r="QP51" s="23">
        <v>0</v>
      </c>
      <c r="QQ51" s="23">
        <v>0</v>
      </c>
      <c r="QR51" s="23">
        <v>0</v>
      </c>
      <c r="QS51" s="23">
        <v>0</v>
      </c>
      <c r="QT51" s="23">
        <v>0</v>
      </c>
      <c r="QU51" s="23">
        <v>0</v>
      </c>
      <c r="QV51" s="23">
        <v>0</v>
      </c>
      <c r="QW51" s="23">
        <v>0</v>
      </c>
      <c r="QX51" s="23">
        <v>0</v>
      </c>
      <c r="QY51" s="23">
        <v>0</v>
      </c>
      <c r="QZ51" s="23">
        <v>0</v>
      </c>
      <c r="RA51" s="23">
        <v>0</v>
      </c>
      <c r="RB51" s="23">
        <v>0</v>
      </c>
      <c r="RC51" s="23">
        <v>0</v>
      </c>
      <c r="RD51" s="23">
        <v>0</v>
      </c>
      <c r="RE51" s="23">
        <v>0</v>
      </c>
      <c r="RF51" s="23">
        <v>0</v>
      </c>
      <c r="RG51" s="23">
        <v>0</v>
      </c>
      <c r="RH51" s="23">
        <v>0</v>
      </c>
      <c r="RI51" s="23">
        <v>0</v>
      </c>
      <c r="RJ51" s="23">
        <v>0</v>
      </c>
      <c r="RK51" s="23">
        <v>0</v>
      </c>
      <c r="RL51" s="23">
        <v>0</v>
      </c>
      <c r="RM51" s="23">
        <v>0</v>
      </c>
      <c r="RN51" s="23">
        <v>0</v>
      </c>
      <c r="RO51" s="23">
        <v>0</v>
      </c>
      <c r="RP51" s="23">
        <v>0</v>
      </c>
      <c r="RQ51" s="23">
        <v>0</v>
      </c>
      <c r="RR51" s="23">
        <v>0</v>
      </c>
      <c r="RS51" s="23">
        <v>0</v>
      </c>
      <c r="RT51" s="23">
        <v>0</v>
      </c>
      <c r="RU51" s="23">
        <v>0</v>
      </c>
      <c r="RV51" s="23">
        <v>0</v>
      </c>
      <c r="RW51" s="23">
        <v>0</v>
      </c>
      <c r="RX51" s="23">
        <v>0</v>
      </c>
      <c r="RY51" s="23">
        <v>0</v>
      </c>
      <c r="RZ51" s="23">
        <v>0</v>
      </c>
      <c r="SA51" s="23">
        <v>0</v>
      </c>
      <c r="SB51" s="23">
        <v>0</v>
      </c>
      <c r="SC51" s="23">
        <v>0</v>
      </c>
      <c r="SD51" s="23">
        <v>0</v>
      </c>
      <c r="SE51" s="23">
        <v>0</v>
      </c>
      <c r="SF51" s="23">
        <v>0</v>
      </c>
      <c r="SG51" s="23">
        <v>0</v>
      </c>
      <c r="SH51" s="23">
        <v>0</v>
      </c>
      <c r="SI51" s="23">
        <v>0</v>
      </c>
      <c r="SJ51" s="23">
        <v>0</v>
      </c>
      <c r="SK51" s="23">
        <v>0</v>
      </c>
      <c r="SL51" s="23">
        <v>0</v>
      </c>
      <c r="SM51" s="23">
        <v>0</v>
      </c>
      <c r="SN51" s="23">
        <v>0</v>
      </c>
      <c r="SO51" s="23">
        <v>0</v>
      </c>
      <c r="SP51" s="23">
        <v>0</v>
      </c>
      <c r="SQ51" s="23">
        <v>0</v>
      </c>
      <c r="SR51" s="23">
        <v>0</v>
      </c>
      <c r="SS51" s="23">
        <v>0</v>
      </c>
      <c r="ST51" s="23">
        <v>0</v>
      </c>
      <c r="SU51" s="23">
        <v>0</v>
      </c>
      <c r="SV51" s="23">
        <v>0</v>
      </c>
      <c r="SW51" s="23">
        <v>0</v>
      </c>
      <c r="SX51" s="23">
        <v>0</v>
      </c>
      <c r="SY51" s="23">
        <v>0</v>
      </c>
      <c r="SZ51" s="23">
        <v>0</v>
      </c>
      <c r="TA51" s="23">
        <v>0</v>
      </c>
      <c r="TB51" s="23">
        <v>0</v>
      </c>
      <c r="TC51" s="23">
        <v>0</v>
      </c>
      <c r="TD51" s="23">
        <v>0</v>
      </c>
      <c r="TE51" s="23">
        <v>0</v>
      </c>
      <c r="TF51" s="23">
        <v>0</v>
      </c>
      <c r="TG51" s="23">
        <v>0</v>
      </c>
      <c r="TH51" s="23">
        <v>0</v>
      </c>
      <c r="TI51" s="23">
        <v>0</v>
      </c>
      <c r="TJ51" s="23">
        <v>0</v>
      </c>
      <c r="TK51" s="23">
        <v>0</v>
      </c>
      <c r="TL51" s="23">
        <v>0</v>
      </c>
      <c r="TM51" s="23">
        <v>0</v>
      </c>
      <c r="TN51" s="23">
        <v>0</v>
      </c>
      <c r="TO51" s="23">
        <v>0</v>
      </c>
      <c r="TP51" s="23">
        <v>0</v>
      </c>
      <c r="TQ51" s="23">
        <v>0</v>
      </c>
      <c r="TR51" s="23">
        <v>0</v>
      </c>
      <c r="TS51" s="23">
        <v>0</v>
      </c>
      <c r="TT51" s="23">
        <v>0</v>
      </c>
      <c r="TU51" s="23">
        <v>0</v>
      </c>
      <c r="TV51" s="23">
        <v>0</v>
      </c>
      <c r="TW51" s="23">
        <v>0</v>
      </c>
      <c r="TX51" s="23">
        <v>0</v>
      </c>
      <c r="TY51" s="23">
        <v>0</v>
      </c>
      <c r="TZ51" s="23">
        <v>0</v>
      </c>
      <c r="UA51" s="23">
        <v>0</v>
      </c>
      <c r="UB51" s="23">
        <v>0</v>
      </c>
      <c r="UC51" s="23">
        <v>0</v>
      </c>
      <c r="UD51" s="23">
        <v>0</v>
      </c>
      <c r="UE51" s="23">
        <v>0</v>
      </c>
      <c r="UF51" s="23">
        <v>0</v>
      </c>
      <c r="UG51" s="23">
        <v>0</v>
      </c>
      <c r="UH51" s="23">
        <v>0</v>
      </c>
      <c r="UI51" s="23">
        <v>0</v>
      </c>
      <c r="UJ51" s="23">
        <v>0</v>
      </c>
      <c r="UK51" s="23">
        <v>0</v>
      </c>
      <c r="UL51" s="23">
        <v>0</v>
      </c>
      <c r="UM51" s="23">
        <v>0</v>
      </c>
      <c r="UN51" s="23">
        <v>0</v>
      </c>
      <c r="UO51" s="23">
        <v>0</v>
      </c>
      <c r="UP51" s="23">
        <v>0</v>
      </c>
      <c r="UQ51" s="23">
        <v>0</v>
      </c>
      <c r="UR51" s="23">
        <v>0</v>
      </c>
      <c r="US51" s="23">
        <v>0</v>
      </c>
      <c r="UT51" s="23">
        <v>0</v>
      </c>
      <c r="UU51" s="23">
        <v>0</v>
      </c>
      <c r="UV51" s="23">
        <v>0</v>
      </c>
      <c r="UW51" s="23">
        <v>0</v>
      </c>
      <c r="UX51" s="23">
        <v>0</v>
      </c>
      <c r="UY51" s="23">
        <v>0</v>
      </c>
      <c r="UZ51" s="23">
        <v>0</v>
      </c>
      <c r="VA51" s="23">
        <v>0</v>
      </c>
      <c r="VB51" s="23">
        <v>0</v>
      </c>
      <c r="VC51" s="23">
        <v>0</v>
      </c>
      <c r="VD51" s="23">
        <v>0</v>
      </c>
      <c r="VE51" s="23">
        <v>0</v>
      </c>
      <c r="VF51" s="23">
        <v>0</v>
      </c>
      <c r="VG51" s="23">
        <v>0</v>
      </c>
      <c r="VH51" s="23">
        <v>0</v>
      </c>
      <c r="VI51" s="23">
        <v>0</v>
      </c>
      <c r="VJ51" s="23">
        <v>0</v>
      </c>
      <c r="VK51" s="23">
        <v>0</v>
      </c>
      <c r="VL51" s="23">
        <v>0</v>
      </c>
      <c r="VM51" s="23">
        <v>0</v>
      </c>
      <c r="VN51" s="23">
        <v>0</v>
      </c>
      <c r="VO51" s="23">
        <v>0</v>
      </c>
      <c r="VP51" s="23">
        <v>0</v>
      </c>
      <c r="VQ51" s="23">
        <v>0</v>
      </c>
      <c r="VR51" s="23">
        <v>0</v>
      </c>
      <c r="VS51" s="23">
        <v>0</v>
      </c>
      <c r="VT51" s="23">
        <v>0</v>
      </c>
      <c r="VU51" s="23">
        <v>0</v>
      </c>
      <c r="VV51" s="23">
        <v>0</v>
      </c>
      <c r="VW51" s="23">
        <v>0</v>
      </c>
      <c r="VX51" s="23">
        <v>0</v>
      </c>
      <c r="VY51" s="23">
        <v>0</v>
      </c>
      <c r="VZ51" s="23">
        <v>0</v>
      </c>
      <c r="WA51" s="23">
        <v>0</v>
      </c>
      <c r="WB51" s="23">
        <v>0</v>
      </c>
      <c r="WC51" s="23">
        <v>0</v>
      </c>
      <c r="WD51" s="23">
        <v>0</v>
      </c>
      <c r="WE51" s="23">
        <v>0</v>
      </c>
      <c r="WF51" s="23">
        <v>0</v>
      </c>
      <c r="WG51" s="23">
        <v>0</v>
      </c>
      <c r="WH51" s="23">
        <v>0</v>
      </c>
      <c r="WI51" s="23">
        <v>0</v>
      </c>
      <c r="WJ51" s="23">
        <v>0</v>
      </c>
      <c r="WK51" s="23">
        <v>0</v>
      </c>
      <c r="WL51" s="23">
        <v>0</v>
      </c>
      <c r="WM51" s="23">
        <v>0</v>
      </c>
      <c r="WN51" s="23">
        <v>0</v>
      </c>
      <c r="WO51" s="23">
        <v>0</v>
      </c>
      <c r="WP51" s="23">
        <v>0</v>
      </c>
      <c r="WQ51" s="23">
        <v>0</v>
      </c>
      <c r="WR51" s="23">
        <v>0</v>
      </c>
      <c r="WS51" s="23">
        <v>0</v>
      </c>
      <c r="WT51" s="23">
        <v>0</v>
      </c>
      <c r="WU51" s="23">
        <v>0</v>
      </c>
      <c r="WV51" s="23">
        <v>0</v>
      </c>
      <c r="WW51" s="23">
        <v>0</v>
      </c>
      <c r="WX51" s="23">
        <v>0</v>
      </c>
      <c r="WY51" s="23">
        <v>0</v>
      </c>
      <c r="WZ51" s="23">
        <v>0</v>
      </c>
      <c r="XA51" s="23">
        <v>0</v>
      </c>
      <c r="XB51" s="23">
        <v>0</v>
      </c>
      <c r="XC51" s="23">
        <v>0</v>
      </c>
      <c r="XD51" s="23">
        <v>0</v>
      </c>
      <c r="XE51" s="23">
        <v>0</v>
      </c>
      <c r="XF51" s="23">
        <v>0</v>
      </c>
      <c r="XG51" s="23">
        <v>0</v>
      </c>
      <c r="XH51" s="23">
        <v>0</v>
      </c>
      <c r="XI51" s="23">
        <v>0</v>
      </c>
      <c r="XJ51" s="23">
        <v>0</v>
      </c>
      <c r="XK51" s="23">
        <v>0</v>
      </c>
      <c r="XL51" s="23">
        <v>0</v>
      </c>
      <c r="XM51" s="23">
        <v>0</v>
      </c>
      <c r="XN51" s="23">
        <v>0</v>
      </c>
      <c r="XO51" s="23">
        <v>0</v>
      </c>
      <c r="XP51" s="23">
        <v>0</v>
      </c>
      <c r="XQ51" s="23">
        <v>0</v>
      </c>
      <c r="XR51" s="23">
        <v>0</v>
      </c>
      <c r="XS51" s="23">
        <v>0</v>
      </c>
      <c r="XT51" s="23">
        <v>0</v>
      </c>
      <c r="XU51" s="23">
        <v>0</v>
      </c>
      <c r="XV51" s="23">
        <v>0</v>
      </c>
      <c r="XW51" s="23">
        <v>0</v>
      </c>
      <c r="XX51" s="23">
        <v>0</v>
      </c>
      <c r="XY51" s="23">
        <v>0</v>
      </c>
      <c r="XZ51" s="23">
        <v>0</v>
      </c>
      <c r="YA51" s="23">
        <v>0</v>
      </c>
      <c r="YB51" s="23">
        <v>0</v>
      </c>
      <c r="YC51" s="23">
        <v>0</v>
      </c>
      <c r="YD51" s="23">
        <v>0</v>
      </c>
      <c r="YE51" s="23">
        <v>0</v>
      </c>
      <c r="YF51" s="23">
        <v>0</v>
      </c>
      <c r="YG51" s="23">
        <v>0</v>
      </c>
      <c r="YH51" s="23">
        <v>0</v>
      </c>
      <c r="YI51" s="23">
        <v>0</v>
      </c>
      <c r="YJ51" s="23">
        <v>0</v>
      </c>
      <c r="YK51" s="23">
        <v>0</v>
      </c>
      <c r="YL51" s="23">
        <v>0</v>
      </c>
      <c r="YM51" s="23">
        <v>0</v>
      </c>
      <c r="YN51" s="23">
        <v>0</v>
      </c>
      <c r="YO51" s="23">
        <v>0</v>
      </c>
      <c r="YP51" s="23">
        <v>0</v>
      </c>
      <c r="YQ51" s="23">
        <v>0</v>
      </c>
      <c r="YR51" s="23">
        <v>0</v>
      </c>
    </row>
    <row r="52" spans="1:668" ht="15.75" hidden="1" x14ac:dyDescent="0.25">
      <c r="A52" s="15" t="s">
        <v>97</v>
      </c>
      <c r="B52" s="15" t="s">
        <v>98</v>
      </c>
      <c r="C52" s="15">
        <v>0</v>
      </c>
      <c r="D52" s="112"/>
      <c r="E52" s="15">
        <v>0</v>
      </c>
      <c r="F52" s="27" t="s">
        <v>10</v>
      </c>
      <c r="G52" s="69" t="s">
        <v>121</v>
      </c>
      <c r="H52" s="25">
        <v>42491</v>
      </c>
      <c r="I52" s="26" t="s">
        <v>160</v>
      </c>
      <c r="J52" s="27">
        <v>30</v>
      </c>
      <c r="K52" s="27" t="s">
        <v>192</v>
      </c>
      <c r="L52" s="25">
        <v>43405</v>
      </c>
      <c r="M52" s="27" t="s">
        <v>54</v>
      </c>
      <c r="N52" s="15" t="s">
        <v>92</v>
      </c>
      <c r="O52" s="119" t="s">
        <v>162</v>
      </c>
      <c r="P52" s="119" t="s">
        <v>128</v>
      </c>
      <c r="Q52" s="22">
        <f t="shared" si="102"/>
        <v>454988517.49999905</v>
      </c>
      <c r="R52" s="22">
        <f t="shared" si="103"/>
        <v>84358703.020397902</v>
      </c>
      <c r="S52" s="22">
        <f t="shared" si="104"/>
        <v>0</v>
      </c>
      <c r="T52" s="22">
        <f t="shared" si="105"/>
        <v>0</v>
      </c>
      <c r="U52" s="22">
        <f t="shared" si="106"/>
        <v>0</v>
      </c>
      <c r="V52" s="22">
        <f t="shared" si="107"/>
        <v>0</v>
      </c>
      <c r="W52" s="22">
        <f t="shared" si="108"/>
        <v>0</v>
      </c>
      <c r="X52" s="22">
        <f t="shared" si="109"/>
        <v>0</v>
      </c>
      <c r="Y52" s="22">
        <f t="shared" si="110"/>
        <v>0</v>
      </c>
      <c r="Z52" s="22">
        <f t="shared" si="111"/>
        <v>0</v>
      </c>
      <c r="AA52" s="22">
        <f t="shared" si="112"/>
        <v>0</v>
      </c>
      <c r="AB52" s="22">
        <f t="shared" si="113"/>
        <v>0</v>
      </c>
      <c r="AC52" s="22">
        <f t="shared" si="114"/>
        <v>0</v>
      </c>
      <c r="AD52" s="22">
        <f t="shared" si="115"/>
        <v>0</v>
      </c>
      <c r="AE52" s="22">
        <f t="shared" si="116"/>
        <v>0</v>
      </c>
      <c r="AF52" s="22">
        <f t="shared" si="117"/>
        <v>0</v>
      </c>
      <c r="AG52" s="22">
        <f t="shared" si="118"/>
        <v>0</v>
      </c>
      <c r="AH52" s="22">
        <f t="shared" si="119"/>
        <v>0</v>
      </c>
      <c r="AI52" s="22">
        <f t="shared" si="120"/>
        <v>0</v>
      </c>
      <c r="AJ52" s="22">
        <f t="shared" si="121"/>
        <v>0</v>
      </c>
      <c r="AK52" s="22">
        <f t="shared" si="122"/>
        <v>0</v>
      </c>
      <c r="AL52" s="22">
        <f t="shared" si="123"/>
        <v>0</v>
      </c>
      <c r="AM52" s="22">
        <f t="shared" si="124"/>
        <v>0</v>
      </c>
      <c r="AN52" s="22">
        <f t="shared" si="125"/>
        <v>0</v>
      </c>
      <c r="AO52" s="22">
        <f t="shared" si="126"/>
        <v>0</v>
      </c>
      <c r="AP52" s="22">
        <f t="shared" si="127"/>
        <v>0</v>
      </c>
      <c r="AQ52" s="22">
        <f t="shared" si="128"/>
        <v>0</v>
      </c>
      <c r="AR52" s="22">
        <f t="shared" si="129"/>
        <v>0</v>
      </c>
      <c r="AS52" s="22">
        <f t="shared" si="130"/>
        <v>0</v>
      </c>
      <c r="AT52" s="22">
        <f t="shared" si="131"/>
        <v>0</v>
      </c>
      <c r="AU52" s="22">
        <f t="shared" si="132"/>
        <v>0</v>
      </c>
      <c r="AV52" s="22">
        <f t="shared" si="133"/>
        <v>0</v>
      </c>
      <c r="AW52" s="22">
        <f t="shared" si="134"/>
        <v>0</v>
      </c>
      <c r="AX52" s="22">
        <f t="shared" si="135"/>
        <v>0</v>
      </c>
      <c r="AY52" s="22">
        <f t="shared" si="136"/>
        <v>0</v>
      </c>
      <c r="AZ52" s="22">
        <f t="shared" si="137"/>
        <v>0</v>
      </c>
      <c r="BA52" s="22">
        <f t="shared" si="138"/>
        <v>0</v>
      </c>
      <c r="BB52" s="22">
        <f t="shared" si="139"/>
        <v>0</v>
      </c>
      <c r="BC52" s="22">
        <f t="shared" si="140"/>
        <v>0</v>
      </c>
      <c r="BD52" s="22">
        <f t="shared" si="141"/>
        <v>0</v>
      </c>
      <c r="BE52" s="22">
        <f t="shared" si="142"/>
        <v>0</v>
      </c>
      <c r="BF52" s="22">
        <f t="shared" si="143"/>
        <v>0</v>
      </c>
      <c r="BG52" s="22">
        <f t="shared" si="144"/>
        <v>0</v>
      </c>
      <c r="BH52" s="22">
        <f t="shared" si="145"/>
        <v>0</v>
      </c>
      <c r="BI52" s="22">
        <f t="shared" si="146"/>
        <v>0</v>
      </c>
      <c r="BJ52" s="22">
        <f t="shared" si="147"/>
        <v>0</v>
      </c>
      <c r="BK52" s="22">
        <f t="shared" si="148"/>
        <v>0</v>
      </c>
      <c r="BL52" s="22">
        <f t="shared" si="149"/>
        <v>0</v>
      </c>
      <c r="BM52" s="22">
        <f t="shared" si="150"/>
        <v>0</v>
      </c>
      <c r="BN52" s="22">
        <f t="shared" si="151"/>
        <v>0</v>
      </c>
      <c r="BO52" s="129"/>
      <c r="BP52" s="127"/>
      <c r="BQ52" s="23">
        <v>0</v>
      </c>
      <c r="BR52" s="23">
        <v>0</v>
      </c>
      <c r="BS52" s="23">
        <v>0</v>
      </c>
      <c r="BT52" s="23">
        <v>0</v>
      </c>
      <c r="BU52" s="23">
        <v>0</v>
      </c>
      <c r="BV52" s="23">
        <v>0</v>
      </c>
      <c r="BW52" s="23">
        <v>0</v>
      </c>
      <c r="BX52" s="23">
        <v>0</v>
      </c>
      <c r="BY52" s="23">
        <v>50864323.164048843</v>
      </c>
      <c r="BZ52" s="23">
        <v>227494258.74999952</v>
      </c>
      <c r="CA52" s="23">
        <v>0</v>
      </c>
      <c r="CB52" s="23">
        <v>0</v>
      </c>
      <c r="CC52" s="23">
        <v>0</v>
      </c>
      <c r="CD52" s="23">
        <v>0</v>
      </c>
      <c r="CE52" s="23">
        <v>0</v>
      </c>
      <c r="CF52" s="23">
        <v>0</v>
      </c>
      <c r="CG52" s="23">
        <v>0</v>
      </c>
      <c r="CH52" s="23">
        <v>0</v>
      </c>
      <c r="CI52" s="23">
        <v>0</v>
      </c>
      <c r="CJ52" s="23">
        <v>0</v>
      </c>
      <c r="CK52" s="23">
        <v>33494379.856349051</v>
      </c>
      <c r="CL52" s="23">
        <v>227494258.74999952</v>
      </c>
      <c r="CM52" s="23">
        <v>0</v>
      </c>
      <c r="CN52" s="23">
        <v>0</v>
      </c>
      <c r="CO52" s="23">
        <v>0</v>
      </c>
      <c r="CP52" s="23">
        <v>0</v>
      </c>
      <c r="CQ52" s="23">
        <v>0</v>
      </c>
      <c r="CR52" s="23">
        <v>0</v>
      </c>
      <c r="CS52" s="23">
        <v>0</v>
      </c>
      <c r="CT52" s="23">
        <v>0</v>
      </c>
      <c r="CU52" s="23">
        <v>0</v>
      </c>
      <c r="CV52" s="23">
        <v>0</v>
      </c>
      <c r="CW52" s="23">
        <v>0</v>
      </c>
      <c r="CX52" s="23">
        <v>0</v>
      </c>
      <c r="CY52" s="23">
        <v>0</v>
      </c>
      <c r="CZ52" s="23">
        <v>0</v>
      </c>
      <c r="DA52" s="23">
        <v>0</v>
      </c>
      <c r="DB52" s="23">
        <v>0</v>
      </c>
      <c r="DC52" s="23">
        <v>0</v>
      </c>
      <c r="DD52" s="23">
        <v>0</v>
      </c>
      <c r="DE52" s="23">
        <v>0</v>
      </c>
      <c r="DF52" s="23">
        <v>0</v>
      </c>
      <c r="DG52" s="23">
        <v>0</v>
      </c>
      <c r="DH52" s="23">
        <v>0</v>
      </c>
      <c r="DI52" s="23">
        <v>0</v>
      </c>
      <c r="DJ52" s="23">
        <v>0</v>
      </c>
      <c r="DK52" s="23">
        <v>0</v>
      </c>
      <c r="DL52" s="23">
        <v>0</v>
      </c>
      <c r="DM52" s="23">
        <v>0</v>
      </c>
      <c r="DN52" s="23">
        <v>0</v>
      </c>
      <c r="DO52" s="23">
        <v>0</v>
      </c>
      <c r="DP52" s="23">
        <v>0</v>
      </c>
      <c r="DQ52" s="23">
        <v>0</v>
      </c>
      <c r="DR52" s="23">
        <v>0</v>
      </c>
      <c r="DS52" s="23">
        <v>0</v>
      </c>
      <c r="DT52" s="23">
        <v>0</v>
      </c>
      <c r="DU52" s="23">
        <v>0</v>
      </c>
      <c r="DV52" s="23">
        <v>0</v>
      </c>
      <c r="DW52" s="23">
        <v>0</v>
      </c>
      <c r="DX52" s="23">
        <v>0</v>
      </c>
      <c r="DY52" s="23">
        <v>0</v>
      </c>
      <c r="DZ52" s="23">
        <v>0</v>
      </c>
      <c r="EA52" s="23">
        <v>0</v>
      </c>
      <c r="EB52" s="23">
        <v>0</v>
      </c>
      <c r="EC52" s="23">
        <v>0</v>
      </c>
      <c r="ED52" s="23">
        <v>0</v>
      </c>
      <c r="EE52" s="23">
        <v>0</v>
      </c>
      <c r="EF52" s="23">
        <v>0</v>
      </c>
      <c r="EG52" s="23">
        <v>0</v>
      </c>
      <c r="EH52" s="23">
        <v>0</v>
      </c>
      <c r="EI52" s="23">
        <v>0</v>
      </c>
      <c r="EJ52" s="23">
        <v>0</v>
      </c>
      <c r="EK52" s="23">
        <v>0</v>
      </c>
      <c r="EL52" s="23">
        <v>0</v>
      </c>
      <c r="EM52" s="23">
        <v>0</v>
      </c>
      <c r="EN52" s="23">
        <v>0</v>
      </c>
      <c r="EO52" s="23">
        <v>0</v>
      </c>
      <c r="EP52" s="23">
        <v>0</v>
      </c>
      <c r="EQ52" s="23">
        <v>0</v>
      </c>
      <c r="ER52" s="23">
        <v>0</v>
      </c>
      <c r="ES52" s="23">
        <v>0</v>
      </c>
      <c r="ET52" s="23">
        <v>0</v>
      </c>
      <c r="EU52" s="23">
        <v>0</v>
      </c>
      <c r="EV52" s="23">
        <v>0</v>
      </c>
      <c r="EW52" s="23">
        <v>0</v>
      </c>
      <c r="EX52" s="23">
        <v>0</v>
      </c>
      <c r="EY52" s="23">
        <v>0</v>
      </c>
      <c r="EZ52" s="23">
        <v>0</v>
      </c>
      <c r="FA52" s="23">
        <v>0</v>
      </c>
      <c r="FB52" s="23">
        <v>0</v>
      </c>
      <c r="FC52" s="23">
        <v>0</v>
      </c>
      <c r="FD52" s="23">
        <v>0</v>
      </c>
      <c r="FE52" s="23">
        <v>0</v>
      </c>
      <c r="FF52" s="23">
        <v>0</v>
      </c>
      <c r="FG52" s="23">
        <v>0</v>
      </c>
      <c r="FH52" s="23">
        <v>0</v>
      </c>
      <c r="FI52" s="23">
        <v>0</v>
      </c>
      <c r="FJ52" s="23">
        <v>0</v>
      </c>
      <c r="FK52" s="23">
        <v>0</v>
      </c>
      <c r="FL52" s="23">
        <v>0</v>
      </c>
      <c r="FM52" s="23">
        <v>0</v>
      </c>
      <c r="FN52" s="23">
        <v>0</v>
      </c>
      <c r="FO52" s="23">
        <v>0</v>
      </c>
      <c r="FP52" s="23">
        <v>0</v>
      </c>
      <c r="FQ52" s="23">
        <v>0</v>
      </c>
      <c r="FR52" s="23">
        <v>0</v>
      </c>
      <c r="FS52" s="23">
        <v>0</v>
      </c>
      <c r="FT52" s="23">
        <v>0</v>
      </c>
      <c r="FU52" s="23">
        <v>0</v>
      </c>
      <c r="FV52" s="23">
        <v>0</v>
      </c>
      <c r="FW52" s="23">
        <v>0</v>
      </c>
      <c r="FX52" s="23">
        <v>0</v>
      </c>
      <c r="FY52" s="23">
        <v>0</v>
      </c>
      <c r="FZ52" s="23">
        <v>0</v>
      </c>
      <c r="GA52" s="23">
        <v>0</v>
      </c>
      <c r="GB52" s="23">
        <v>0</v>
      </c>
      <c r="GC52" s="23">
        <v>0</v>
      </c>
      <c r="GD52" s="23">
        <v>0</v>
      </c>
      <c r="GE52" s="23">
        <v>0</v>
      </c>
      <c r="GF52" s="23">
        <v>0</v>
      </c>
      <c r="GG52" s="23">
        <v>0</v>
      </c>
      <c r="GH52" s="23">
        <v>0</v>
      </c>
      <c r="GI52" s="23">
        <v>0</v>
      </c>
      <c r="GJ52" s="23">
        <v>0</v>
      </c>
      <c r="GK52" s="23">
        <v>0</v>
      </c>
      <c r="GL52" s="23">
        <v>0</v>
      </c>
      <c r="GM52" s="23">
        <v>0</v>
      </c>
      <c r="GN52" s="23">
        <v>0</v>
      </c>
      <c r="GO52" s="23">
        <v>0</v>
      </c>
      <c r="GP52" s="23">
        <v>0</v>
      </c>
      <c r="GQ52" s="23">
        <v>0</v>
      </c>
      <c r="GR52" s="23">
        <v>0</v>
      </c>
      <c r="GS52" s="23">
        <v>0</v>
      </c>
      <c r="GT52" s="23">
        <v>0</v>
      </c>
      <c r="GU52" s="23">
        <v>0</v>
      </c>
      <c r="GV52" s="23">
        <v>0</v>
      </c>
      <c r="GW52" s="23">
        <v>0</v>
      </c>
      <c r="GX52" s="23">
        <v>0</v>
      </c>
      <c r="GY52" s="23">
        <v>0</v>
      </c>
      <c r="GZ52" s="23">
        <v>0</v>
      </c>
      <c r="HA52" s="23">
        <v>0</v>
      </c>
      <c r="HB52" s="23">
        <v>0</v>
      </c>
      <c r="HC52" s="23">
        <v>0</v>
      </c>
      <c r="HD52" s="23">
        <v>0</v>
      </c>
      <c r="HE52" s="23">
        <v>0</v>
      </c>
      <c r="HF52" s="23">
        <v>0</v>
      </c>
      <c r="HG52" s="23">
        <v>0</v>
      </c>
      <c r="HH52" s="23">
        <v>0</v>
      </c>
      <c r="HI52" s="23">
        <v>0</v>
      </c>
      <c r="HJ52" s="23">
        <v>0</v>
      </c>
      <c r="HK52" s="23">
        <v>0</v>
      </c>
      <c r="HL52" s="23">
        <v>0</v>
      </c>
      <c r="HM52" s="23">
        <v>0</v>
      </c>
      <c r="HN52" s="23">
        <v>0</v>
      </c>
      <c r="HO52" s="23">
        <v>0</v>
      </c>
      <c r="HP52" s="23">
        <v>0</v>
      </c>
      <c r="HQ52" s="23">
        <v>0</v>
      </c>
      <c r="HR52" s="23">
        <v>0</v>
      </c>
      <c r="HS52" s="23">
        <v>0</v>
      </c>
      <c r="HT52" s="23">
        <v>0</v>
      </c>
      <c r="HU52" s="23">
        <v>0</v>
      </c>
      <c r="HV52" s="23">
        <v>0</v>
      </c>
      <c r="HW52" s="23">
        <v>0</v>
      </c>
      <c r="HX52" s="23">
        <v>0</v>
      </c>
      <c r="HY52" s="23">
        <v>0</v>
      </c>
      <c r="HZ52" s="23">
        <v>0</v>
      </c>
      <c r="IA52" s="23">
        <v>0</v>
      </c>
      <c r="IB52" s="23">
        <v>0</v>
      </c>
      <c r="IC52" s="23">
        <v>0</v>
      </c>
      <c r="ID52" s="23">
        <v>0</v>
      </c>
      <c r="IE52" s="23">
        <v>0</v>
      </c>
      <c r="IF52" s="23">
        <v>0</v>
      </c>
      <c r="IG52" s="23">
        <v>0</v>
      </c>
      <c r="IH52" s="23">
        <v>0</v>
      </c>
      <c r="II52" s="23">
        <v>0</v>
      </c>
      <c r="IJ52" s="23">
        <v>0</v>
      </c>
      <c r="IK52" s="23">
        <v>0</v>
      </c>
      <c r="IL52" s="23">
        <v>0</v>
      </c>
      <c r="IM52" s="23">
        <v>0</v>
      </c>
      <c r="IN52" s="23">
        <v>0</v>
      </c>
      <c r="IO52" s="23">
        <v>0</v>
      </c>
      <c r="IP52" s="23">
        <v>0</v>
      </c>
      <c r="IQ52" s="23">
        <v>0</v>
      </c>
      <c r="IR52" s="23">
        <v>0</v>
      </c>
      <c r="IS52" s="23">
        <v>0</v>
      </c>
      <c r="IT52" s="23">
        <v>0</v>
      </c>
      <c r="IU52" s="23">
        <v>0</v>
      </c>
      <c r="IV52" s="23">
        <v>0</v>
      </c>
      <c r="IW52" s="23">
        <v>0</v>
      </c>
      <c r="IX52" s="23">
        <v>0</v>
      </c>
      <c r="IY52" s="23">
        <v>0</v>
      </c>
      <c r="IZ52" s="23">
        <v>0</v>
      </c>
      <c r="JA52" s="23">
        <v>0</v>
      </c>
      <c r="JB52" s="23">
        <v>0</v>
      </c>
      <c r="JC52" s="23">
        <v>0</v>
      </c>
      <c r="JD52" s="23">
        <v>0</v>
      </c>
      <c r="JE52" s="23">
        <v>0</v>
      </c>
      <c r="JF52" s="23">
        <v>0</v>
      </c>
      <c r="JG52" s="23">
        <v>0</v>
      </c>
      <c r="JH52" s="23">
        <v>0</v>
      </c>
      <c r="JI52" s="23">
        <v>0</v>
      </c>
      <c r="JJ52" s="23">
        <v>0</v>
      </c>
      <c r="JK52" s="23">
        <v>0</v>
      </c>
      <c r="JL52" s="23">
        <v>0</v>
      </c>
      <c r="JM52" s="23">
        <v>0</v>
      </c>
      <c r="JN52" s="23">
        <v>0</v>
      </c>
      <c r="JO52" s="23">
        <v>0</v>
      </c>
      <c r="JP52" s="23">
        <v>0</v>
      </c>
      <c r="JQ52" s="23">
        <v>0</v>
      </c>
      <c r="JR52" s="23">
        <v>0</v>
      </c>
      <c r="JS52" s="23">
        <v>0</v>
      </c>
      <c r="JT52" s="23">
        <v>0</v>
      </c>
      <c r="JU52" s="23">
        <v>0</v>
      </c>
      <c r="JV52" s="23">
        <v>0</v>
      </c>
      <c r="JW52" s="23">
        <v>0</v>
      </c>
      <c r="JX52" s="23">
        <v>0</v>
      </c>
      <c r="JY52" s="23">
        <v>0</v>
      </c>
      <c r="JZ52" s="23">
        <v>0</v>
      </c>
      <c r="KA52" s="23">
        <v>0</v>
      </c>
      <c r="KB52" s="23">
        <v>0</v>
      </c>
      <c r="KC52" s="23">
        <v>0</v>
      </c>
      <c r="KD52" s="23">
        <v>0</v>
      </c>
      <c r="KE52" s="23">
        <v>0</v>
      </c>
      <c r="KF52" s="23">
        <v>0</v>
      </c>
      <c r="KG52" s="23">
        <v>0</v>
      </c>
      <c r="KH52" s="23">
        <v>0</v>
      </c>
      <c r="KI52" s="23">
        <v>0</v>
      </c>
      <c r="KJ52" s="23">
        <v>0</v>
      </c>
      <c r="KK52" s="23">
        <v>0</v>
      </c>
      <c r="KL52" s="23">
        <v>0</v>
      </c>
      <c r="KM52" s="23">
        <v>0</v>
      </c>
      <c r="KN52" s="23">
        <v>0</v>
      </c>
      <c r="KO52" s="23">
        <v>0</v>
      </c>
      <c r="KP52" s="23">
        <v>0</v>
      </c>
      <c r="KQ52" s="23">
        <v>0</v>
      </c>
      <c r="KR52" s="23">
        <v>0</v>
      </c>
      <c r="KS52" s="23">
        <v>0</v>
      </c>
      <c r="KT52" s="23">
        <v>0</v>
      </c>
      <c r="KU52" s="23">
        <v>0</v>
      </c>
      <c r="KV52" s="23">
        <v>0</v>
      </c>
      <c r="KW52" s="23">
        <v>0</v>
      </c>
      <c r="KX52" s="23">
        <v>0</v>
      </c>
      <c r="KY52" s="23">
        <v>0</v>
      </c>
      <c r="KZ52" s="23">
        <v>0</v>
      </c>
      <c r="LA52" s="23">
        <v>0</v>
      </c>
      <c r="LB52" s="23">
        <v>0</v>
      </c>
      <c r="LC52" s="23">
        <v>0</v>
      </c>
      <c r="LD52" s="23">
        <v>0</v>
      </c>
      <c r="LE52" s="23">
        <v>0</v>
      </c>
      <c r="LF52" s="23">
        <v>0</v>
      </c>
      <c r="LG52" s="23">
        <v>0</v>
      </c>
      <c r="LH52" s="23">
        <v>0</v>
      </c>
      <c r="LI52" s="23">
        <v>0</v>
      </c>
      <c r="LJ52" s="23">
        <v>0</v>
      </c>
      <c r="LK52" s="23">
        <v>0</v>
      </c>
      <c r="LL52" s="23">
        <v>0</v>
      </c>
      <c r="LM52" s="23">
        <v>0</v>
      </c>
      <c r="LN52" s="23">
        <v>0</v>
      </c>
      <c r="LO52" s="23">
        <v>0</v>
      </c>
      <c r="LP52" s="23">
        <v>0</v>
      </c>
      <c r="LQ52" s="23">
        <v>0</v>
      </c>
      <c r="LR52" s="23">
        <v>0</v>
      </c>
      <c r="LS52" s="23">
        <v>0</v>
      </c>
      <c r="LT52" s="23">
        <v>0</v>
      </c>
      <c r="LU52" s="23">
        <v>0</v>
      </c>
      <c r="LV52" s="23">
        <v>0</v>
      </c>
      <c r="LW52" s="23">
        <v>0</v>
      </c>
      <c r="LX52" s="23">
        <v>0</v>
      </c>
      <c r="LY52" s="23">
        <v>0</v>
      </c>
      <c r="LZ52" s="23">
        <v>0</v>
      </c>
      <c r="MA52" s="23">
        <v>0</v>
      </c>
      <c r="MB52" s="23">
        <v>0</v>
      </c>
      <c r="MC52" s="23">
        <v>0</v>
      </c>
      <c r="MD52" s="23">
        <v>0</v>
      </c>
      <c r="ME52" s="23">
        <v>0</v>
      </c>
      <c r="MF52" s="23">
        <v>0</v>
      </c>
      <c r="MG52" s="23">
        <v>0</v>
      </c>
      <c r="MH52" s="23">
        <v>0</v>
      </c>
      <c r="MI52" s="23">
        <v>0</v>
      </c>
      <c r="MJ52" s="23">
        <v>0</v>
      </c>
      <c r="MK52" s="23">
        <v>0</v>
      </c>
      <c r="ML52" s="23">
        <v>0</v>
      </c>
      <c r="MM52" s="23">
        <v>0</v>
      </c>
      <c r="MN52" s="23">
        <v>0</v>
      </c>
      <c r="MO52" s="23">
        <v>0</v>
      </c>
      <c r="MP52" s="23">
        <v>0</v>
      </c>
      <c r="MQ52" s="23">
        <v>0</v>
      </c>
      <c r="MR52" s="23">
        <v>0</v>
      </c>
      <c r="MS52" s="23">
        <v>0</v>
      </c>
      <c r="MT52" s="23">
        <v>0</v>
      </c>
      <c r="MU52" s="23">
        <v>0</v>
      </c>
      <c r="MV52" s="23">
        <v>0</v>
      </c>
      <c r="MW52" s="23">
        <v>0</v>
      </c>
      <c r="MX52" s="23">
        <v>0</v>
      </c>
      <c r="MY52" s="23">
        <v>0</v>
      </c>
      <c r="MZ52" s="23">
        <v>0</v>
      </c>
      <c r="NA52" s="23">
        <v>0</v>
      </c>
      <c r="NB52" s="23">
        <v>0</v>
      </c>
      <c r="NC52" s="23">
        <v>0</v>
      </c>
      <c r="ND52" s="23">
        <v>0</v>
      </c>
      <c r="NE52" s="23">
        <v>0</v>
      </c>
      <c r="NF52" s="23">
        <v>0</v>
      </c>
      <c r="NG52" s="23">
        <v>0</v>
      </c>
      <c r="NH52" s="23">
        <v>0</v>
      </c>
      <c r="NI52" s="23">
        <v>0</v>
      </c>
      <c r="NJ52" s="23">
        <v>0</v>
      </c>
      <c r="NK52" s="23">
        <v>0</v>
      </c>
      <c r="NL52" s="23">
        <v>0</v>
      </c>
      <c r="NM52" s="23">
        <v>0</v>
      </c>
      <c r="NN52" s="23">
        <v>0</v>
      </c>
      <c r="NO52" s="23">
        <v>0</v>
      </c>
      <c r="NP52" s="23">
        <v>0</v>
      </c>
      <c r="NQ52" s="23">
        <v>0</v>
      </c>
      <c r="NR52" s="23">
        <v>0</v>
      </c>
      <c r="NS52" s="23">
        <v>0</v>
      </c>
      <c r="NT52" s="23">
        <v>0</v>
      </c>
      <c r="NU52" s="23">
        <v>0</v>
      </c>
      <c r="NV52" s="23">
        <v>0</v>
      </c>
      <c r="NW52" s="23">
        <v>0</v>
      </c>
      <c r="NX52" s="23">
        <v>0</v>
      </c>
      <c r="NY52" s="23">
        <v>0</v>
      </c>
      <c r="NZ52" s="23">
        <v>0</v>
      </c>
      <c r="OA52" s="23">
        <v>0</v>
      </c>
      <c r="OB52" s="23">
        <v>0</v>
      </c>
      <c r="OC52" s="23">
        <v>0</v>
      </c>
      <c r="OD52" s="23">
        <v>0</v>
      </c>
      <c r="OE52" s="23">
        <v>0</v>
      </c>
      <c r="OF52" s="23">
        <v>0</v>
      </c>
      <c r="OG52" s="23">
        <v>0</v>
      </c>
      <c r="OH52" s="23">
        <v>0</v>
      </c>
      <c r="OI52" s="23">
        <v>0</v>
      </c>
      <c r="OJ52" s="23">
        <v>0</v>
      </c>
      <c r="OK52" s="23">
        <v>0</v>
      </c>
      <c r="OL52" s="23">
        <v>0</v>
      </c>
      <c r="OM52" s="23">
        <v>0</v>
      </c>
      <c r="ON52" s="23">
        <v>0</v>
      </c>
      <c r="OO52" s="23">
        <v>0</v>
      </c>
      <c r="OP52" s="23">
        <v>0</v>
      </c>
      <c r="OQ52" s="23">
        <v>0</v>
      </c>
      <c r="OR52" s="23">
        <v>0</v>
      </c>
      <c r="OS52" s="23">
        <v>0</v>
      </c>
      <c r="OT52" s="23">
        <v>0</v>
      </c>
      <c r="OU52" s="23">
        <v>0</v>
      </c>
      <c r="OV52" s="23">
        <v>0</v>
      </c>
      <c r="OW52" s="23">
        <v>0</v>
      </c>
      <c r="OX52" s="23">
        <v>0</v>
      </c>
      <c r="OY52" s="23">
        <v>0</v>
      </c>
      <c r="OZ52" s="23">
        <v>0</v>
      </c>
      <c r="PA52" s="23">
        <v>0</v>
      </c>
      <c r="PB52" s="23">
        <v>0</v>
      </c>
      <c r="PC52" s="23">
        <v>0</v>
      </c>
      <c r="PD52" s="23">
        <v>0</v>
      </c>
      <c r="PE52" s="23">
        <v>0</v>
      </c>
      <c r="PF52" s="23">
        <v>0</v>
      </c>
      <c r="PG52" s="23">
        <v>0</v>
      </c>
      <c r="PH52" s="23">
        <v>0</v>
      </c>
      <c r="PI52" s="23">
        <v>0</v>
      </c>
      <c r="PJ52" s="23">
        <v>0</v>
      </c>
      <c r="PK52" s="23">
        <v>0</v>
      </c>
      <c r="PL52" s="23">
        <v>0</v>
      </c>
      <c r="PM52" s="23">
        <v>0</v>
      </c>
      <c r="PN52" s="23">
        <v>0</v>
      </c>
      <c r="PO52" s="23">
        <v>0</v>
      </c>
      <c r="PP52" s="23">
        <v>0</v>
      </c>
      <c r="PQ52" s="23">
        <v>0</v>
      </c>
      <c r="PR52" s="23">
        <v>0</v>
      </c>
      <c r="PS52" s="23">
        <v>0</v>
      </c>
      <c r="PT52" s="23">
        <v>0</v>
      </c>
      <c r="PU52" s="23">
        <v>0</v>
      </c>
      <c r="PV52" s="23">
        <v>0</v>
      </c>
      <c r="PW52" s="23">
        <v>0</v>
      </c>
      <c r="PX52" s="23">
        <v>0</v>
      </c>
      <c r="PY52" s="23">
        <v>0</v>
      </c>
      <c r="PZ52" s="23">
        <v>0</v>
      </c>
      <c r="QA52" s="23">
        <v>0</v>
      </c>
      <c r="QB52" s="23">
        <v>0</v>
      </c>
      <c r="QC52" s="23">
        <v>0</v>
      </c>
      <c r="QD52" s="23">
        <v>0</v>
      </c>
      <c r="QE52" s="23">
        <v>0</v>
      </c>
      <c r="QF52" s="23">
        <v>0</v>
      </c>
      <c r="QG52" s="23">
        <v>0</v>
      </c>
      <c r="QH52" s="23">
        <v>0</v>
      </c>
      <c r="QI52" s="23">
        <v>0</v>
      </c>
      <c r="QJ52" s="23">
        <v>0</v>
      </c>
      <c r="QK52" s="23">
        <v>0</v>
      </c>
      <c r="QL52" s="23">
        <v>0</v>
      </c>
      <c r="QM52" s="23">
        <v>0</v>
      </c>
      <c r="QN52" s="23">
        <v>0</v>
      </c>
      <c r="QO52" s="23">
        <v>0</v>
      </c>
      <c r="QP52" s="23">
        <v>0</v>
      </c>
      <c r="QQ52" s="23">
        <v>0</v>
      </c>
      <c r="QR52" s="23">
        <v>0</v>
      </c>
      <c r="QS52" s="23">
        <v>0</v>
      </c>
      <c r="QT52" s="23">
        <v>0</v>
      </c>
      <c r="QU52" s="23">
        <v>0</v>
      </c>
      <c r="QV52" s="23">
        <v>0</v>
      </c>
      <c r="QW52" s="23">
        <v>0</v>
      </c>
      <c r="QX52" s="23">
        <v>0</v>
      </c>
      <c r="QY52" s="23">
        <v>0</v>
      </c>
      <c r="QZ52" s="23">
        <v>0</v>
      </c>
      <c r="RA52" s="23">
        <v>0</v>
      </c>
      <c r="RB52" s="23">
        <v>0</v>
      </c>
      <c r="RC52" s="23">
        <v>0</v>
      </c>
      <c r="RD52" s="23">
        <v>0</v>
      </c>
      <c r="RE52" s="23">
        <v>0</v>
      </c>
      <c r="RF52" s="23">
        <v>0</v>
      </c>
      <c r="RG52" s="23">
        <v>0</v>
      </c>
      <c r="RH52" s="23">
        <v>0</v>
      </c>
      <c r="RI52" s="23">
        <v>0</v>
      </c>
      <c r="RJ52" s="23">
        <v>0</v>
      </c>
      <c r="RK52" s="23">
        <v>0</v>
      </c>
      <c r="RL52" s="23">
        <v>0</v>
      </c>
      <c r="RM52" s="23">
        <v>0</v>
      </c>
      <c r="RN52" s="23">
        <v>0</v>
      </c>
      <c r="RO52" s="23">
        <v>0</v>
      </c>
      <c r="RP52" s="23">
        <v>0</v>
      </c>
      <c r="RQ52" s="23">
        <v>0</v>
      </c>
      <c r="RR52" s="23">
        <v>0</v>
      </c>
      <c r="RS52" s="23">
        <v>0</v>
      </c>
      <c r="RT52" s="23">
        <v>0</v>
      </c>
      <c r="RU52" s="23">
        <v>0</v>
      </c>
      <c r="RV52" s="23">
        <v>0</v>
      </c>
      <c r="RW52" s="23">
        <v>0</v>
      </c>
      <c r="RX52" s="23">
        <v>0</v>
      </c>
      <c r="RY52" s="23">
        <v>0</v>
      </c>
      <c r="RZ52" s="23">
        <v>0</v>
      </c>
      <c r="SA52" s="23">
        <v>0</v>
      </c>
      <c r="SB52" s="23">
        <v>0</v>
      </c>
      <c r="SC52" s="23">
        <v>0</v>
      </c>
      <c r="SD52" s="23">
        <v>0</v>
      </c>
      <c r="SE52" s="23">
        <v>0</v>
      </c>
      <c r="SF52" s="23">
        <v>0</v>
      </c>
      <c r="SG52" s="23">
        <v>0</v>
      </c>
      <c r="SH52" s="23">
        <v>0</v>
      </c>
      <c r="SI52" s="23">
        <v>0</v>
      </c>
      <c r="SJ52" s="23">
        <v>0</v>
      </c>
      <c r="SK52" s="23">
        <v>0</v>
      </c>
      <c r="SL52" s="23">
        <v>0</v>
      </c>
      <c r="SM52" s="23">
        <v>0</v>
      </c>
      <c r="SN52" s="23">
        <v>0</v>
      </c>
      <c r="SO52" s="23">
        <v>0</v>
      </c>
      <c r="SP52" s="23">
        <v>0</v>
      </c>
      <c r="SQ52" s="23">
        <v>0</v>
      </c>
      <c r="SR52" s="23">
        <v>0</v>
      </c>
      <c r="SS52" s="23">
        <v>0</v>
      </c>
      <c r="ST52" s="23">
        <v>0</v>
      </c>
      <c r="SU52" s="23">
        <v>0</v>
      </c>
      <c r="SV52" s="23">
        <v>0</v>
      </c>
      <c r="SW52" s="23">
        <v>0</v>
      </c>
      <c r="SX52" s="23">
        <v>0</v>
      </c>
      <c r="SY52" s="23">
        <v>0</v>
      </c>
      <c r="SZ52" s="23">
        <v>0</v>
      </c>
      <c r="TA52" s="23">
        <v>0</v>
      </c>
      <c r="TB52" s="23">
        <v>0</v>
      </c>
      <c r="TC52" s="23">
        <v>0</v>
      </c>
      <c r="TD52" s="23">
        <v>0</v>
      </c>
      <c r="TE52" s="23">
        <v>0</v>
      </c>
      <c r="TF52" s="23">
        <v>0</v>
      </c>
      <c r="TG52" s="23">
        <v>0</v>
      </c>
      <c r="TH52" s="23">
        <v>0</v>
      </c>
      <c r="TI52" s="23">
        <v>0</v>
      </c>
      <c r="TJ52" s="23">
        <v>0</v>
      </c>
      <c r="TK52" s="23">
        <v>0</v>
      </c>
      <c r="TL52" s="23">
        <v>0</v>
      </c>
      <c r="TM52" s="23">
        <v>0</v>
      </c>
      <c r="TN52" s="23">
        <v>0</v>
      </c>
      <c r="TO52" s="23">
        <v>0</v>
      </c>
      <c r="TP52" s="23">
        <v>0</v>
      </c>
      <c r="TQ52" s="23">
        <v>0</v>
      </c>
      <c r="TR52" s="23">
        <v>0</v>
      </c>
      <c r="TS52" s="23">
        <v>0</v>
      </c>
      <c r="TT52" s="23">
        <v>0</v>
      </c>
      <c r="TU52" s="23">
        <v>0</v>
      </c>
      <c r="TV52" s="23">
        <v>0</v>
      </c>
      <c r="TW52" s="23">
        <v>0</v>
      </c>
      <c r="TX52" s="23">
        <v>0</v>
      </c>
      <c r="TY52" s="23">
        <v>0</v>
      </c>
      <c r="TZ52" s="23">
        <v>0</v>
      </c>
      <c r="UA52" s="23">
        <v>0</v>
      </c>
      <c r="UB52" s="23">
        <v>0</v>
      </c>
      <c r="UC52" s="23">
        <v>0</v>
      </c>
      <c r="UD52" s="23">
        <v>0</v>
      </c>
      <c r="UE52" s="23">
        <v>0</v>
      </c>
      <c r="UF52" s="23">
        <v>0</v>
      </c>
      <c r="UG52" s="23">
        <v>0</v>
      </c>
      <c r="UH52" s="23">
        <v>0</v>
      </c>
      <c r="UI52" s="23">
        <v>0</v>
      </c>
      <c r="UJ52" s="23">
        <v>0</v>
      </c>
      <c r="UK52" s="23">
        <v>0</v>
      </c>
      <c r="UL52" s="23">
        <v>0</v>
      </c>
      <c r="UM52" s="23">
        <v>0</v>
      </c>
      <c r="UN52" s="23">
        <v>0</v>
      </c>
      <c r="UO52" s="23">
        <v>0</v>
      </c>
      <c r="UP52" s="23">
        <v>0</v>
      </c>
      <c r="UQ52" s="23">
        <v>0</v>
      </c>
      <c r="UR52" s="23">
        <v>0</v>
      </c>
      <c r="US52" s="23">
        <v>0</v>
      </c>
      <c r="UT52" s="23">
        <v>0</v>
      </c>
      <c r="UU52" s="23">
        <v>0</v>
      </c>
      <c r="UV52" s="23">
        <v>0</v>
      </c>
      <c r="UW52" s="23">
        <v>0</v>
      </c>
      <c r="UX52" s="23">
        <v>0</v>
      </c>
      <c r="UY52" s="23">
        <v>0</v>
      </c>
      <c r="UZ52" s="23">
        <v>0</v>
      </c>
      <c r="VA52" s="23">
        <v>0</v>
      </c>
      <c r="VB52" s="23">
        <v>0</v>
      </c>
      <c r="VC52" s="23">
        <v>0</v>
      </c>
      <c r="VD52" s="23">
        <v>0</v>
      </c>
      <c r="VE52" s="23">
        <v>0</v>
      </c>
      <c r="VF52" s="23">
        <v>0</v>
      </c>
      <c r="VG52" s="23">
        <v>0</v>
      </c>
      <c r="VH52" s="23">
        <v>0</v>
      </c>
      <c r="VI52" s="23">
        <v>0</v>
      </c>
      <c r="VJ52" s="23">
        <v>0</v>
      </c>
      <c r="VK52" s="23">
        <v>0</v>
      </c>
      <c r="VL52" s="23">
        <v>0</v>
      </c>
      <c r="VM52" s="23">
        <v>0</v>
      </c>
      <c r="VN52" s="23">
        <v>0</v>
      </c>
      <c r="VO52" s="23">
        <v>0</v>
      </c>
      <c r="VP52" s="23">
        <v>0</v>
      </c>
      <c r="VQ52" s="23">
        <v>0</v>
      </c>
      <c r="VR52" s="23">
        <v>0</v>
      </c>
      <c r="VS52" s="23">
        <v>0</v>
      </c>
      <c r="VT52" s="23">
        <v>0</v>
      </c>
      <c r="VU52" s="23">
        <v>0</v>
      </c>
      <c r="VV52" s="23">
        <v>0</v>
      </c>
      <c r="VW52" s="23">
        <v>0</v>
      </c>
      <c r="VX52" s="23">
        <v>0</v>
      </c>
      <c r="VY52" s="23">
        <v>0</v>
      </c>
      <c r="VZ52" s="23">
        <v>0</v>
      </c>
      <c r="WA52" s="23">
        <v>0</v>
      </c>
      <c r="WB52" s="23">
        <v>0</v>
      </c>
      <c r="WC52" s="23">
        <v>0</v>
      </c>
      <c r="WD52" s="23">
        <v>0</v>
      </c>
      <c r="WE52" s="23">
        <v>0</v>
      </c>
      <c r="WF52" s="23">
        <v>0</v>
      </c>
      <c r="WG52" s="23">
        <v>0</v>
      </c>
      <c r="WH52" s="23">
        <v>0</v>
      </c>
      <c r="WI52" s="23">
        <v>0</v>
      </c>
      <c r="WJ52" s="23">
        <v>0</v>
      </c>
      <c r="WK52" s="23">
        <v>0</v>
      </c>
      <c r="WL52" s="23">
        <v>0</v>
      </c>
      <c r="WM52" s="23">
        <v>0</v>
      </c>
      <c r="WN52" s="23">
        <v>0</v>
      </c>
      <c r="WO52" s="23">
        <v>0</v>
      </c>
      <c r="WP52" s="23">
        <v>0</v>
      </c>
      <c r="WQ52" s="23">
        <v>0</v>
      </c>
      <c r="WR52" s="23">
        <v>0</v>
      </c>
      <c r="WS52" s="23">
        <v>0</v>
      </c>
      <c r="WT52" s="23">
        <v>0</v>
      </c>
      <c r="WU52" s="23">
        <v>0</v>
      </c>
      <c r="WV52" s="23">
        <v>0</v>
      </c>
      <c r="WW52" s="23">
        <v>0</v>
      </c>
      <c r="WX52" s="23">
        <v>0</v>
      </c>
      <c r="WY52" s="23">
        <v>0</v>
      </c>
      <c r="WZ52" s="23">
        <v>0</v>
      </c>
      <c r="XA52" s="23">
        <v>0</v>
      </c>
      <c r="XB52" s="23">
        <v>0</v>
      </c>
      <c r="XC52" s="23">
        <v>0</v>
      </c>
      <c r="XD52" s="23">
        <v>0</v>
      </c>
      <c r="XE52" s="23">
        <v>0</v>
      </c>
      <c r="XF52" s="23">
        <v>0</v>
      </c>
      <c r="XG52" s="23">
        <v>0</v>
      </c>
      <c r="XH52" s="23">
        <v>0</v>
      </c>
      <c r="XI52" s="23">
        <v>0</v>
      </c>
      <c r="XJ52" s="23">
        <v>0</v>
      </c>
      <c r="XK52" s="23">
        <v>0</v>
      </c>
      <c r="XL52" s="23">
        <v>0</v>
      </c>
      <c r="XM52" s="23">
        <v>0</v>
      </c>
      <c r="XN52" s="23">
        <v>0</v>
      </c>
      <c r="XO52" s="23">
        <v>0</v>
      </c>
      <c r="XP52" s="23">
        <v>0</v>
      </c>
      <c r="XQ52" s="23">
        <v>0</v>
      </c>
      <c r="XR52" s="23">
        <v>0</v>
      </c>
      <c r="XS52" s="23">
        <v>0</v>
      </c>
      <c r="XT52" s="23">
        <v>0</v>
      </c>
      <c r="XU52" s="23">
        <v>0</v>
      </c>
      <c r="XV52" s="23">
        <v>0</v>
      </c>
      <c r="XW52" s="23">
        <v>0</v>
      </c>
      <c r="XX52" s="23">
        <v>0</v>
      </c>
      <c r="XY52" s="23">
        <v>0</v>
      </c>
      <c r="XZ52" s="23">
        <v>0</v>
      </c>
      <c r="YA52" s="23">
        <v>0</v>
      </c>
      <c r="YB52" s="23">
        <v>0</v>
      </c>
      <c r="YC52" s="23">
        <v>0</v>
      </c>
      <c r="YD52" s="23">
        <v>0</v>
      </c>
      <c r="YE52" s="23">
        <v>0</v>
      </c>
      <c r="YF52" s="23">
        <v>0</v>
      </c>
      <c r="YG52" s="23">
        <v>0</v>
      </c>
      <c r="YH52" s="23">
        <v>0</v>
      </c>
      <c r="YI52" s="23">
        <v>0</v>
      </c>
      <c r="YJ52" s="23">
        <v>0</v>
      </c>
      <c r="YK52" s="23">
        <v>0</v>
      </c>
      <c r="YL52" s="23">
        <v>0</v>
      </c>
      <c r="YM52" s="23">
        <v>0</v>
      </c>
      <c r="YN52" s="23">
        <v>0</v>
      </c>
      <c r="YO52" s="23">
        <v>0</v>
      </c>
      <c r="YP52" s="23">
        <v>0</v>
      </c>
      <c r="YQ52" s="23">
        <v>0</v>
      </c>
      <c r="YR52" s="23">
        <v>0</v>
      </c>
    </row>
    <row r="53" spans="1:668" ht="15.75" hidden="1" x14ac:dyDescent="0.25">
      <c r="A53" s="15" t="s">
        <v>99</v>
      </c>
      <c r="B53" s="15" t="s">
        <v>100</v>
      </c>
      <c r="C53" s="15">
        <v>0</v>
      </c>
      <c r="D53" s="112"/>
      <c r="E53" s="16">
        <v>0</v>
      </c>
      <c r="F53" s="27" t="s">
        <v>52</v>
      </c>
      <c r="G53" s="68" t="s">
        <v>119</v>
      </c>
      <c r="H53" s="25">
        <v>41609</v>
      </c>
      <c r="I53" s="26">
        <v>2.75E-2</v>
      </c>
      <c r="J53" s="27">
        <v>60</v>
      </c>
      <c r="K53" s="27" t="s">
        <v>194</v>
      </c>
      <c r="L53" s="25">
        <v>43435</v>
      </c>
      <c r="M53" s="19" t="s">
        <v>11</v>
      </c>
      <c r="N53" s="16" t="s">
        <v>92</v>
      </c>
      <c r="O53" s="119" t="s">
        <v>162</v>
      </c>
      <c r="P53" s="119" t="s">
        <v>189</v>
      </c>
      <c r="Q53" s="22">
        <f t="shared" si="102"/>
        <v>505249372.31999999</v>
      </c>
      <c r="R53" s="22">
        <f t="shared" si="103"/>
        <v>7744210.7820000108</v>
      </c>
      <c r="S53" s="22">
        <f t="shared" si="104"/>
        <v>0</v>
      </c>
      <c r="T53" s="22">
        <f t="shared" si="105"/>
        <v>0</v>
      </c>
      <c r="U53" s="22">
        <f t="shared" si="106"/>
        <v>0</v>
      </c>
      <c r="V53" s="22">
        <f t="shared" si="107"/>
        <v>0</v>
      </c>
      <c r="W53" s="22">
        <f t="shared" si="108"/>
        <v>0</v>
      </c>
      <c r="X53" s="22">
        <f t="shared" si="109"/>
        <v>0</v>
      </c>
      <c r="Y53" s="22">
        <f t="shared" si="110"/>
        <v>0</v>
      </c>
      <c r="Z53" s="22">
        <f t="shared" si="111"/>
        <v>0</v>
      </c>
      <c r="AA53" s="22">
        <f t="shared" si="112"/>
        <v>0</v>
      </c>
      <c r="AB53" s="22">
        <f t="shared" si="113"/>
        <v>0</v>
      </c>
      <c r="AC53" s="22">
        <f t="shared" si="114"/>
        <v>0</v>
      </c>
      <c r="AD53" s="22">
        <f t="shared" si="115"/>
        <v>0</v>
      </c>
      <c r="AE53" s="22">
        <f t="shared" si="116"/>
        <v>0</v>
      </c>
      <c r="AF53" s="22">
        <f t="shared" si="117"/>
        <v>0</v>
      </c>
      <c r="AG53" s="22">
        <f t="shared" si="118"/>
        <v>0</v>
      </c>
      <c r="AH53" s="22">
        <f t="shared" si="119"/>
        <v>0</v>
      </c>
      <c r="AI53" s="22">
        <f t="shared" si="120"/>
        <v>0</v>
      </c>
      <c r="AJ53" s="22">
        <f t="shared" si="121"/>
        <v>0</v>
      </c>
      <c r="AK53" s="22">
        <f t="shared" si="122"/>
        <v>0</v>
      </c>
      <c r="AL53" s="22">
        <f t="shared" si="123"/>
        <v>0</v>
      </c>
      <c r="AM53" s="22">
        <f t="shared" si="124"/>
        <v>0</v>
      </c>
      <c r="AN53" s="22">
        <f t="shared" si="125"/>
        <v>0</v>
      </c>
      <c r="AO53" s="22">
        <f t="shared" si="126"/>
        <v>0</v>
      </c>
      <c r="AP53" s="22">
        <f t="shared" si="127"/>
        <v>0</v>
      </c>
      <c r="AQ53" s="22">
        <f t="shared" si="128"/>
        <v>0</v>
      </c>
      <c r="AR53" s="22">
        <f t="shared" si="129"/>
        <v>0</v>
      </c>
      <c r="AS53" s="22">
        <f t="shared" si="130"/>
        <v>0</v>
      </c>
      <c r="AT53" s="22">
        <f t="shared" si="131"/>
        <v>0</v>
      </c>
      <c r="AU53" s="22">
        <f t="shared" si="132"/>
        <v>0</v>
      </c>
      <c r="AV53" s="22">
        <f t="shared" si="133"/>
        <v>0</v>
      </c>
      <c r="AW53" s="22">
        <f t="shared" si="134"/>
        <v>0</v>
      </c>
      <c r="AX53" s="22">
        <f t="shared" si="135"/>
        <v>0</v>
      </c>
      <c r="AY53" s="22">
        <f t="shared" si="136"/>
        <v>0</v>
      </c>
      <c r="AZ53" s="22">
        <f t="shared" si="137"/>
        <v>0</v>
      </c>
      <c r="BA53" s="22">
        <f t="shared" si="138"/>
        <v>0</v>
      </c>
      <c r="BB53" s="22">
        <f t="shared" si="139"/>
        <v>0</v>
      </c>
      <c r="BC53" s="22">
        <f t="shared" si="140"/>
        <v>0</v>
      </c>
      <c r="BD53" s="22">
        <f t="shared" si="141"/>
        <v>0</v>
      </c>
      <c r="BE53" s="22">
        <f t="shared" si="142"/>
        <v>0</v>
      </c>
      <c r="BF53" s="22">
        <f t="shared" si="143"/>
        <v>0</v>
      </c>
      <c r="BG53" s="22">
        <f t="shared" si="144"/>
        <v>0</v>
      </c>
      <c r="BH53" s="22">
        <f t="shared" si="145"/>
        <v>0</v>
      </c>
      <c r="BI53" s="22">
        <f t="shared" si="146"/>
        <v>0</v>
      </c>
      <c r="BJ53" s="22">
        <f t="shared" si="147"/>
        <v>0</v>
      </c>
      <c r="BK53" s="22">
        <f t="shared" si="148"/>
        <v>0</v>
      </c>
      <c r="BL53" s="22">
        <f t="shared" si="149"/>
        <v>0</v>
      </c>
      <c r="BM53" s="22">
        <f t="shared" si="150"/>
        <v>0</v>
      </c>
      <c r="BN53" s="22">
        <f t="shared" si="151"/>
        <v>0</v>
      </c>
      <c r="BO53" s="129"/>
      <c r="BP53" s="127"/>
      <c r="BQ53" s="23">
        <v>0</v>
      </c>
      <c r="BR53" s="23">
        <v>0</v>
      </c>
      <c r="BS53" s="23">
        <v>0</v>
      </c>
      <c r="BT53" s="23">
        <v>0</v>
      </c>
      <c r="BU53" s="23">
        <v>2317610.5260000019</v>
      </c>
      <c r="BV53" s="23">
        <v>84276746.399999991</v>
      </c>
      <c r="BW53" s="23">
        <v>0</v>
      </c>
      <c r="BX53" s="23">
        <v>0</v>
      </c>
      <c r="BY53" s="23">
        <v>0</v>
      </c>
      <c r="BZ53" s="23">
        <v>0</v>
      </c>
      <c r="CA53" s="23">
        <v>2187598.2282000021</v>
      </c>
      <c r="CB53" s="23">
        <v>106065368.64</v>
      </c>
      <c r="CC53" s="23">
        <v>0</v>
      </c>
      <c r="CD53" s="23">
        <v>0</v>
      </c>
      <c r="CE53" s="23">
        <v>0</v>
      </c>
      <c r="CF53" s="23">
        <v>0</v>
      </c>
      <c r="CG53" s="23">
        <v>2148029.268000003</v>
      </c>
      <c r="CH53" s="23">
        <v>156220310.40000001</v>
      </c>
      <c r="CI53" s="23">
        <v>0</v>
      </c>
      <c r="CJ53" s="23">
        <v>0</v>
      </c>
      <c r="CK53" s="23">
        <v>0</v>
      </c>
      <c r="CL53" s="23">
        <v>0</v>
      </c>
      <c r="CM53" s="23">
        <v>1090972.7598000034</v>
      </c>
      <c r="CN53" s="23">
        <v>158686946.88</v>
      </c>
      <c r="CO53" s="23">
        <v>0</v>
      </c>
      <c r="CP53" s="23">
        <v>0</v>
      </c>
      <c r="CQ53" s="23">
        <v>0</v>
      </c>
      <c r="CR53" s="23">
        <v>0</v>
      </c>
      <c r="CS53" s="23">
        <v>0</v>
      </c>
      <c r="CT53" s="23">
        <v>0</v>
      </c>
      <c r="CU53" s="23">
        <v>0</v>
      </c>
      <c r="CV53" s="23">
        <v>0</v>
      </c>
      <c r="CW53" s="23">
        <v>0</v>
      </c>
      <c r="CX53" s="23">
        <v>0</v>
      </c>
      <c r="CY53" s="23">
        <v>0</v>
      </c>
      <c r="CZ53" s="23">
        <v>0</v>
      </c>
      <c r="DA53" s="23">
        <v>0</v>
      </c>
      <c r="DB53" s="23">
        <v>0</v>
      </c>
      <c r="DC53" s="23">
        <v>0</v>
      </c>
      <c r="DD53" s="23">
        <v>0</v>
      </c>
      <c r="DE53" s="23">
        <v>0</v>
      </c>
      <c r="DF53" s="23">
        <v>0</v>
      </c>
      <c r="DG53" s="23">
        <v>0</v>
      </c>
      <c r="DH53" s="23">
        <v>0</v>
      </c>
      <c r="DI53" s="23">
        <v>0</v>
      </c>
      <c r="DJ53" s="23">
        <v>0</v>
      </c>
      <c r="DK53" s="23">
        <v>0</v>
      </c>
      <c r="DL53" s="23">
        <v>0</v>
      </c>
      <c r="DM53" s="23">
        <v>0</v>
      </c>
      <c r="DN53" s="23">
        <v>0</v>
      </c>
      <c r="DO53" s="23">
        <v>0</v>
      </c>
      <c r="DP53" s="23">
        <v>0</v>
      </c>
      <c r="DQ53" s="23">
        <v>0</v>
      </c>
      <c r="DR53" s="23">
        <v>0</v>
      </c>
      <c r="DS53" s="23">
        <v>0</v>
      </c>
      <c r="DT53" s="23">
        <v>0</v>
      </c>
      <c r="DU53" s="23">
        <v>0</v>
      </c>
      <c r="DV53" s="23">
        <v>0</v>
      </c>
      <c r="DW53" s="23">
        <v>0</v>
      </c>
      <c r="DX53" s="23">
        <v>0</v>
      </c>
      <c r="DY53" s="23">
        <v>0</v>
      </c>
      <c r="DZ53" s="23">
        <v>0</v>
      </c>
      <c r="EA53" s="23">
        <v>0</v>
      </c>
      <c r="EB53" s="23">
        <v>0</v>
      </c>
      <c r="EC53" s="23">
        <v>0</v>
      </c>
      <c r="ED53" s="23">
        <v>0</v>
      </c>
      <c r="EE53" s="23">
        <v>0</v>
      </c>
      <c r="EF53" s="23">
        <v>0</v>
      </c>
      <c r="EG53" s="23">
        <v>0</v>
      </c>
      <c r="EH53" s="23">
        <v>0</v>
      </c>
      <c r="EI53" s="23">
        <v>0</v>
      </c>
      <c r="EJ53" s="23">
        <v>0</v>
      </c>
      <c r="EK53" s="23">
        <v>0</v>
      </c>
      <c r="EL53" s="23">
        <v>0</v>
      </c>
      <c r="EM53" s="23">
        <v>0</v>
      </c>
      <c r="EN53" s="23">
        <v>0</v>
      </c>
      <c r="EO53" s="23">
        <v>0</v>
      </c>
      <c r="EP53" s="23">
        <v>0</v>
      </c>
      <c r="EQ53" s="23">
        <v>0</v>
      </c>
      <c r="ER53" s="23">
        <v>0</v>
      </c>
      <c r="ES53" s="23">
        <v>0</v>
      </c>
      <c r="ET53" s="23">
        <v>0</v>
      </c>
      <c r="EU53" s="23">
        <v>0</v>
      </c>
      <c r="EV53" s="23">
        <v>0</v>
      </c>
      <c r="EW53" s="23">
        <v>0</v>
      </c>
      <c r="EX53" s="23">
        <v>0</v>
      </c>
      <c r="EY53" s="23">
        <v>0</v>
      </c>
      <c r="EZ53" s="23">
        <v>0</v>
      </c>
      <c r="FA53" s="23">
        <v>0</v>
      </c>
      <c r="FB53" s="23">
        <v>0</v>
      </c>
      <c r="FC53" s="23">
        <v>0</v>
      </c>
      <c r="FD53" s="23">
        <v>0</v>
      </c>
      <c r="FE53" s="23">
        <v>0</v>
      </c>
      <c r="FF53" s="23">
        <v>0</v>
      </c>
      <c r="FG53" s="23">
        <v>0</v>
      </c>
      <c r="FH53" s="23">
        <v>0</v>
      </c>
      <c r="FI53" s="23">
        <v>0</v>
      </c>
      <c r="FJ53" s="23">
        <v>0</v>
      </c>
      <c r="FK53" s="23">
        <v>0</v>
      </c>
      <c r="FL53" s="23">
        <v>0</v>
      </c>
      <c r="FM53" s="23">
        <v>0</v>
      </c>
      <c r="FN53" s="23">
        <v>0</v>
      </c>
      <c r="FO53" s="23">
        <v>0</v>
      </c>
      <c r="FP53" s="23">
        <v>0</v>
      </c>
      <c r="FQ53" s="23">
        <v>0</v>
      </c>
      <c r="FR53" s="23">
        <v>0</v>
      </c>
      <c r="FS53" s="23">
        <v>0</v>
      </c>
      <c r="FT53" s="23">
        <v>0</v>
      </c>
      <c r="FU53" s="23">
        <v>0</v>
      </c>
      <c r="FV53" s="23">
        <v>0</v>
      </c>
      <c r="FW53" s="23">
        <v>0</v>
      </c>
      <c r="FX53" s="23">
        <v>0</v>
      </c>
      <c r="FY53" s="23">
        <v>0</v>
      </c>
      <c r="FZ53" s="23">
        <v>0</v>
      </c>
      <c r="GA53" s="23">
        <v>0</v>
      </c>
      <c r="GB53" s="23">
        <v>0</v>
      </c>
      <c r="GC53" s="23">
        <v>0</v>
      </c>
      <c r="GD53" s="23">
        <v>0</v>
      </c>
      <c r="GE53" s="23">
        <v>0</v>
      </c>
      <c r="GF53" s="23">
        <v>0</v>
      </c>
      <c r="GG53" s="23">
        <v>0</v>
      </c>
      <c r="GH53" s="23">
        <v>0</v>
      </c>
      <c r="GI53" s="23">
        <v>0</v>
      </c>
      <c r="GJ53" s="23">
        <v>0</v>
      </c>
      <c r="GK53" s="23">
        <v>0</v>
      </c>
      <c r="GL53" s="23">
        <v>0</v>
      </c>
      <c r="GM53" s="23">
        <v>0</v>
      </c>
      <c r="GN53" s="23">
        <v>0</v>
      </c>
      <c r="GO53" s="23">
        <v>0</v>
      </c>
      <c r="GP53" s="23">
        <v>0</v>
      </c>
      <c r="GQ53" s="23">
        <v>0</v>
      </c>
      <c r="GR53" s="23">
        <v>0</v>
      </c>
      <c r="GS53" s="23">
        <v>0</v>
      </c>
      <c r="GT53" s="23">
        <v>0</v>
      </c>
      <c r="GU53" s="23">
        <v>0</v>
      </c>
      <c r="GV53" s="23">
        <v>0</v>
      </c>
      <c r="GW53" s="23">
        <v>0</v>
      </c>
      <c r="GX53" s="23">
        <v>0</v>
      </c>
      <c r="GY53" s="23">
        <v>0</v>
      </c>
      <c r="GZ53" s="23">
        <v>0</v>
      </c>
      <c r="HA53" s="23">
        <v>0</v>
      </c>
      <c r="HB53" s="23">
        <v>0</v>
      </c>
      <c r="HC53" s="23">
        <v>0</v>
      </c>
      <c r="HD53" s="23">
        <v>0</v>
      </c>
      <c r="HE53" s="23">
        <v>0</v>
      </c>
      <c r="HF53" s="23">
        <v>0</v>
      </c>
      <c r="HG53" s="23">
        <v>0</v>
      </c>
      <c r="HH53" s="23">
        <v>0</v>
      </c>
      <c r="HI53" s="23">
        <v>0</v>
      </c>
      <c r="HJ53" s="23">
        <v>0</v>
      </c>
      <c r="HK53" s="23">
        <v>0</v>
      </c>
      <c r="HL53" s="23">
        <v>0</v>
      </c>
      <c r="HM53" s="23">
        <v>0</v>
      </c>
      <c r="HN53" s="23">
        <v>0</v>
      </c>
      <c r="HO53" s="23">
        <v>0</v>
      </c>
      <c r="HP53" s="23">
        <v>0</v>
      </c>
      <c r="HQ53" s="23">
        <v>0</v>
      </c>
      <c r="HR53" s="23">
        <v>0</v>
      </c>
      <c r="HS53" s="23">
        <v>0</v>
      </c>
      <c r="HT53" s="23">
        <v>0</v>
      </c>
      <c r="HU53" s="23">
        <v>0</v>
      </c>
      <c r="HV53" s="23">
        <v>0</v>
      </c>
      <c r="HW53" s="23">
        <v>0</v>
      </c>
      <c r="HX53" s="23">
        <v>0</v>
      </c>
      <c r="HY53" s="23">
        <v>0</v>
      </c>
      <c r="HZ53" s="23">
        <v>0</v>
      </c>
      <c r="IA53" s="23">
        <v>0</v>
      </c>
      <c r="IB53" s="23">
        <v>0</v>
      </c>
      <c r="IC53" s="23">
        <v>0</v>
      </c>
      <c r="ID53" s="23">
        <v>0</v>
      </c>
      <c r="IE53" s="23">
        <v>0</v>
      </c>
      <c r="IF53" s="23">
        <v>0</v>
      </c>
      <c r="IG53" s="23">
        <v>0</v>
      </c>
      <c r="IH53" s="23">
        <v>0</v>
      </c>
      <c r="II53" s="23">
        <v>0</v>
      </c>
      <c r="IJ53" s="23">
        <v>0</v>
      </c>
      <c r="IK53" s="23">
        <v>0</v>
      </c>
      <c r="IL53" s="23">
        <v>0</v>
      </c>
      <c r="IM53" s="23">
        <v>0</v>
      </c>
      <c r="IN53" s="23">
        <v>0</v>
      </c>
      <c r="IO53" s="23">
        <v>0</v>
      </c>
      <c r="IP53" s="23">
        <v>0</v>
      </c>
      <c r="IQ53" s="23">
        <v>0</v>
      </c>
      <c r="IR53" s="23">
        <v>0</v>
      </c>
      <c r="IS53" s="23">
        <v>0</v>
      </c>
      <c r="IT53" s="23">
        <v>0</v>
      </c>
      <c r="IU53" s="23">
        <v>0</v>
      </c>
      <c r="IV53" s="23">
        <v>0</v>
      </c>
      <c r="IW53" s="23">
        <v>0</v>
      </c>
      <c r="IX53" s="23">
        <v>0</v>
      </c>
      <c r="IY53" s="23">
        <v>0</v>
      </c>
      <c r="IZ53" s="23">
        <v>0</v>
      </c>
      <c r="JA53" s="23">
        <v>0</v>
      </c>
      <c r="JB53" s="23">
        <v>0</v>
      </c>
      <c r="JC53" s="23">
        <v>0</v>
      </c>
      <c r="JD53" s="23">
        <v>0</v>
      </c>
      <c r="JE53" s="23">
        <v>0</v>
      </c>
      <c r="JF53" s="23">
        <v>0</v>
      </c>
      <c r="JG53" s="23">
        <v>0</v>
      </c>
      <c r="JH53" s="23">
        <v>0</v>
      </c>
      <c r="JI53" s="23">
        <v>0</v>
      </c>
      <c r="JJ53" s="23">
        <v>0</v>
      </c>
      <c r="JK53" s="23">
        <v>0</v>
      </c>
      <c r="JL53" s="23">
        <v>0</v>
      </c>
      <c r="JM53" s="23">
        <v>0</v>
      </c>
      <c r="JN53" s="23">
        <v>0</v>
      </c>
      <c r="JO53" s="23">
        <v>0</v>
      </c>
      <c r="JP53" s="23">
        <v>0</v>
      </c>
      <c r="JQ53" s="23">
        <v>0</v>
      </c>
      <c r="JR53" s="23">
        <v>0</v>
      </c>
      <c r="JS53" s="23">
        <v>0</v>
      </c>
      <c r="JT53" s="23">
        <v>0</v>
      </c>
      <c r="JU53" s="23">
        <v>0</v>
      </c>
      <c r="JV53" s="23">
        <v>0</v>
      </c>
      <c r="JW53" s="23">
        <v>0</v>
      </c>
      <c r="JX53" s="23">
        <v>0</v>
      </c>
      <c r="JY53" s="23">
        <v>0</v>
      </c>
      <c r="JZ53" s="23">
        <v>0</v>
      </c>
      <c r="KA53" s="23">
        <v>0</v>
      </c>
      <c r="KB53" s="23">
        <v>0</v>
      </c>
      <c r="KC53" s="23">
        <v>0</v>
      </c>
      <c r="KD53" s="23">
        <v>0</v>
      </c>
      <c r="KE53" s="23">
        <v>0</v>
      </c>
      <c r="KF53" s="23">
        <v>0</v>
      </c>
      <c r="KG53" s="23">
        <v>0</v>
      </c>
      <c r="KH53" s="23">
        <v>0</v>
      </c>
      <c r="KI53" s="23">
        <v>0</v>
      </c>
      <c r="KJ53" s="23">
        <v>0</v>
      </c>
      <c r="KK53" s="23">
        <v>0</v>
      </c>
      <c r="KL53" s="23">
        <v>0</v>
      </c>
      <c r="KM53" s="23">
        <v>0</v>
      </c>
      <c r="KN53" s="23">
        <v>0</v>
      </c>
      <c r="KO53" s="23">
        <v>0</v>
      </c>
      <c r="KP53" s="23">
        <v>0</v>
      </c>
      <c r="KQ53" s="23">
        <v>0</v>
      </c>
      <c r="KR53" s="23">
        <v>0</v>
      </c>
      <c r="KS53" s="23">
        <v>0</v>
      </c>
      <c r="KT53" s="23">
        <v>0</v>
      </c>
      <c r="KU53" s="23">
        <v>0</v>
      </c>
      <c r="KV53" s="23">
        <v>0</v>
      </c>
      <c r="KW53" s="23">
        <v>0</v>
      </c>
      <c r="KX53" s="23">
        <v>0</v>
      </c>
      <c r="KY53" s="23">
        <v>0</v>
      </c>
      <c r="KZ53" s="23">
        <v>0</v>
      </c>
      <c r="LA53" s="23">
        <v>0</v>
      </c>
      <c r="LB53" s="23">
        <v>0</v>
      </c>
      <c r="LC53" s="23">
        <v>0</v>
      </c>
      <c r="LD53" s="23">
        <v>0</v>
      </c>
      <c r="LE53" s="23">
        <v>0</v>
      </c>
      <c r="LF53" s="23">
        <v>0</v>
      </c>
      <c r="LG53" s="23">
        <v>0</v>
      </c>
      <c r="LH53" s="23">
        <v>0</v>
      </c>
      <c r="LI53" s="23">
        <v>0</v>
      </c>
      <c r="LJ53" s="23">
        <v>0</v>
      </c>
      <c r="LK53" s="23">
        <v>0</v>
      </c>
      <c r="LL53" s="23">
        <v>0</v>
      </c>
      <c r="LM53" s="23">
        <v>0</v>
      </c>
      <c r="LN53" s="23">
        <v>0</v>
      </c>
      <c r="LO53" s="23">
        <v>0</v>
      </c>
      <c r="LP53" s="23">
        <v>0</v>
      </c>
      <c r="LQ53" s="23">
        <v>0</v>
      </c>
      <c r="LR53" s="23">
        <v>0</v>
      </c>
      <c r="LS53" s="23">
        <v>0</v>
      </c>
      <c r="LT53" s="23">
        <v>0</v>
      </c>
      <c r="LU53" s="23">
        <v>0</v>
      </c>
      <c r="LV53" s="23">
        <v>0</v>
      </c>
      <c r="LW53" s="23">
        <v>0</v>
      </c>
      <c r="LX53" s="23">
        <v>0</v>
      </c>
      <c r="LY53" s="23">
        <v>0</v>
      </c>
      <c r="LZ53" s="23">
        <v>0</v>
      </c>
      <c r="MA53" s="23">
        <v>0</v>
      </c>
      <c r="MB53" s="23">
        <v>0</v>
      </c>
      <c r="MC53" s="23">
        <v>0</v>
      </c>
      <c r="MD53" s="23">
        <v>0</v>
      </c>
      <c r="ME53" s="23">
        <v>0</v>
      </c>
      <c r="MF53" s="23">
        <v>0</v>
      </c>
      <c r="MG53" s="23">
        <v>0</v>
      </c>
      <c r="MH53" s="23">
        <v>0</v>
      </c>
      <c r="MI53" s="23">
        <v>0</v>
      </c>
      <c r="MJ53" s="23">
        <v>0</v>
      </c>
      <c r="MK53" s="23">
        <v>0</v>
      </c>
      <c r="ML53" s="23">
        <v>0</v>
      </c>
      <c r="MM53" s="23">
        <v>0</v>
      </c>
      <c r="MN53" s="23">
        <v>0</v>
      </c>
      <c r="MO53" s="23">
        <v>0</v>
      </c>
      <c r="MP53" s="23">
        <v>0</v>
      </c>
      <c r="MQ53" s="23">
        <v>0</v>
      </c>
      <c r="MR53" s="23">
        <v>0</v>
      </c>
      <c r="MS53" s="23">
        <v>0</v>
      </c>
      <c r="MT53" s="23">
        <v>0</v>
      </c>
      <c r="MU53" s="23">
        <v>0</v>
      </c>
      <c r="MV53" s="23">
        <v>0</v>
      </c>
      <c r="MW53" s="23">
        <v>0</v>
      </c>
      <c r="MX53" s="23">
        <v>0</v>
      </c>
      <c r="MY53" s="23">
        <v>0</v>
      </c>
      <c r="MZ53" s="23">
        <v>0</v>
      </c>
      <c r="NA53" s="23">
        <v>0</v>
      </c>
      <c r="NB53" s="23">
        <v>0</v>
      </c>
      <c r="NC53" s="23">
        <v>0</v>
      </c>
      <c r="ND53" s="23">
        <v>0</v>
      </c>
      <c r="NE53" s="23">
        <v>0</v>
      </c>
      <c r="NF53" s="23">
        <v>0</v>
      </c>
      <c r="NG53" s="23">
        <v>0</v>
      </c>
      <c r="NH53" s="23">
        <v>0</v>
      </c>
      <c r="NI53" s="23">
        <v>0</v>
      </c>
      <c r="NJ53" s="23">
        <v>0</v>
      </c>
      <c r="NK53" s="23">
        <v>0</v>
      </c>
      <c r="NL53" s="23">
        <v>0</v>
      </c>
      <c r="NM53" s="23">
        <v>0</v>
      </c>
      <c r="NN53" s="23">
        <v>0</v>
      </c>
      <c r="NO53" s="23">
        <v>0</v>
      </c>
      <c r="NP53" s="23">
        <v>0</v>
      </c>
      <c r="NQ53" s="23">
        <v>0</v>
      </c>
      <c r="NR53" s="23">
        <v>0</v>
      </c>
      <c r="NS53" s="23">
        <v>0</v>
      </c>
      <c r="NT53" s="23">
        <v>0</v>
      </c>
      <c r="NU53" s="23">
        <v>0</v>
      </c>
      <c r="NV53" s="23">
        <v>0</v>
      </c>
      <c r="NW53" s="23">
        <v>0</v>
      </c>
      <c r="NX53" s="23">
        <v>0</v>
      </c>
      <c r="NY53" s="23">
        <v>0</v>
      </c>
      <c r="NZ53" s="23">
        <v>0</v>
      </c>
      <c r="OA53" s="23">
        <v>0</v>
      </c>
      <c r="OB53" s="23">
        <v>0</v>
      </c>
      <c r="OC53" s="23">
        <v>0</v>
      </c>
      <c r="OD53" s="23">
        <v>0</v>
      </c>
      <c r="OE53" s="23">
        <v>0</v>
      </c>
      <c r="OF53" s="23">
        <v>0</v>
      </c>
      <c r="OG53" s="23">
        <v>0</v>
      </c>
      <c r="OH53" s="23">
        <v>0</v>
      </c>
      <c r="OI53" s="23">
        <v>0</v>
      </c>
      <c r="OJ53" s="23">
        <v>0</v>
      </c>
      <c r="OK53" s="23">
        <v>0</v>
      </c>
      <c r="OL53" s="23">
        <v>0</v>
      </c>
      <c r="OM53" s="23">
        <v>0</v>
      </c>
      <c r="ON53" s="23">
        <v>0</v>
      </c>
      <c r="OO53" s="23">
        <v>0</v>
      </c>
      <c r="OP53" s="23">
        <v>0</v>
      </c>
      <c r="OQ53" s="23">
        <v>0</v>
      </c>
      <c r="OR53" s="23">
        <v>0</v>
      </c>
      <c r="OS53" s="23">
        <v>0</v>
      </c>
      <c r="OT53" s="23">
        <v>0</v>
      </c>
      <c r="OU53" s="23">
        <v>0</v>
      </c>
      <c r="OV53" s="23">
        <v>0</v>
      </c>
      <c r="OW53" s="23">
        <v>0</v>
      </c>
      <c r="OX53" s="23">
        <v>0</v>
      </c>
      <c r="OY53" s="23">
        <v>0</v>
      </c>
      <c r="OZ53" s="23">
        <v>0</v>
      </c>
      <c r="PA53" s="23">
        <v>0</v>
      </c>
      <c r="PB53" s="23">
        <v>0</v>
      </c>
      <c r="PC53" s="23">
        <v>0</v>
      </c>
      <c r="PD53" s="23">
        <v>0</v>
      </c>
      <c r="PE53" s="23">
        <v>0</v>
      </c>
      <c r="PF53" s="23">
        <v>0</v>
      </c>
      <c r="PG53" s="23">
        <v>0</v>
      </c>
      <c r="PH53" s="23">
        <v>0</v>
      </c>
      <c r="PI53" s="23">
        <v>0</v>
      </c>
      <c r="PJ53" s="23">
        <v>0</v>
      </c>
      <c r="PK53" s="23">
        <v>0</v>
      </c>
      <c r="PL53" s="23">
        <v>0</v>
      </c>
      <c r="PM53" s="23">
        <v>0</v>
      </c>
      <c r="PN53" s="23">
        <v>0</v>
      </c>
      <c r="PO53" s="23">
        <v>0</v>
      </c>
      <c r="PP53" s="23">
        <v>0</v>
      </c>
      <c r="PQ53" s="23">
        <v>0</v>
      </c>
      <c r="PR53" s="23">
        <v>0</v>
      </c>
      <c r="PS53" s="23">
        <v>0</v>
      </c>
      <c r="PT53" s="23">
        <v>0</v>
      </c>
      <c r="PU53" s="23">
        <v>0</v>
      </c>
      <c r="PV53" s="23">
        <v>0</v>
      </c>
      <c r="PW53" s="23">
        <v>0</v>
      </c>
      <c r="PX53" s="23">
        <v>0</v>
      </c>
      <c r="PY53" s="23">
        <v>0</v>
      </c>
      <c r="PZ53" s="23">
        <v>0</v>
      </c>
      <c r="QA53" s="23">
        <v>0</v>
      </c>
      <c r="QB53" s="23">
        <v>0</v>
      </c>
      <c r="QC53" s="23">
        <v>0</v>
      </c>
      <c r="QD53" s="23">
        <v>0</v>
      </c>
      <c r="QE53" s="23">
        <v>0</v>
      </c>
      <c r="QF53" s="23">
        <v>0</v>
      </c>
      <c r="QG53" s="23">
        <v>0</v>
      </c>
      <c r="QH53" s="23">
        <v>0</v>
      </c>
      <c r="QI53" s="23">
        <v>0</v>
      </c>
      <c r="QJ53" s="23">
        <v>0</v>
      </c>
      <c r="QK53" s="23">
        <v>0</v>
      </c>
      <c r="QL53" s="23">
        <v>0</v>
      </c>
      <c r="QM53" s="23">
        <v>0</v>
      </c>
      <c r="QN53" s="23">
        <v>0</v>
      </c>
      <c r="QO53" s="23">
        <v>0</v>
      </c>
      <c r="QP53" s="23">
        <v>0</v>
      </c>
      <c r="QQ53" s="23">
        <v>0</v>
      </c>
      <c r="QR53" s="23">
        <v>0</v>
      </c>
      <c r="QS53" s="23">
        <v>0</v>
      </c>
      <c r="QT53" s="23">
        <v>0</v>
      </c>
      <c r="QU53" s="23">
        <v>0</v>
      </c>
      <c r="QV53" s="23">
        <v>0</v>
      </c>
      <c r="QW53" s="23">
        <v>0</v>
      </c>
      <c r="QX53" s="23">
        <v>0</v>
      </c>
      <c r="QY53" s="23">
        <v>0</v>
      </c>
      <c r="QZ53" s="23">
        <v>0</v>
      </c>
      <c r="RA53" s="23">
        <v>0</v>
      </c>
      <c r="RB53" s="23">
        <v>0</v>
      </c>
      <c r="RC53" s="23">
        <v>0</v>
      </c>
      <c r="RD53" s="23">
        <v>0</v>
      </c>
      <c r="RE53" s="23">
        <v>0</v>
      </c>
      <c r="RF53" s="23">
        <v>0</v>
      </c>
      <c r="RG53" s="23">
        <v>0</v>
      </c>
      <c r="RH53" s="23">
        <v>0</v>
      </c>
      <c r="RI53" s="23">
        <v>0</v>
      </c>
      <c r="RJ53" s="23">
        <v>0</v>
      </c>
      <c r="RK53" s="23">
        <v>0</v>
      </c>
      <c r="RL53" s="23">
        <v>0</v>
      </c>
      <c r="RM53" s="23">
        <v>0</v>
      </c>
      <c r="RN53" s="23">
        <v>0</v>
      </c>
      <c r="RO53" s="23">
        <v>0</v>
      </c>
      <c r="RP53" s="23">
        <v>0</v>
      </c>
      <c r="RQ53" s="23">
        <v>0</v>
      </c>
      <c r="RR53" s="23">
        <v>0</v>
      </c>
      <c r="RS53" s="23">
        <v>0</v>
      </c>
      <c r="RT53" s="23">
        <v>0</v>
      </c>
      <c r="RU53" s="23">
        <v>0</v>
      </c>
      <c r="RV53" s="23">
        <v>0</v>
      </c>
      <c r="RW53" s="23">
        <v>0</v>
      </c>
      <c r="RX53" s="23">
        <v>0</v>
      </c>
      <c r="RY53" s="23">
        <v>0</v>
      </c>
      <c r="RZ53" s="23">
        <v>0</v>
      </c>
      <c r="SA53" s="23">
        <v>0</v>
      </c>
      <c r="SB53" s="23">
        <v>0</v>
      </c>
      <c r="SC53" s="23">
        <v>0</v>
      </c>
      <c r="SD53" s="23">
        <v>0</v>
      </c>
      <c r="SE53" s="23">
        <v>0</v>
      </c>
      <c r="SF53" s="23">
        <v>0</v>
      </c>
      <c r="SG53" s="23">
        <v>0</v>
      </c>
      <c r="SH53" s="23">
        <v>0</v>
      </c>
      <c r="SI53" s="23">
        <v>0</v>
      </c>
      <c r="SJ53" s="23">
        <v>0</v>
      </c>
      <c r="SK53" s="23">
        <v>0</v>
      </c>
      <c r="SL53" s="23">
        <v>0</v>
      </c>
      <c r="SM53" s="23">
        <v>0</v>
      </c>
      <c r="SN53" s="23">
        <v>0</v>
      </c>
      <c r="SO53" s="23">
        <v>0</v>
      </c>
      <c r="SP53" s="23">
        <v>0</v>
      </c>
      <c r="SQ53" s="23">
        <v>0</v>
      </c>
      <c r="SR53" s="23">
        <v>0</v>
      </c>
      <c r="SS53" s="23">
        <v>0</v>
      </c>
      <c r="ST53" s="23">
        <v>0</v>
      </c>
      <c r="SU53" s="23">
        <v>0</v>
      </c>
      <c r="SV53" s="23">
        <v>0</v>
      </c>
      <c r="SW53" s="23">
        <v>0</v>
      </c>
      <c r="SX53" s="23">
        <v>0</v>
      </c>
      <c r="SY53" s="23">
        <v>0</v>
      </c>
      <c r="SZ53" s="23">
        <v>0</v>
      </c>
      <c r="TA53" s="23">
        <v>0</v>
      </c>
      <c r="TB53" s="23">
        <v>0</v>
      </c>
      <c r="TC53" s="23">
        <v>0</v>
      </c>
      <c r="TD53" s="23">
        <v>0</v>
      </c>
      <c r="TE53" s="23">
        <v>0</v>
      </c>
      <c r="TF53" s="23">
        <v>0</v>
      </c>
      <c r="TG53" s="23">
        <v>0</v>
      </c>
      <c r="TH53" s="23">
        <v>0</v>
      </c>
      <c r="TI53" s="23">
        <v>0</v>
      </c>
      <c r="TJ53" s="23">
        <v>0</v>
      </c>
      <c r="TK53" s="23">
        <v>0</v>
      </c>
      <c r="TL53" s="23">
        <v>0</v>
      </c>
      <c r="TM53" s="23">
        <v>0</v>
      </c>
      <c r="TN53" s="23">
        <v>0</v>
      </c>
      <c r="TO53" s="23">
        <v>0</v>
      </c>
      <c r="TP53" s="23">
        <v>0</v>
      </c>
      <c r="TQ53" s="23">
        <v>0</v>
      </c>
      <c r="TR53" s="23">
        <v>0</v>
      </c>
      <c r="TS53" s="23">
        <v>0</v>
      </c>
      <c r="TT53" s="23">
        <v>0</v>
      </c>
      <c r="TU53" s="23">
        <v>0</v>
      </c>
      <c r="TV53" s="23">
        <v>0</v>
      </c>
      <c r="TW53" s="23">
        <v>0</v>
      </c>
      <c r="TX53" s="23">
        <v>0</v>
      </c>
      <c r="TY53" s="23">
        <v>0</v>
      </c>
      <c r="TZ53" s="23">
        <v>0</v>
      </c>
      <c r="UA53" s="23">
        <v>0</v>
      </c>
      <c r="UB53" s="23">
        <v>0</v>
      </c>
      <c r="UC53" s="23">
        <v>0</v>
      </c>
      <c r="UD53" s="23">
        <v>0</v>
      </c>
      <c r="UE53" s="23">
        <v>0</v>
      </c>
      <c r="UF53" s="23">
        <v>0</v>
      </c>
      <c r="UG53" s="23">
        <v>0</v>
      </c>
      <c r="UH53" s="23">
        <v>0</v>
      </c>
      <c r="UI53" s="23">
        <v>0</v>
      </c>
      <c r="UJ53" s="23">
        <v>0</v>
      </c>
      <c r="UK53" s="23">
        <v>0</v>
      </c>
      <c r="UL53" s="23">
        <v>0</v>
      </c>
      <c r="UM53" s="23">
        <v>0</v>
      </c>
      <c r="UN53" s="23">
        <v>0</v>
      </c>
      <c r="UO53" s="23">
        <v>0</v>
      </c>
      <c r="UP53" s="23">
        <v>0</v>
      </c>
      <c r="UQ53" s="23">
        <v>0</v>
      </c>
      <c r="UR53" s="23">
        <v>0</v>
      </c>
      <c r="US53" s="23">
        <v>0</v>
      </c>
      <c r="UT53" s="23">
        <v>0</v>
      </c>
      <c r="UU53" s="23">
        <v>0</v>
      </c>
      <c r="UV53" s="23">
        <v>0</v>
      </c>
      <c r="UW53" s="23">
        <v>0</v>
      </c>
      <c r="UX53" s="23">
        <v>0</v>
      </c>
      <c r="UY53" s="23">
        <v>0</v>
      </c>
      <c r="UZ53" s="23">
        <v>0</v>
      </c>
      <c r="VA53" s="23">
        <v>0</v>
      </c>
      <c r="VB53" s="23">
        <v>0</v>
      </c>
      <c r="VC53" s="23">
        <v>0</v>
      </c>
      <c r="VD53" s="23">
        <v>0</v>
      </c>
      <c r="VE53" s="23">
        <v>0</v>
      </c>
      <c r="VF53" s="23">
        <v>0</v>
      </c>
      <c r="VG53" s="23">
        <v>0</v>
      </c>
      <c r="VH53" s="23">
        <v>0</v>
      </c>
      <c r="VI53" s="23">
        <v>0</v>
      </c>
      <c r="VJ53" s="23">
        <v>0</v>
      </c>
      <c r="VK53" s="23">
        <v>0</v>
      </c>
      <c r="VL53" s="23">
        <v>0</v>
      </c>
      <c r="VM53" s="23">
        <v>0</v>
      </c>
      <c r="VN53" s="23">
        <v>0</v>
      </c>
      <c r="VO53" s="23">
        <v>0</v>
      </c>
      <c r="VP53" s="23">
        <v>0</v>
      </c>
      <c r="VQ53" s="23">
        <v>0</v>
      </c>
      <c r="VR53" s="23">
        <v>0</v>
      </c>
      <c r="VS53" s="23">
        <v>0</v>
      </c>
      <c r="VT53" s="23">
        <v>0</v>
      </c>
      <c r="VU53" s="23">
        <v>0</v>
      </c>
      <c r="VV53" s="23">
        <v>0</v>
      </c>
      <c r="VW53" s="23">
        <v>0</v>
      </c>
      <c r="VX53" s="23">
        <v>0</v>
      </c>
      <c r="VY53" s="23">
        <v>0</v>
      </c>
      <c r="VZ53" s="23">
        <v>0</v>
      </c>
      <c r="WA53" s="23">
        <v>0</v>
      </c>
      <c r="WB53" s="23">
        <v>0</v>
      </c>
      <c r="WC53" s="23">
        <v>0</v>
      </c>
      <c r="WD53" s="23">
        <v>0</v>
      </c>
      <c r="WE53" s="23">
        <v>0</v>
      </c>
      <c r="WF53" s="23">
        <v>0</v>
      </c>
      <c r="WG53" s="23">
        <v>0</v>
      </c>
      <c r="WH53" s="23">
        <v>0</v>
      </c>
      <c r="WI53" s="23">
        <v>0</v>
      </c>
      <c r="WJ53" s="23">
        <v>0</v>
      </c>
      <c r="WK53" s="23">
        <v>0</v>
      </c>
      <c r="WL53" s="23">
        <v>0</v>
      </c>
      <c r="WM53" s="23">
        <v>0</v>
      </c>
      <c r="WN53" s="23">
        <v>0</v>
      </c>
      <c r="WO53" s="23">
        <v>0</v>
      </c>
      <c r="WP53" s="23">
        <v>0</v>
      </c>
      <c r="WQ53" s="23">
        <v>0</v>
      </c>
      <c r="WR53" s="23">
        <v>0</v>
      </c>
      <c r="WS53" s="23">
        <v>0</v>
      </c>
      <c r="WT53" s="23">
        <v>0</v>
      </c>
      <c r="WU53" s="23">
        <v>0</v>
      </c>
      <c r="WV53" s="23">
        <v>0</v>
      </c>
      <c r="WW53" s="23">
        <v>0</v>
      </c>
      <c r="WX53" s="23">
        <v>0</v>
      </c>
      <c r="WY53" s="23">
        <v>0</v>
      </c>
      <c r="WZ53" s="23">
        <v>0</v>
      </c>
      <c r="XA53" s="23">
        <v>0</v>
      </c>
      <c r="XB53" s="23">
        <v>0</v>
      </c>
      <c r="XC53" s="23">
        <v>0</v>
      </c>
      <c r="XD53" s="23">
        <v>0</v>
      </c>
      <c r="XE53" s="23">
        <v>0</v>
      </c>
      <c r="XF53" s="23">
        <v>0</v>
      </c>
      <c r="XG53" s="23">
        <v>0</v>
      </c>
      <c r="XH53" s="23">
        <v>0</v>
      </c>
      <c r="XI53" s="23">
        <v>0</v>
      </c>
      <c r="XJ53" s="23">
        <v>0</v>
      </c>
      <c r="XK53" s="23">
        <v>0</v>
      </c>
      <c r="XL53" s="23">
        <v>0</v>
      </c>
      <c r="XM53" s="23">
        <v>0</v>
      </c>
      <c r="XN53" s="23">
        <v>0</v>
      </c>
      <c r="XO53" s="23">
        <v>0</v>
      </c>
      <c r="XP53" s="23">
        <v>0</v>
      </c>
      <c r="XQ53" s="23">
        <v>0</v>
      </c>
      <c r="XR53" s="23">
        <v>0</v>
      </c>
      <c r="XS53" s="23">
        <v>0</v>
      </c>
      <c r="XT53" s="23">
        <v>0</v>
      </c>
      <c r="XU53" s="23">
        <v>0</v>
      </c>
      <c r="XV53" s="23">
        <v>0</v>
      </c>
      <c r="XW53" s="23">
        <v>0</v>
      </c>
      <c r="XX53" s="23">
        <v>0</v>
      </c>
      <c r="XY53" s="23">
        <v>0</v>
      </c>
      <c r="XZ53" s="23">
        <v>0</v>
      </c>
      <c r="YA53" s="23">
        <v>0</v>
      </c>
      <c r="YB53" s="23">
        <v>0</v>
      </c>
      <c r="YC53" s="23">
        <v>0</v>
      </c>
      <c r="YD53" s="23">
        <v>0</v>
      </c>
      <c r="YE53" s="23">
        <v>0</v>
      </c>
      <c r="YF53" s="23">
        <v>0</v>
      </c>
      <c r="YG53" s="23">
        <v>0</v>
      </c>
      <c r="YH53" s="23">
        <v>0</v>
      </c>
      <c r="YI53" s="23">
        <v>0</v>
      </c>
      <c r="YJ53" s="23">
        <v>0</v>
      </c>
      <c r="YK53" s="23">
        <v>0</v>
      </c>
      <c r="YL53" s="23">
        <v>0</v>
      </c>
      <c r="YM53" s="23">
        <v>0</v>
      </c>
      <c r="YN53" s="23">
        <v>0</v>
      </c>
      <c r="YO53" s="23">
        <v>0</v>
      </c>
      <c r="YP53" s="23">
        <v>0</v>
      </c>
      <c r="YQ53" s="23">
        <v>0</v>
      </c>
      <c r="YR53" s="23">
        <v>0</v>
      </c>
    </row>
    <row r="54" spans="1:668" ht="15.75" hidden="1" x14ac:dyDescent="0.25">
      <c r="A54" s="15" t="s">
        <v>101</v>
      </c>
      <c r="B54" s="15" t="s">
        <v>102</v>
      </c>
      <c r="C54" s="15">
        <v>0</v>
      </c>
      <c r="D54" s="112"/>
      <c r="E54" s="16">
        <v>0</v>
      </c>
      <c r="F54" s="27" t="s">
        <v>10</v>
      </c>
      <c r="G54" s="69" t="s">
        <v>121</v>
      </c>
      <c r="H54" s="25">
        <v>42422</v>
      </c>
      <c r="I54" s="26" t="s">
        <v>160</v>
      </c>
      <c r="J54" s="27">
        <v>30</v>
      </c>
      <c r="K54" s="27" t="s">
        <v>192</v>
      </c>
      <c r="L54" s="25">
        <v>43334</v>
      </c>
      <c r="M54" s="27" t="s">
        <v>54</v>
      </c>
      <c r="N54" s="15" t="s">
        <v>92</v>
      </c>
      <c r="O54" s="119" t="s">
        <v>162</v>
      </c>
      <c r="P54" s="119" t="s">
        <v>128</v>
      </c>
      <c r="Q54" s="22">
        <f t="shared" si="102"/>
        <v>500000000</v>
      </c>
      <c r="R54" s="22">
        <f t="shared" si="103"/>
        <v>80567506.16438356</v>
      </c>
      <c r="S54" s="22">
        <f t="shared" si="104"/>
        <v>0</v>
      </c>
      <c r="T54" s="22">
        <f t="shared" si="105"/>
        <v>0</v>
      </c>
      <c r="U54" s="22">
        <f t="shared" si="106"/>
        <v>0</v>
      </c>
      <c r="V54" s="22">
        <f t="shared" si="107"/>
        <v>0</v>
      </c>
      <c r="W54" s="22">
        <f t="shared" si="108"/>
        <v>0</v>
      </c>
      <c r="X54" s="22">
        <f t="shared" si="109"/>
        <v>0</v>
      </c>
      <c r="Y54" s="22">
        <f t="shared" si="110"/>
        <v>0</v>
      </c>
      <c r="Z54" s="22">
        <f t="shared" si="111"/>
        <v>0</v>
      </c>
      <c r="AA54" s="22">
        <f t="shared" si="112"/>
        <v>0</v>
      </c>
      <c r="AB54" s="22">
        <f t="shared" si="113"/>
        <v>0</v>
      </c>
      <c r="AC54" s="22">
        <f t="shared" si="114"/>
        <v>0</v>
      </c>
      <c r="AD54" s="22">
        <f t="shared" si="115"/>
        <v>0</v>
      </c>
      <c r="AE54" s="22">
        <f t="shared" si="116"/>
        <v>0</v>
      </c>
      <c r="AF54" s="22">
        <f t="shared" si="117"/>
        <v>0</v>
      </c>
      <c r="AG54" s="22">
        <f t="shared" si="118"/>
        <v>0</v>
      </c>
      <c r="AH54" s="22">
        <f t="shared" si="119"/>
        <v>0</v>
      </c>
      <c r="AI54" s="22">
        <f t="shared" si="120"/>
        <v>0</v>
      </c>
      <c r="AJ54" s="22">
        <f t="shared" si="121"/>
        <v>0</v>
      </c>
      <c r="AK54" s="22">
        <f t="shared" si="122"/>
        <v>0</v>
      </c>
      <c r="AL54" s="22">
        <f t="shared" si="123"/>
        <v>0</v>
      </c>
      <c r="AM54" s="22">
        <f t="shared" si="124"/>
        <v>0</v>
      </c>
      <c r="AN54" s="22">
        <f t="shared" si="125"/>
        <v>0</v>
      </c>
      <c r="AO54" s="22">
        <f t="shared" si="126"/>
        <v>0</v>
      </c>
      <c r="AP54" s="22">
        <f t="shared" si="127"/>
        <v>0</v>
      </c>
      <c r="AQ54" s="22">
        <f t="shared" si="128"/>
        <v>0</v>
      </c>
      <c r="AR54" s="22">
        <f t="shared" si="129"/>
        <v>0</v>
      </c>
      <c r="AS54" s="22">
        <f t="shared" si="130"/>
        <v>0</v>
      </c>
      <c r="AT54" s="22">
        <f t="shared" si="131"/>
        <v>0</v>
      </c>
      <c r="AU54" s="22">
        <f t="shared" si="132"/>
        <v>0</v>
      </c>
      <c r="AV54" s="22">
        <f t="shared" si="133"/>
        <v>0</v>
      </c>
      <c r="AW54" s="22">
        <f t="shared" si="134"/>
        <v>0</v>
      </c>
      <c r="AX54" s="22">
        <f t="shared" si="135"/>
        <v>0</v>
      </c>
      <c r="AY54" s="22">
        <f t="shared" si="136"/>
        <v>0</v>
      </c>
      <c r="AZ54" s="22">
        <f t="shared" si="137"/>
        <v>0</v>
      </c>
      <c r="BA54" s="22">
        <f t="shared" si="138"/>
        <v>0</v>
      </c>
      <c r="BB54" s="22">
        <f t="shared" si="139"/>
        <v>0</v>
      </c>
      <c r="BC54" s="22">
        <f t="shared" si="140"/>
        <v>0</v>
      </c>
      <c r="BD54" s="22">
        <f t="shared" si="141"/>
        <v>0</v>
      </c>
      <c r="BE54" s="22">
        <f t="shared" si="142"/>
        <v>0</v>
      </c>
      <c r="BF54" s="22">
        <f t="shared" si="143"/>
        <v>0</v>
      </c>
      <c r="BG54" s="22">
        <f t="shared" si="144"/>
        <v>0</v>
      </c>
      <c r="BH54" s="22">
        <f t="shared" si="145"/>
        <v>0</v>
      </c>
      <c r="BI54" s="22">
        <f t="shared" si="146"/>
        <v>0</v>
      </c>
      <c r="BJ54" s="22">
        <f t="shared" si="147"/>
        <v>0</v>
      </c>
      <c r="BK54" s="22">
        <f t="shared" si="148"/>
        <v>0</v>
      </c>
      <c r="BL54" s="22">
        <f t="shared" si="149"/>
        <v>0</v>
      </c>
      <c r="BM54" s="22">
        <f t="shared" si="150"/>
        <v>0</v>
      </c>
      <c r="BN54" s="22">
        <f t="shared" si="151"/>
        <v>0</v>
      </c>
      <c r="BO54" s="129"/>
      <c r="BP54" s="127"/>
      <c r="BQ54" s="23">
        <v>0</v>
      </c>
      <c r="BR54" s="23">
        <v>0</v>
      </c>
      <c r="BS54" s="23">
        <v>52317249.315068491</v>
      </c>
      <c r="BT54" s="23">
        <v>250000000</v>
      </c>
      <c r="BU54" s="23">
        <v>0</v>
      </c>
      <c r="BV54" s="23">
        <v>0</v>
      </c>
      <c r="BW54" s="23">
        <v>0</v>
      </c>
      <c r="BX54" s="23">
        <v>0</v>
      </c>
      <c r="BY54" s="23">
        <v>0</v>
      </c>
      <c r="BZ54" s="23">
        <v>0</v>
      </c>
      <c r="CA54" s="23">
        <v>0</v>
      </c>
      <c r="CB54" s="23">
        <v>0</v>
      </c>
      <c r="CC54" s="23">
        <v>0</v>
      </c>
      <c r="CD54" s="23">
        <v>0</v>
      </c>
      <c r="CE54" s="23">
        <v>28250256.84931507</v>
      </c>
      <c r="CF54" s="23">
        <v>250000000</v>
      </c>
      <c r="CG54" s="23">
        <v>0</v>
      </c>
      <c r="CH54" s="23">
        <v>0</v>
      </c>
      <c r="CI54" s="23">
        <v>0</v>
      </c>
      <c r="CJ54" s="23">
        <v>0</v>
      </c>
      <c r="CK54" s="23">
        <v>0</v>
      </c>
      <c r="CL54" s="23">
        <v>0</v>
      </c>
      <c r="CM54" s="23">
        <v>0</v>
      </c>
      <c r="CN54" s="23">
        <v>0</v>
      </c>
      <c r="CO54" s="23">
        <v>0</v>
      </c>
      <c r="CP54" s="23">
        <v>0</v>
      </c>
      <c r="CQ54" s="23">
        <v>0</v>
      </c>
      <c r="CR54" s="23">
        <v>0</v>
      </c>
      <c r="CS54" s="23">
        <v>0</v>
      </c>
      <c r="CT54" s="23">
        <v>0</v>
      </c>
      <c r="CU54" s="23">
        <v>0</v>
      </c>
      <c r="CV54" s="23">
        <v>0</v>
      </c>
      <c r="CW54" s="23">
        <v>0</v>
      </c>
      <c r="CX54" s="23">
        <v>0</v>
      </c>
      <c r="CY54" s="23">
        <v>0</v>
      </c>
      <c r="CZ54" s="23">
        <v>0</v>
      </c>
      <c r="DA54" s="23">
        <v>0</v>
      </c>
      <c r="DB54" s="23">
        <v>0</v>
      </c>
      <c r="DC54" s="23">
        <v>0</v>
      </c>
      <c r="DD54" s="23">
        <v>0</v>
      </c>
      <c r="DE54" s="23">
        <v>0</v>
      </c>
      <c r="DF54" s="23">
        <v>0</v>
      </c>
      <c r="DG54" s="23">
        <v>0</v>
      </c>
      <c r="DH54" s="23">
        <v>0</v>
      </c>
      <c r="DI54" s="23">
        <v>0</v>
      </c>
      <c r="DJ54" s="23">
        <v>0</v>
      </c>
      <c r="DK54" s="23">
        <v>0</v>
      </c>
      <c r="DL54" s="23">
        <v>0</v>
      </c>
      <c r="DM54" s="23">
        <v>0</v>
      </c>
      <c r="DN54" s="23">
        <v>0</v>
      </c>
      <c r="DO54" s="23">
        <v>0</v>
      </c>
      <c r="DP54" s="23">
        <v>0</v>
      </c>
      <c r="DQ54" s="23">
        <v>0</v>
      </c>
      <c r="DR54" s="23">
        <v>0</v>
      </c>
      <c r="DS54" s="23">
        <v>0</v>
      </c>
      <c r="DT54" s="23">
        <v>0</v>
      </c>
      <c r="DU54" s="23">
        <v>0</v>
      </c>
      <c r="DV54" s="23">
        <v>0</v>
      </c>
      <c r="DW54" s="23">
        <v>0</v>
      </c>
      <c r="DX54" s="23">
        <v>0</v>
      </c>
      <c r="DY54" s="23">
        <v>0</v>
      </c>
      <c r="DZ54" s="23">
        <v>0</v>
      </c>
      <c r="EA54" s="23">
        <v>0</v>
      </c>
      <c r="EB54" s="23">
        <v>0</v>
      </c>
      <c r="EC54" s="23">
        <v>0</v>
      </c>
      <c r="ED54" s="23">
        <v>0</v>
      </c>
      <c r="EE54" s="23">
        <v>0</v>
      </c>
      <c r="EF54" s="23">
        <v>0</v>
      </c>
      <c r="EG54" s="23">
        <v>0</v>
      </c>
      <c r="EH54" s="23">
        <v>0</v>
      </c>
      <c r="EI54" s="23">
        <v>0</v>
      </c>
      <c r="EJ54" s="23">
        <v>0</v>
      </c>
      <c r="EK54" s="23">
        <v>0</v>
      </c>
      <c r="EL54" s="23">
        <v>0</v>
      </c>
      <c r="EM54" s="23">
        <v>0</v>
      </c>
      <c r="EN54" s="23">
        <v>0</v>
      </c>
      <c r="EO54" s="23">
        <v>0</v>
      </c>
      <c r="EP54" s="23">
        <v>0</v>
      </c>
      <c r="EQ54" s="23">
        <v>0</v>
      </c>
      <c r="ER54" s="23">
        <v>0</v>
      </c>
      <c r="ES54" s="23">
        <v>0</v>
      </c>
      <c r="ET54" s="23">
        <v>0</v>
      </c>
      <c r="EU54" s="23">
        <v>0</v>
      </c>
      <c r="EV54" s="23">
        <v>0</v>
      </c>
      <c r="EW54" s="23">
        <v>0</v>
      </c>
      <c r="EX54" s="23">
        <v>0</v>
      </c>
      <c r="EY54" s="23">
        <v>0</v>
      </c>
      <c r="EZ54" s="23">
        <v>0</v>
      </c>
      <c r="FA54" s="23">
        <v>0</v>
      </c>
      <c r="FB54" s="23">
        <v>0</v>
      </c>
      <c r="FC54" s="23">
        <v>0</v>
      </c>
      <c r="FD54" s="23">
        <v>0</v>
      </c>
      <c r="FE54" s="23">
        <v>0</v>
      </c>
      <c r="FF54" s="23">
        <v>0</v>
      </c>
      <c r="FG54" s="23">
        <v>0</v>
      </c>
      <c r="FH54" s="23">
        <v>0</v>
      </c>
      <c r="FI54" s="23">
        <v>0</v>
      </c>
      <c r="FJ54" s="23">
        <v>0</v>
      </c>
      <c r="FK54" s="23">
        <v>0</v>
      </c>
      <c r="FL54" s="23">
        <v>0</v>
      </c>
      <c r="FM54" s="23">
        <v>0</v>
      </c>
      <c r="FN54" s="23">
        <v>0</v>
      </c>
      <c r="FO54" s="23">
        <v>0</v>
      </c>
      <c r="FP54" s="23">
        <v>0</v>
      </c>
      <c r="FQ54" s="23">
        <v>0</v>
      </c>
      <c r="FR54" s="23">
        <v>0</v>
      </c>
      <c r="FS54" s="23">
        <v>0</v>
      </c>
      <c r="FT54" s="23">
        <v>0</v>
      </c>
      <c r="FU54" s="23">
        <v>0</v>
      </c>
      <c r="FV54" s="23">
        <v>0</v>
      </c>
      <c r="FW54" s="23">
        <v>0</v>
      </c>
      <c r="FX54" s="23">
        <v>0</v>
      </c>
      <c r="FY54" s="23">
        <v>0</v>
      </c>
      <c r="FZ54" s="23">
        <v>0</v>
      </c>
      <c r="GA54" s="23">
        <v>0</v>
      </c>
      <c r="GB54" s="23">
        <v>0</v>
      </c>
      <c r="GC54" s="23">
        <v>0</v>
      </c>
      <c r="GD54" s="23">
        <v>0</v>
      </c>
      <c r="GE54" s="23">
        <v>0</v>
      </c>
      <c r="GF54" s="23">
        <v>0</v>
      </c>
      <c r="GG54" s="23">
        <v>0</v>
      </c>
      <c r="GH54" s="23">
        <v>0</v>
      </c>
      <c r="GI54" s="23">
        <v>0</v>
      </c>
      <c r="GJ54" s="23">
        <v>0</v>
      </c>
      <c r="GK54" s="23">
        <v>0</v>
      </c>
      <c r="GL54" s="23">
        <v>0</v>
      </c>
      <c r="GM54" s="23">
        <v>0</v>
      </c>
      <c r="GN54" s="23">
        <v>0</v>
      </c>
      <c r="GO54" s="23">
        <v>0</v>
      </c>
      <c r="GP54" s="23">
        <v>0</v>
      </c>
      <c r="GQ54" s="23">
        <v>0</v>
      </c>
      <c r="GR54" s="23">
        <v>0</v>
      </c>
      <c r="GS54" s="23">
        <v>0</v>
      </c>
      <c r="GT54" s="23">
        <v>0</v>
      </c>
      <c r="GU54" s="23">
        <v>0</v>
      </c>
      <c r="GV54" s="23">
        <v>0</v>
      </c>
      <c r="GW54" s="23">
        <v>0</v>
      </c>
      <c r="GX54" s="23">
        <v>0</v>
      </c>
      <c r="GY54" s="23">
        <v>0</v>
      </c>
      <c r="GZ54" s="23">
        <v>0</v>
      </c>
      <c r="HA54" s="23">
        <v>0</v>
      </c>
      <c r="HB54" s="23">
        <v>0</v>
      </c>
      <c r="HC54" s="23">
        <v>0</v>
      </c>
      <c r="HD54" s="23">
        <v>0</v>
      </c>
      <c r="HE54" s="23">
        <v>0</v>
      </c>
      <c r="HF54" s="23">
        <v>0</v>
      </c>
      <c r="HG54" s="23">
        <v>0</v>
      </c>
      <c r="HH54" s="23">
        <v>0</v>
      </c>
      <c r="HI54" s="23">
        <v>0</v>
      </c>
      <c r="HJ54" s="23">
        <v>0</v>
      </c>
      <c r="HK54" s="23">
        <v>0</v>
      </c>
      <c r="HL54" s="23">
        <v>0</v>
      </c>
      <c r="HM54" s="23">
        <v>0</v>
      </c>
      <c r="HN54" s="23">
        <v>0</v>
      </c>
      <c r="HO54" s="23">
        <v>0</v>
      </c>
      <c r="HP54" s="23">
        <v>0</v>
      </c>
      <c r="HQ54" s="23">
        <v>0</v>
      </c>
      <c r="HR54" s="23">
        <v>0</v>
      </c>
      <c r="HS54" s="23">
        <v>0</v>
      </c>
      <c r="HT54" s="23">
        <v>0</v>
      </c>
      <c r="HU54" s="23">
        <v>0</v>
      </c>
      <c r="HV54" s="23">
        <v>0</v>
      </c>
      <c r="HW54" s="23">
        <v>0</v>
      </c>
      <c r="HX54" s="23">
        <v>0</v>
      </c>
      <c r="HY54" s="23">
        <v>0</v>
      </c>
      <c r="HZ54" s="23">
        <v>0</v>
      </c>
      <c r="IA54" s="23">
        <v>0</v>
      </c>
      <c r="IB54" s="23">
        <v>0</v>
      </c>
      <c r="IC54" s="23">
        <v>0</v>
      </c>
      <c r="ID54" s="23">
        <v>0</v>
      </c>
      <c r="IE54" s="23">
        <v>0</v>
      </c>
      <c r="IF54" s="23">
        <v>0</v>
      </c>
      <c r="IG54" s="23">
        <v>0</v>
      </c>
      <c r="IH54" s="23">
        <v>0</v>
      </c>
      <c r="II54" s="23">
        <v>0</v>
      </c>
      <c r="IJ54" s="23">
        <v>0</v>
      </c>
      <c r="IK54" s="23">
        <v>0</v>
      </c>
      <c r="IL54" s="23">
        <v>0</v>
      </c>
      <c r="IM54" s="23">
        <v>0</v>
      </c>
      <c r="IN54" s="23">
        <v>0</v>
      </c>
      <c r="IO54" s="23">
        <v>0</v>
      </c>
      <c r="IP54" s="23">
        <v>0</v>
      </c>
      <c r="IQ54" s="23">
        <v>0</v>
      </c>
      <c r="IR54" s="23">
        <v>0</v>
      </c>
      <c r="IS54" s="23">
        <v>0</v>
      </c>
      <c r="IT54" s="23">
        <v>0</v>
      </c>
      <c r="IU54" s="23">
        <v>0</v>
      </c>
      <c r="IV54" s="23">
        <v>0</v>
      </c>
      <c r="IW54" s="23">
        <v>0</v>
      </c>
      <c r="IX54" s="23">
        <v>0</v>
      </c>
      <c r="IY54" s="23">
        <v>0</v>
      </c>
      <c r="IZ54" s="23">
        <v>0</v>
      </c>
      <c r="JA54" s="23">
        <v>0</v>
      </c>
      <c r="JB54" s="23">
        <v>0</v>
      </c>
      <c r="JC54" s="23">
        <v>0</v>
      </c>
      <c r="JD54" s="23">
        <v>0</v>
      </c>
      <c r="JE54" s="23">
        <v>0</v>
      </c>
      <c r="JF54" s="23">
        <v>0</v>
      </c>
      <c r="JG54" s="23">
        <v>0</v>
      </c>
      <c r="JH54" s="23">
        <v>0</v>
      </c>
      <c r="JI54" s="23">
        <v>0</v>
      </c>
      <c r="JJ54" s="23">
        <v>0</v>
      </c>
      <c r="JK54" s="23">
        <v>0</v>
      </c>
      <c r="JL54" s="23">
        <v>0</v>
      </c>
      <c r="JM54" s="23">
        <v>0</v>
      </c>
      <c r="JN54" s="23">
        <v>0</v>
      </c>
      <c r="JO54" s="23">
        <v>0</v>
      </c>
      <c r="JP54" s="23">
        <v>0</v>
      </c>
      <c r="JQ54" s="23">
        <v>0</v>
      </c>
      <c r="JR54" s="23">
        <v>0</v>
      </c>
      <c r="JS54" s="23">
        <v>0</v>
      </c>
      <c r="JT54" s="23">
        <v>0</v>
      </c>
      <c r="JU54" s="23">
        <v>0</v>
      </c>
      <c r="JV54" s="23">
        <v>0</v>
      </c>
      <c r="JW54" s="23">
        <v>0</v>
      </c>
      <c r="JX54" s="23">
        <v>0</v>
      </c>
      <c r="JY54" s="23">
        <v>0</v>
      </c>
      <c r="JZ54" s="23">
        <v>0</v>
      </c>
      <c r="KA54" s="23">
        <v>0</v>
      </c>
      <c r="KB54" s="23">
        <v>0</v>
      </c>
      <c r="KC54" s="23">
        <v>0</v>
      </c>
      <c r="KD54" s="23">
        <v>0</v>
      </c>
      <c r="KE54" s="23">
        <v>0</v>
      </c>
      <c r="KF54" s="23">
        <v>0</v>
      </c>
      <c r="KG54" s="23">
        <v>0</v>
      </c>
      <c r="KH54" s="23">
        <v>0</v>
      </c>
      <c r="KI54" s="23">
        <v>0</v>
      </c>
      <c r="KJ54" s="23">
        <v>0</v>
      </c>
      <c r="KK54" s="23">
        <v>0</v>
      </c>
      <c r="KL54" s="23">
        <v>0</v>
      </c>
      <c r="KM54" s="23">
        <v>0</v>
      </c>
      <c r="KN54" s="23">
        <v>0</v>
      </c>
      <c r="KO54" s="23">
        <v>0</v>
      </c>
      <c r="KP54" s="23">
        <v>0</v>
      </c>
      <c r="KQ54" s="23">
        <v>0</v>
      </c>
      <c r="KR54" s="23">
        <v>0</v>
      </c>
      <c r="KS54" s="23">
        <v>0</v>
      </c>
      <c r="KT54" s="23">
        <v>0</v>
      </c>
      <c r="KU54" s="23">
        <v>0</v>
      </c>
      <c r="KV54" s="23">
        <v>0</v>
      </c>
      <c r="KW54" s="23">
        <v>0</v>
      </c>
      <c r="KX54" s="23">
        <v>0</v>
      </c>
      <c r="KY54" s="23">
        <v>0</v>
      </c>
      <c r="KZ54" s="23">
        <v>0</v>
      </c>
      <c r="LA54" s="23">
        <v>0</v>
      </c>
      <c r="LB54" s="23">
        <v>0</v>
      </c>
      <c r="LC54" s="23">
        <v>0</v>
      </c>
      <c r="LD54" s="23">
        <v>0</v>
      </c>
      <c r="LE54" s="23">
        <v>0</v>
      </c>
      <c r="LF54" s="23">
        <v>0</v>
      </c>
      <c r="LG54" s="23">
        <v>0</v>
      </c>
      <c r="LH54" s="23">
        <v>0</v>
      </c>
      <c r="LI54" s="23">
        <v>0</v>
      </c>
      <c r="LJ54" s="23">
        <v>0</v>
      </c>
      <c r="LK54" s="23">
        <v>0</v>
      </c>
      <c r="LL54" s="23">
        <v>0</v>
      </c>
      <c r="LM54" s="23">
        <v>0</v>
      </c>
      <c r="LN54" s="23">
        <v>0</v>
      </c>
      <c r="LO54" s="23">
        <v>0</v>
      </c>
      <c r="LP54" s="23">
        <v>0</v>
      </c>
      <c r="LQ54" s="23">
        <v>0</v>
      </c>
      <c r="LR54" s="23">
        <v>0</v>
      </c>
      <c r="LS54" s="23">
        <v>0</v>
      </c>
      <c r="LT54" s="23">
        <v>0</v>
      </c>
      <c r="LU54" s="23">
        <v>0</v>
      </c>
      <c r="LV54" s="23">
        <v>0</v>
      </c>
      <c r="LW54" s="23">
        <v>0</v>
      </c>
      <c r="LX54" s="23">
        <v>0</v>
      </c>
      <c r="LY54" s="23">
        <v>0</v>
      </c>
      <c r="LZ54" s="23">
        <v>0</v>
      </c>
      <c r="MA54" s="23">
        <v>0</v>
      </c>
      <c r="MB54" s="23">
        <v>0</v>
      </c>
      <c r="MC54" s="23">
        <v>0</v>
      </c>
      <c r="MD54" s="23">
        <v>0</v>
      </c>
      <c r="ME54" s="23">
        <v>0</v>
      </c>
      <c r="MF54" s="23">
        <v>0</v>
      </c>
      <c r="MG54" s="23">
        <v>0</v>
      </c>
      <c r="MH54" s="23">
        <v>0</v>
      </c>
      <c r="MI54" s="23">
        <v>0</v>
      </c>
      <c r="MJ54" s="23">
        <v>0</v>
      </c>
      <c r="MK54" s="23">
        <v>0</v>
      </c>
      <c r="ML54" s="23">
        <v>0</v>
      </c>
      <c r="MM54" s="23">
        <v>0</v>
      </c>
      <c r="MN54" s="23">
        <v>0</v>
      </c>
      <c r="MO54" s="23">
        <v>0</v>
      </c>
      <c r="MP54" s="23">
        <v>0</v>
      </c>
      <c r="MQ54" s="23">
        <v>0</v>
      </c>
      <c r="MR54" s="23">
        <v>0</v>
      </c>
      <c r="MS54" s="23">
        <v>0</v>
      </c>
      <c r="MT54" s="23">
        <v>0</v>
      </c>
      <c r="MU54" s="23">
        <v>0</v>
      </c>
      <c r="MV54" s="23">
        <v>0</v>
      </c>
      <c r="MW54" s="23">
        <v>0</v>
      </c>
      <c r="MX54" s="23">
        <v>0</v>
      </c>
      <c r="MY54" s="23">
        <v>0</v>
      </c>
      <c r="MZ54" s="23">
        <v>0</v>
      </c>
      <c r="NA54" s="23">
        <v>0</v>
      </c>
      <c r="NB54" s="23">
        <v>0</v>
      </c>
      <c r="NC54" s="23">
        <v>0</v>
      </c>
      <c r="ND54" s="23">
        <v>0</v>
      </c>
      <c r="NE54" s="23">
        <v>0</v>
      </c>
      <c r="NF54" s="23">
        <v>0</v>
      </c>
      <c r="NG54" s="23">
        <v>0</v>
      </c>
      <c r="NH54" s="23">
        <v>0</v>
      </c>
      <c r="NI54" s="23">
        <v>0</v>
      </c>
      <c r="NJ54" s="23">
        <v>0</v>
      </c>
      <c r="NK54" s="23">
        <v>0</v>
      </c>
      <c r="NL54" s="23">
        <v>0</v>
      </c>
      <c r="NM54" s="23">
        <v>0</v>
      </c>
      <c r="NN54" s="23">
        <v>0</v>
      </c>
      <c r="NO54" s="23">
        <v>0</v>
      </c>
      <c r="NP54" s="23">
        <v>0</v>
      </c>
      <c r="NQ54" s="23">
        <v>0</v>
      </c>
      <c r="NR54" s="23">
        <v>0</v>
      </c>
      <c r="NS54" s="23">
        <v>0</v>
      </c>
      <c r="NT54" s="23">
        <v>0</v>
      </c>
      <c r="NU54" s="23">
        <v>0</v>
      </c>
      <c r="NV54" s="23">
        <v>0</v>
      </c>
      <c r="NW54" s="23">
        <v>0</v>
      </c>
      <c r="NX54" s="23">
        <v>0</v>
      </c>
      <c r="NY54" s="23">
        <v>0</v>
      </c>
      <c r="NZ54" s="23">
        <v>0</v>
      </c>
      <c r="OA54" s="23">
        <v>0</v>
      </c>
      <c r="OB54" s="23">
        <v>0</v>
      </c>
      <c r="OC54" s="23">
        <v>0</v>
      </c>
      <c r="OD54" s="23">
        <v>0</v>
      </c>
      <c r="OE54" s="23">
        <v>0</v>
      </c>
      <c r="OF54" s="23">
        <v>0</v>
      </c>
      <c r="OG54" s="23">
        <v>0</v>
      </c>
      <c r="OH54" s="23">
        <v>0</v>
      </c>
      <c r="OI54" s="23">
        <v>0</v>
      </c>
      <c r="OJ54" s="23">
        <v>0</v>
      </c>
      <c r="OK54" s="23">
        <v>0</v>
      </c>
      <c r="OL54" s="23">
        <v>0</v>
      </c>
      <c r="OM54" s="23">
        <v>0</v>
      </c>
      <c r="ON54" s="23">
        <v>0</v>
      </c>
      <c r="OO54" s="23">
        <v>0</v>
      </c>
      <c r="OP54" s="23">
        <v>0</v>
      </c>
      <c r="OQ54" s="23">
        <v>0</v>
      </c>
      <c r="OR54" s="23">
        <v>0</v>
      </c>
      <c r="OS54" s="23">
        <v>0</v>
      </c>
      <c r="OT54" s="23">
        <v>0</v>
      </c>
      <c r="OU54" s="23">
        <v>0</v>
      </c>
      <c r="OV54" s="23">
        <v>0</v>
      </c>
      <c r="OW54" s="23">
        <v>0</v>
      </c>
      <c r="OX54" s="23">
        <v>0</v>
      </c>
      <c r="OY54" s="23">
        <v>0</v>
      </c>
      <c r="OZ54" s="23">
        <v>0</v>
      </c>
      <c r="PA54" s="23">
        <v>0</v>
      </c>
      <c r="PB54" s="23">
        <v>0</v>
      </c>
      <c r="PC54" s="23">
        <v>0</v>
      </c>
      <c r="PD54" s="23">
        <v>0</v>
      </c>
      <c r="PE54" s="23">
        <v>0</v>
      </c>
      <c r="PF54" s="23">
        <v>0</v>
      </c>
      <c r="PG54" s="23">
        <v>0</v>
      </c>
      <c r="PH54" s="23">
        <v>0</v>
      </c>
      <c r="PI54" s="23">
        <v>0</v>
      </c>
      <c r="PJ54" s="23">
        <v>0</v>
      </c>
      <c r="PK54" s="23">
        <v>0</v>
      </c>
      <c r="PL54" s="23">
        <v>0</v>
      </c>
      <c r="PM54" s="23">
        <v>0</v>
      </c>
      <c r="PN54" s="23">
        <v>0</v>
      </c>
      <c r="PO54" s="23">
        <v>0</v>
      </c>
      <c r="PP54" s="23">
        <v>0</v>
      </c>
      <c r="PQ54" s="23">
        <v>0</v>
      </c>
      <c r="PR54" s="23">
        <v>0</v>
      </c>
      <c r="PS54" s="23">
        <v>0</v>
      </c>
      <c r="PT54" s="23">
        <v>0</v>
      </c>
      <c r="PU54" s="23">
        <v>0</v>
      </c>
      <c r="PV54" s="23">
        <v>0</v>
      </c>
      <c r="PW54" s="23">
        <v>0</v>
      </c>
      <c r="PX54" s="23">
        <v>0</v>
      </c>
      <c r="PY54" s="23">
        <v>0</v>
      </c>
      <c r="PZ54" s="23">
        <v>0</v>
      </c>
      <c r="QA54" s="23">
        <v>0</v>
      </c>
      <c r="QB54" s="23">
        <v>0</v>
      </c>
      <c r="QC54" s="23">
        <v>0</v>
      </c>
      <c r="QD54" s="23">
        <v>0</v>
      </c>
      <c r="QE54" s="23">
        <v>0</v>
      </c>
      <c r="QF54" s="23">
        <v>0</v>
      </c>
      <c r="QG54" s="23">
        <v>0</v>
      </c>
      <c r="QH54" s="23">
        <v>0</v>
      </c>
      <c r="QI54" s="23">
        <v>0</v>
      </c>
      <c r="QJ54" s="23">
        <v>0</v>
      </c>
      <c r="QK54" s="23">
        <v>0</v>
      </c>
      <c r="QL54" s="23">
        <v>0</v>
      </c>
      <c r="QM54" s="23">
        <v>0</v>
      </c>
      <c r="QN54" s="23">
        <v>0</v>
      </c>
      <c r="QO54" s="23">
        <v>0</v>
      </c>
      <c r="QP54" s="23">
        <v>0</v>
      </c>
      <c r="QQ54" s="23">
        <v>0</v>
      </c>
      <c r="QR54" s="23">
        <v>0</v>
      </c>
      <c r="QS54" s="23">
        <v>0</v>
      </c>
      <c r="QT54" s="23">
        <v>0</v>
      </c>
      <c r="QU54" s="23">
        <v>0</v>
      </c>
      <c r="QV54" s="23">
        <v>0</v>
      </c>
      <c r="QW54" s="23">
        <v>0</v>
      </c>
      <c r="QX54" s="23">
        <v>0</v>
      </c>
      <c r="QY54" s="23">
        <v>0</v>
      </c>
      <c r="QZ54" s="23">
        <v>0</v>
      </c>
      <c r="RA54" s="23">
        <v>0</v>
      </c>
      <c r="RB54" s="23">
        <v>0</v>
      </c>
      <c r="RC54" s="23">
        <v>0</v>
      </c>
      <c r="RD54" s="23">
        <v>0</v>
      </c>
      <c r="RE54" s="23">
        <v>0</v>
      </c>
      <c r="RF54" s="23">
        <v>0</v>
      </c>
      <c r="RG54" s="23">
        <v>0</v>
      </c>
      <c r="RH54" s="23">
        <v>0</v>
      </c>
      <c r="RI54" s="23">
        <v>0</v>
      </c>
      <c r="RJ54" s="23">
        <v>0</v>
      </c>
      <c r="RK54" s="23">
        <v>0</v>
      </c>
      <c r="RL54" s="23">
        <v>0</v>
      </c>
      <c r="RM54" s="23">
        <v>0</v>
      </c>
      <c r="RN54" s="23">
        <v>0</v>
      </c>
      <c r="RO54" s="23">
        <v>0</v>
      </c>
      <c r="RP54" s="23">
        <v>0</v>
      </c>
      <c r="RQ54" s="23">
        <v>0</v>
      </c>
      <c r="RR54" s="23">
        <v>0</v>
      </c>
      <c r="RS54" s="23">
        <v>0</v>
      </c>
      <c r="RT54" s="23">
        <v>0</v>
      </c>
      <c r="RU54" s="23">
        <v>0</v>
      </c>
      <c r="RV54" s="23">
        <v>0</v>
      </c>
      <c r="RW54" s="23">
        <v>0</v>
      </c>
      <c r="RX54" s="23">
        <v>0</v>
      </c>
      <c r="RY54" s="23">
        <v>0</v>
      </c>
      <c r="RZ54" s="23">
        <v>0</v>
      </c>
      <c r="SA54" s="23">
        <v>0</v>
      </c>
      <c r="SB54" s="23">
        <v>0</v>
      </c>
      <c r="SC54" s="23">
        <v>0</v>
      </c>
      <c r="SD54" s="23">
        <v>0</v>
      </c>
      <c r="SE54" s="23">
        <v>0</v>
      </c>
      <c r="SF54" s="23">
        <v>0</v>
      </c>
      <c r="SG54" s="23">
        <v>0</v>
      </c>
      <c r="SH54" s="23">
        <v>0</v>
      </c>
      <c r="SI54" s="23">
        <v>0</v>
      </c>
      <c r="SJ54" s="23">
        <v>0</v>
      </c>
      <c r="SK54" s="23">
        <v>0</v>
      </c>
      <c r="SL54" s="23">
        <v>0</v>
      </c>
      <c r="SM54" s="23">
        <v>0</v>
      </c>
      <c r="SN54" s="23">
        <v>0</v>
      </c>
      <c r="SO54" s="23">
        <v>0</v>
      </c>
      <c r="SP54" s="23">
        <v>0</v>
      </c>
      <c r="SQ54" s="23">
        <v>0</v>
      </c>
      <c r="SR54" s="23">
        <v>0</v>
      </c>
      <c r="SS54" s="23">
        <v>0</v>
      </c>
      <c r="ST54" s="23">
        <v>0</v>
      </c>
      <c r="SU54" s="23">
        <v>0</v>
      </c>
      <c r="SV54" s="23">
        <v>0</v>
      </c>
      <c r="SW54" s="23">
        <v>0</v>
      </c>
      <c r="SX54" s="23">
        <v>0</v>
      </c>
      <c r="SY54" s="23">
        <v>0</v>
      </c>
      <c r="SZ54" s="23">
        <v>0</v>
      </c>
      <c r="TA54" s="23">
        <v>0</v>
      </c>
      <c r="TB54" s="23">
        <v>0</v>
      </c>
      <c r="TC54" s="23">
        <v>0</v>
      </c>
      <c r="TD54" s="23">
        <v>0</v>
      </c>
      <c r="TE54" s="23">
        <v>0</v>
      </c>
      <c r="TF54" s="23">
        <v>0</v>
      </c>
      <c r="TG54" s="23">
        <v>0</v>
      </c>
      <c r="TH54" s="23">
        <v>0</v>
      </c>
      <c r="TI54" s="23">
        <v>0</v>
      </c>
      <c r="TJ54" s="23">
        <v>0</v>
      </c>
      <c r="TK54" s="23">
        <v>0</v>
      </c>
      <c r="TL54" s="23">
        <v>0</v>
      </c>
      <c r="TM54" s="23">
        <v>0</v>
      </c>
      <c r="TN54" s="23">
        <v>0</v>
      </c>
      <c r="TO54" s="23">
        <v>0</v>
      </c>
      <c r="TP54" s="23">
        <v>0</v>
      </c>
      <c r="TQ54" s="23">
        <v>0</v>
      </c>
      <c r="TR54" s="23">
        <v>0</v>
      </c>
      <c r="TS54" s="23">
        <v>0</v>
      </c>
      <c r="TT54" s="23">
        <v>0</v>
      </c>
      <c r="TU54" s="23">
        <v>0</v>
      </c>
      <c r="TV54" s="23">
        <v>0</v>
      </c>
      <c r="TW54" s="23">
        <v>0</v>
      </c>
      <c r="TX54" s="23">
        <v>0</v>
      </c>
      <c r="TY54" s="23">
        <v>0</v>
      </c>
      <c r="TZ54" s="23">
        <v>0</v>
      </c>
      <c r="UA54" s="23">
        <v>0</v>
      </c>
      <c r="UB54" s="23">
        <v>0</v>
      </c>
      <c r="UC54" s="23">
        <v>0</v>
      </c>
      <c r="UD54" s="23">
        <v>0</v>
      </c>
      <c r="UE54" s="23">
        <v>0</v>
      </c>
      <c r="UF54" s="23">
        <v>0</v>
      </c>
      <c r="UG54" s="23">
        <v>0</v>
      </c>
      <c r="UH54" s="23">
        <v>0</v>
      </c>
      <c r="UI54" s="23">
        <v>0</v>
      </c>
      <c r="UJ54" s="23">
        <v>0</v>
      </c>
      <c r="UK54" s="23">
        <v>0</v>
      </c>
      <c r="UL54" s="23">
        <v>0</v>
      </c>
      <c r="UM54" s="23">
        <v>0</v>
      </c>
      <c r="UN54" s="23">
        <v>0</v>
      </c>
      <c r="UO54" s="23">
        <v>0</v>
      </c>
      <c r="UP54" s="23">
        <v>0</v>
      </c>
      <c r="UQ54" s="23">
        <v>0</v>
      </c>
      <c r="UR54" s="23">
        <v>0</v>
      </c>
      <c r="US54" s="23">
        <v>0</v>
      </c>
      <c r="UT54" s="23">
        <v>0</v>
      </c>
      <c r="UU54" s="23">
        <v>0</v>
      </c>
      <c r="UV54" s="23">
        <v>0</v>
      </c>
      <c r="UW54" s="23">
        <v>0</v>
      </c>
      <c r="UX54" s="23">
        <v>0</v>
      </c>
      <c r="UY54" s="23">
        <v>0</v>
      </c>
      <c r="UZ54" s="23">
        <v>0</v>
      </c>
      <c r="VA54" s="23">
        <v>0</v>
      </c>
      <c r="VB54" s="23">
        <v>0</v>
      </c>
      <c r="VC54" s="23">
        <v>0</v>
      </c>
      <c r="VD54" s="23">
        <v>0</v>
      </c>
      <c r="VE54" s="23">
        <v>0</v>
      </c>
      <c r="VF54" s="23">
        <v>0</v>
      </c>
      <c r="VG54" s="23">
        <v>0</v>
      </c>
      <c r="VH54" s="23">
        <v>0</v>
      </c>
      <c r="VI54" s="23">
        <v>0</v>
      </c>
      <c r="VJ54" s="23">
        <v>0</v>
      </c>
      <c r="VK54" s="23">
        <v>0</v>
      </c>
      <c r="VL54" s="23">
        <v>0</v>
      </c>
      <c r="VM54" s="23">
        <v>0</v>
      </c>
      <c r="VN54" s="23">
        <v>0</v>
      </c>
      <c r="VO54" s="23">
        <v>0</v>
      </c>
      <c r="VP54" s="23">
        <v>0</v>
      </c>
      <c r="VQ54" s="23">
        <v>0</v>
      </c>
      <c r="VR54" s="23">
        <v>0</v>
      </c>
      <c r="VS54" s="23">
        <v>0</v>
      </c>
      <c r="VT54" s="23">
        <v>0</v>
      </c>
      <c r="VU54" s="23">
        <v>0</v>
      </c>
      <c r="VV54" s="23">
        <v>0</v>
      </c>
      <c r="VW54" s="23">
        <v>0</v>
      </c>
      <c r="VX54" s="23">
        <v>0</v>
      </c>
      <c r="VY54" s="23">
        <v>0</v>
      </c>
      <c r="VZ54" s="23">
        <v>0</v>
      </c>
      <c r="WA54" s="23">
        <v>0</v>
      </c>
      <c r="WB54" s="23">
        <v>0</v>
      </c>
      <c r="WC54" s="23">
        <v>0</v>
      </c>
      <c r="WD54" s="23">
        <v>0</v>
      </c>
      <c r="WE54" s="23">
        <v>0</v>
      </c>
      <c r="WF54" s="23">
        <v>0</v>
      </c>
      <c r="WG54" s="23">
        <v>0</v>
      </c>
      <c r="WH54" s="23">
        <v>0</v>
      </c>
      <c r="WI54" s="23">
        <v>0</v>
      </c>
      <c r="WJ54" s="23">
        <v>0</v>
      </c>
      <c r="WK54" s="23">
        <v>0</v>
      </c>
      <c r="WL54" s="23">
        <v>0</v>
      </c>
      <c r="WM54" s="23">
        <v>0</v>
      </c>
      <c r="WN54" s="23">
        <v>0</v>
      </c>
      <c r="WO54" s="23">
        <v>0</v>
      </c>
      <c r="WP54" s="23">
        <v>0</v>
      </c>
      <c r="WQ54" s="23">
        <v>0</v>
      </c>
      <c r="WR54" s="23">
        <v>0</v>
      </c>
      <c r="WS54" s="23">
        <v>0</v>
      </c>
      <c r="WT54" s="23">
        <v>0</v>
      </c>
      <c r="WU54" s="23">
        <v>0</v>
      </c>
      <c r="WV54" s="23">
        <v>0</v>
      </c>
      <c r="WW54" s="23">
        <v>0</v>
      </c>
      <c r="WX54" s="23">
        <v>0</v>
      </c>
      <c r="WY54" s="23">
        <v>0</v>
      </c>
      <c r="WZ54" s="23">
        <v>0</v>
      </c>
      <c r="XA54" s="23">
        <v>0</v>
      </c>
      <c r="XB54" s="23">
        <v>0</v>
      </c>
      <c r="XC54" s="23">
        <v>0</v>
      </c>
      <c r="XD54" s="23">
        <v>0</v>
      </c>
      <c r="XE54" s="23">
        <v>0</v>
      </c>
      <c r="XF54" s="23">
        <v>0</v>
      </c>
      <c r="XG54" s="23">
        <v>0</v>
      </c>
      <c r="XH54" s="23">
        <v>0</v>
      </c>
      <c r="XI54" s="23">
        <v>0</v>
      </c>
      <c r="XJ54" s="23">
        <v>0</v>
      </c>
      <c r="XK54" s="23">
        <v>0</v>
      </c>
      <c r="XL54" s="23">
        <v>0</v>
      </c>
      <c r="XM54" s="23">
        <v>0</v>
      </c>
      <c r="XN54" s="23">
        <v>0</v>
      </c>
      <c r="XO54" s="23">
        <v>0</v>
      </c>
      <c r="XP54" s="23">
        <v>0</v>
      </c>
      <c r="XQ54" s="23">
        <v>0</v>
      </c>
      <c r="XR54" s="23">
        <v>0</v>
      </c>
      <c r="XS54" s="23">
        <v>0</v>
      </c>
      <c r="XT54" s="23">
        <v>0</v>
      </c>
      <c r="XU54" s="23">
        <v>0</v>
      </c>
      <c r="XV54" s="23">
        <v>0</v>
      </c>
      <c r="XW54" s="23">
        <v>0</v>
      </c>
      <c r="XX54" s="23">
        <v>0</v>
      </c>
      <c r="XY54" s="23">
        <v>0</v>
      </c>
      <c r="XZ54" s="23">
        <v>0</v>
      </c>
      <c r="YA54" s="23">
        <v>0</v>
      </c>
      <c r="YB54" s="23">
        <v>0</v>
      </c>
      <c r="YC54" s="23">
        <v>0</v>
      </c>
      <c r="YD54" s="23">
        <v>0</v>
      </c>
      <c r="YE54" s="23">
        <v>0</v>
      </c>
      <c r="YF54" s="23">
        <v>0</v>
      </c>
      <c r="YG54" s="23">
        <v>0</v>
      </c>
      <c r="YH54" s="23">
        <v>0</v>
      </c>
      <c r="YI54" s="23">
        <v>0</v>
      </c>
      <c r="YJ54" s="23">
        <v>0</v>
      </c>
      <c r="YK54" s="23">
        <v>0</v>
      </c>
      <c r="YL54" s="23">
        <v>0</v>
      </c>
      <c r="YM54" s="23">
        <v>0</v>
      </c>
      <c r="YN54" s="23">
        <v>0</v>
      </c>
      <c r="YO54" s="23">
        <v>0</v>
      </c>
      <c r="YP54" s="23">
        <v>0</v>
      </c>
      <c r="YQ54" s="23">
        <v>0</v>
      </c>
      <c r="YR54" s="23">
        <v>0</v>
      </c>
    </row>
    <row r="55" spans="1:668" ht="15.75" hidden="1" x14ac:dyDescent="0.25">
      <c r="A55" s="15" t="s">
        <v>103</v>
      </c>
      <c r="B55" s="15" t="s">
        <v>104</v>
      </c>
      <c r="C55" s="16">
        <v>0</v>
      </c>
      <c r="D55" s="112"/>
      <c r="E55" s="16">
        <v>0</v>
      </c>
      <c r="F55" s="27" t="s">
        <v>52</v>
      </c>
      <c r="G55" s="69" t="s">
        <v>121</v>
      </c>
      <c r="H55" s="25">
        <v>38288</v>
      </c>
      <c r="I55" s="26">
        <v>5.5E-2</v>
      </c>
      <c r="J55" s="27">
        <v>167</v>
      </c>
      <c r="K55" s="27" t="s">
        <v>192</v>
      </c>
      <c r="L55" s="25">
        <v>43371</v>
      </c>
      <c r="M55" s="27" t="s">
        <v>54</v>
      </c>
      <c r="N55" s="15" t="s">
        <v>92</v>
      </c>
      <c r="O55" s="119" t="s">
        <v>162</v>
      </c>
      <c r="P55" s="119" t="s">
        <v>189</v>
      </c>
      <c r="Q55" s="22">
        <f t="shared" si="102"/>
        <v>611635972.34819293</v>
      </c>
      <c r="R55" s="22">
        <f t="shared" si="103"/>
        <v>23605572.303807102</v>
      </c>
      <c r="S55" s="22">
        <f t="shared" si="104"/>
        <v>0</v>
      </c>
      <c r="T55" s="22">
        <f t="shared" si="105"/>
        <v>0</v>
      </c>
      <c r="U55" s="22">
        <f t="shared" si="106"/>
        <v>0</v>
      </c>
      <c r="V55" s="22">
        <f t="shared" si="107"/>
        <v>0</v>
      </c>
      <c r="W55" s="22">
        <f t="shared" si="108"/>
        <v>0</v>
      </c>
      <c r="X55" s="22">
        <f t="shared" si="109"/>
        <v>0</v>
      </c>
      <c r="Y55" s="22">
        <f t="shared" si="110"/>
        <v>0</v>
      </c>
      <c r="Z55" s="22">
        <f t="shared" si="111"/>
        <v>0</v>
      </c>
      <c r="AA55" s="22">
        <f t="shared" si="112"/>
        <v>0</v>
      </c>
      <c r="AB55" s="22">
        <f t="shared" si="113"/>
        <v>0</v>
      </c>
      <c r="AC55" s="22">
        <f t="shared" si="114"/>
        <v>0</v>
      </c>
      <c r="AD55" s="22">
        <f t="shared" si="115"/>
        <v>0</v>
      </c>
      <c r="AE55" s="22">
        <f t="shared" si="116"/>
        <v>0</v>
      </c>
      <c r="AF55" s="22">
        <f t="shared" si="117"/>
        <v>0</v>
      </c>
      <c r="AG55" s="22">
        <f t="shared" si="118"/>
        <v>0</v>
      </c>
      <c r="AH55" s="22">
        <f t="shared" si="119"/>
        <v>0</v>
      </c>
      <c r="AI55" s="22">
        <f t="shared" si="120"/>
        <v>0</v>
      </c>
      <c r="AJ55" s="22">
        <f t="shared" si="121"/>
        <v>0</v>
      </c>
      <c r="AK55" s="22">
        <f t="shared" si="122"/>
        <v>0</v>
      </c>
      <c r="AL55" s="22">
        <f t="shared" si="123"/>
        <v>0</v>
      </c>
      <c r="AM55" s="22">
        <f t="shared" si="124"/>
        <v>0</v>
      </c>
      <c r="AN55" s="22">
        <f t="shared" si="125"/>
        <v>0</v>
      </c>
      <c r="AO55" s="22">
        <f t="shared" si="126"/>
        <v>0</v>
      </c>
      <c r="AP55" s="22">
        <f t="shared" si="127"/>
        <v>0</v>
      </c>
      <c r="AQ55" s="22">
        <f t="shared" si="128"/>
        <v>0</v>
      </c>
      <c r="AR55" s="22">
        <f t="shared" si="129"/>
        <v>0</v>
      </c>
      <c r="AS55" s="22">
        <f t="shared" si="130"/>
        <v>0</v>
      </c>
      <c r="AT55" s="22">
        <f t="shared" si="131"/>
        <v>0</v>
      </c>
      <c r="AU55" s="22">
        <f t="shared" si="132"/>
        <v>0</v>
      </c>
      <c r="AV55" s="22">
        <f t="shared" si="133"/>
        <v>0</v>
      </c>
      <c r="AW55" s="22">
        <f t="shared" si="134"/>
        <v>0</v>
      </c>
      <c r="AX55" s="22">
        <f t="shared" si="135"/>
        <v>0</v>
      </c>
      <c r="AY55" s="22">
        <f t="shared" si="136"/>
        <v>0</v>
      </c>
      <c r="AZ55" s="22">
        <f t="shared" si="137"/>
        <v>0</v>
      </c>
      <c r="BA55" s="22">
        <f t="shared" si="138"/>
        <v>0</v>
      </c>
      <c r="BB55" s="22">
        <f t="shared" si="139"/>
        <v>0</v>
      </c>
      <c r="BC55" s="22">
        <f t="shared" si="140"/>
        <v>0</v>
      </c>
      <c r="BD55" s="22">
        <f t="shared" si="141"/>
        <v>0</v>
      </c>
      <c r="BE55" s="22">
        <f t="shared" si="142"/>
        <v>0</v>
      </c>
      <c r="BF55" s="22">
        <f t="shared" si="143"/>
        <v>0</v>
      </c>
      <c r="BG55" s="22">
        <f t="shared" si="144"/>
        <v>0</v>
      </c>
      <c r="BH55" s="22">
        <f t="shared" si="145"/>
        <v>0</v>
      </c>
      <c r="BI55" s="22">
        <f t="shared" si="146"/>
        <v>0</v>
      </c>
      <c r="BJ55" s="22">
        <f t="shared" si="147"/>
        <v>0</v>
      </c>
      <c r="BK55" s="22">
        <f t="shared" si="148"/>
        <v>0</v>
      </c>
      <c r="BL55" s="22">
        <f t="shared" si="149"/>
        <v>0</v>
      </c>
      <c r="BM55" s="22">
        <f t="shared" si="150"/>
        <v>0</v>
      </c>
      <c r="BN55" s="22">
        <f t="shared" si="151"/>
        <v>0</v>
      </c>
      <c r="BO55" s="129"/>
      <c r="BP55" s="127"/>
      <c r="BQ55" s="23">
        <v>0</v>
      </c>
      <c r="BR55" s="23">
        <v>0</v>
      </c>
      <c r="BS55" s="23">
        <v>0</v>
      </c>
      <c r="BT55" s="23">
        <v>0</v>
      </c>
      <c r="BU55" s="23">
        <v>13367607.140314491</v>
      </c>
      <c r="BV55" s="23">
        <v>239651268.11168554</v>
      </c>
      <c r="BW55" s="23">
        <v>0</v>
      </c>
      <c r="BX55" s="23">
        <v>0</v>
      </c>
      <c r="BY55" s="23">
        <v>0</v>
      </c>
      <c r="BZ55" s="23">
        <v>0</v>
      </c>
      <c r="CA55" s="23">
        <v>0</v>
      </c>
      <c r="CB55" s="23">
        <v>0</v>
      </c>
      <c r="CC55" s="23">
        <v>0</v>
      </c>
      <c r="CD55" s="23">
        <v>0</v>
      </c>
      <c r="CE55" s="23">
        <v>0</v>
      </c>
      <c r="CF55" s="23">
        <v>0</v>
      </c>
      <c r="CG55" s="23">
        <v>10237965.163492609</v>
      </c>
      <c r="CH55" s="23">
        <v>371984704.23650742</v>
      </c>
      <c r="CI55" s="23">
        <v>0</v>
      </c>
      <c r="CJ55" s="23">
        <v>0</v>
      </c>
      <c r="CK55" s="23">
        <v>0</v>
      </c>
      <c r="CL55" s="23">
        <v>0</v>
      </c>
      <c r="CM55" s="23">
        <v>0</v>
      </c>
      <c r="CN55" s="23">
        <v>0</v>
      </c>
      <c r="CO55" s="23">
        <v>0</v>
      </c>
      <c r="CP55" s="23">
        <v>0</v>
      </c>
      <c r="CQ55" s="23">
        <v>0</v>
      </c>
      <c r="CR55" s="23">
        <v>0</v>
      </c>
      <c r="CS55" s="23">
        <v>0</v>
      </c>
      <c r="CT55" s="23">
        <v>0</v>
      </c>
      <c r="CU55" s="23">
        <v>0</v>
      </c>
      <c r="CV55" s="23">
        <v>0</v>
      </c>
      <c r="CW55" s="23">
        <v>0</v>
      </c>
      <c r="CX55" s="23">
        <v>0</v>
      </c>
      <c r="CY55" s="23">
        <v>0</v>
      </c>
      <c r="CZ55" s="23">
        <v>0</v>
      </c>
      <c r="DA55" s="23">
        <v>0</v>
      </c>
      <c r="DB55" s="23">
        <v>0</v>
      </c>
      <c r="DC55" s="23">
        <v>0</v>
      </c>
      <c r="DD55" s="23">
        <v>0</v>
      </c>
      <c r="DE55" s="23">
        <v>0</v>
      </c>
      <c r="DF55" s="23">
        <v>0</v>
      </c>
      <c r="DG55" s="23">
        <v>0</v>
      </c>
      <c r="DH55" s="23">
        <v>0</v>
      </c>
      <c r="DI55" s="23">
        <v>0</v>
      </c>
      <c r="DJ55" s="23">
        <v>0</v>
      </c>
      <c r="DK55" s="23">
        <v>0</v>
      </c>
      <c r="DL55" s="23">
        <v>0</v>
      </c>
      <c r="DM55" s="23">
        <v>0</v>
      </c>
      <c r="DN55" s="23">
        <v>0</v>
      </c>
      <c r="DO55" s="23">
        <v>0</v>
      </c>
      <c r="DP55" s="23">
        <v>0</v>
      </c>
      <c r="DQ55" s="23">
        <v>0</v>
      </c>
      <c r="DR55" s="23">
        <v>0</v>
      </c>
      <c r="DS55" s="23">
        <v>0</v>
      </c>
      <c r="DT55" s="23">
        <v>0</v>
      </c>
      <c r="DU55" s="23">
        <v>0</v>
      </c>
      <c r="DV55" s="23">
        <v>0</v>
      </c>
      <c r="DW55" s="23">
        <v>0</v>
      </c>
      <c r="DX55" s="23">
        <v>0</v>
      </c>
      <c r="DY55" s="23">
        <v>0</v>
      </c>
      <c r="DZ55" s="23">
        <v>0</v>
      </c>
      <c r="EA55" s="23">
        <v>0</v>
      </c>
      <c r="EB55" s="23">
        <v>0</v>
      </c>
      <c r="EC55" s="23">
        <v>0</v>
      </c>
      <c r="ED55" s="23">
        <v>0</v>
      </c>
      <c r="EE55" s="23">
        <v>0</v>
      </c>
      <c r="EF55" s="23">
        <v>0</v>
      </c>
      <c r="EG55" s="23">
        <v>0</v>
      </c>
      <c r="EH55" s="23">
        <v>0</v>
      </c>
      <c r="EI55" s="23">
        <v>0</v>
      </c>
      <c r="EJ55" s="23">
        <v>0</v>
      </c>
      <c r="EK55" s="23">
        <v>0</v>
      </c>
      <c r="EL55" s="23">
        <v>0</v>
      </c>
      <c r="EM55" s="23">
        <v>0</v>
      </c>
      <c r="EN55" s="23">
        <v>0</v>
      </c>
      <c r="EO55" s="23">
        <v>0</v>
      </c>
      <c r="EP55" s="23">
        <v>0</v>
      </c>
      <c r="EQ55" s="23">
        <v>0</v>
      </c>
      <c r="ER55" s="23">
        <v>0</v>
      </c>
      <c r="ES55" s="23">
        <v>0</v>
      </c>
      <c r="ET55" s="23">
        <v>0</v>
      </c>
      <c r="EU55" s="23">
        <v>0</v>
      </c>
      <c r="EV55" s="23">
        <v>0</v>
      </c>
      <c r="EW55" s="23">
        <v>0</v>
      </c>
      <c r="EX55" s="23">
        <v>0</v>
      </c>
      <c r="EY55" s="23">
        <v>0</v>
      </c>
      <c r="EZ55" s="23">
        <v>0</v>
      </c>
      <c r="FA55" s="23">
        <v>0</v>
      </c>
      <c r="FB55" s="23">
        <v>0</v>
      </c>
      <c r="FC55" s="23">
        <v>0</v>
      </c>
      <c r="FD55" s="23">
        <v>0</v>
      </c>
      <c r="FE55" s="23">
        <v>0</v>
      </c>
      <c r="FF55" s="23">
        <v>0</v>
      </c>
      <c r="FG55" s="23">
        <v>0</v>
      </c>
      <c r="FH55" s="23">
        <v>0</v>
      </c>
      <c r="FI55" s="23">
        <v>0</v>
      </c>
      <c r="FJ55" s="23">
        <v>0</v>
      </c>
      <c r="FK55" s="23">
        <v>0</v>
      </c>
      <c r="FL55" s="23">
        <v>0</v>
      </c>
      <c r="FM55" s="23">
        <v>0</v>
      </c>
      <c r="FN55" s="23">
        <v>0</v>
      </c>
      <c r="FO55" s="23">
        <v>0</v>
      </c>
      <c r="FP55" s="23">
        <v>0</v>
      </c>
      <c r="FQ55" s="23">
        <v>0</v>
      </c>
      <c r="FR55" s="23">
        <v>0</v>
      </c>
      <c r="FS55" s="23">
        <v>0</v>
      </c>
      <c r="FT55" s="23">
        <v>0</v>
      </c>
      <c r="FU55" s="23">
        <v>0</v>
      </c>
      <c r="FV55" s="23">
        <v>0</v>
      </c>
      <c r="FW55" s="23">
        <v>0</v>
      </c>
      <c r="FX55" s="23">
        <v>0</v>
      </c>
      <c r="FY55" s="23">
        <v>0</v>
      </c>
      <c r="FZ55" s="23">
        <v>0</v>
      </c>
      <c r="GA55" s="23">
        <v>0</v>
      </c>
      <c r="GB55" s="23">
        <v>0</v>
      </c>
      <c r="GC55" s="23">
        <v>0</v>
      </c>
      <c r="GD55" s="23">
        <v>0</v>
      </c>
      <c r="GE55" s="23">
        <v>0</v>
      </c>
      <c r="GF55" s="23">
        <v>0</v>
      </c>
      <c r="GG55" s="23">
        <v>0</v>
      </c>
      <c r="GH55" s="23">
        <v>0</v>
      </c>
      <c r="GI55" s="23">
        <v>0</v>
      </c>
      <c r="GJ55" s="23">
        <v>0</v>
      </c>
      <c r="GK55" s="23">
        <v>0</v>
      </c>
      <c r="GL55" s="23">
        <v>0</v>
      </c>
      <c r="GM55" s="23">
        <v>0</v>
      </c>
      <c r="GN55" s="23">
        <v>0</v>
      </c>
      <c r="GO55" s="23">
        <v>0</v>
      </c>
      <c r="GP55" s="23">
        <v>0</v>
      </c>
      <c r="GQ55" s="23">
        <v>0</v>
      </c>
      <c r="GR55" s="23">
        <v>0</v>
      </c>
      <c r="GS55" s="23">
        <v>0</v>
      </c>
      <c r="GT55" s="23">
        <v>0</v>
      </c>
      <c r="GU55" s="23">
        <v>0</v>
      </c>
      <c r="GV55" s="23">
        <v>0</v>
      </c>
      <c r="GW55" s="23">
        <v>0</v>
      </c>
      <c r="GX55" s="23">
        <v>0</v>
      </c>
      <c r="GY55" s="23">
        <v>0</v>
      </c>
      <c r="GZ55" s="23">
        <v>0</v>
      </c>
      <c r="HA55" s="23">
        <v>0</v>
      </c>
      <c r="HB55" s="23">
        <v>0</v>
      </c>
      <c r="HC55" s="23">
        <v>0</v>
      </c>
      <c r="HD55" s="23">
        <v>0</v>
      </c>
      <c r="HE55" s="23">
        <v>0</v>
      </c>
      <c r="HF55" s="23">
        <v>0</v>
      </c>
      <c r="HG55" s="23">
        <v>0</v>
      </c>
      <c r="HH55" s="23">
        <v>0</v>
      </c>
      <c r="HI55" s="23">
        <v>0</v>
      </c>
      <c r="HJ55" s="23">
        <v>0</v>
      </c>
      <c r="HK55" s="23">
        <v>0</v>
      </c>
      <c r="HL55" s="23">
        <v>0</v>
      </c>
      <c r="HM55" s="23">
        <v>0</v>
      </c>
      <c r="HN55" s="23">
        <v>0</v>
      </c>
      <c r="HO55" s="23">
        <v>0</v>
      </c>
      <c r="HP55" s="23">
        <v>0</v>
      </c>
      <c r="HQ55" s="23">
        <v>0</v>
      </c>
      <c r="HR55" s="23">
        <v>0</v>
      </c>
      <c r="HS55" s="23">
        <v>0</v>
      </c>
      <c r="HT55" s="23">
        <v>0</v>
      </c>
      <c r="HU55" s="23">
        <v>0</v>
      </c>
      <c r="HV55" s="23">
        <v>0</v>
      </c>
      <c r="HW55" s="23">
        <v>0</v>
      </c>
      <c r="HX55" s="23">
        <v>0</v>
      </c>
      <c r="HY55" s="23">
        <v>0</v>
      </c>
      <c r="HZ55" s="23">
        <v>0</v>
      </c>
      <c r="IA55" s="23">
        <v>0</v>
      </c>
      <c r="IB55" s="23">
        <v>0</v>
      </c>
      <c r="IC55" s="23">
        <v>0</v>
      </c>
      <c r="ID55" s="23">
        <v>0</v>
      </c>
      <c r="IE55" s="23">
        <v>0</v>
      </c>
      <c r="IF55" s="23">
        <v>0</v>
      </c>
      <c r="IG55" s="23">
        <v>0</v>
      </c>
      <c r="IH55" s="23">
        <v>0</v>
      </c>
      <c r="II55" s="23">
        <v>0</v>
      </c>
      <c r="IJ55" s="23">
        <v>0</v>
      </c>
      <c r="IK55" s="23">
        <v>0</v>
      </c>
      <c r="IL55" s="23">
        <v>0</v>
      </c>
      <c r="IM55" s="23">
        <v>0</v>
      </c>
      <c r="IN55" s="23">
        <v>0</v>
      </c>
      <c r="IO55" s="23">
        <v>0</v>
      </c>
      <c r="IP55" s="23">
        <v>0</v>
      </c>
      <c r="IQ55" s="23">
        <v>0</v>
      </c>
      <c r="IR55" s="23">
        <v>0</v>
      </c>
      <c r="IS55" s="23">
        <v>0</v>
      </c>
      <c r="IT55" s="23">
        <v>0</v>
      </c>
      <c r="IU55" s="23">
        <v>0</v>
      </c>
      <c r="IV55" s="23">
        <v>0</v>
      </c>
      <c r="IW55" s="23">
        <v>0</v>
      </c>
      <c r="IX55" s="23">
        <v>0</v>
      </c>
      <c r="IY55" s="23">
        <v>0</v>
      </c>
      <c r="IZ55" s="23">
        <v>0</v>
      </c>
      <c r="JA55" s="23">
        <v>0</v>
      </c>
      <c r="JB55" s="23">
        <v>0</v>
      </c>
      <c r="JC55" s="23">
        <v>0</v>
      </c>
      <c r="JD55" s="23">
        <v>0</v>
      </c>
      <c r="JE55" s="23">
        <v>0</v>
      </c>
      <c r="JF55" s="23">
        <v>0</v>
      </c>
      <c r="JG55" s="23">
        <v>0</v>
      </c>
      <c r="JH55" s="23">
        <v>0</v>
      </c>
      <c r="JI55" s="23">
        <v>0</v>
      </c>
      <c r="JJ55" s="23">
        <v>0</v>
      </c>
      <c r="JK55" s="23">
        <v>0</v>
      </c>
      <c r="JL55" s="23">
        <v>0</v>
      </c>
      <c r="JM55" s="23">
        <v>0</v>
      </c>
      <c r="JN55" s="23">
        <v>0</v>
      </c>
      <c r="JO55" s="23">
        <v>0</v>
      </c>
      <c r="JP55" s="23">
        <v>0</v>
      </c>
      <c r="JQ55" s="23">
        <v>0</v>
      </c>
      <c r="JR55" s="23">
        <v>0</v>
      </c>
      <c r="JS55" s="23">
        <v>0</v>
      </c>
      <c r="JT55" s="23">
        <v>0</v>
      </c>
      <c r="JU55" s="23">
        <v>0</v>
      </c>
      <c r="JV55" s="23">
        <v>0</v>
      </c>
      <c r="JW55" s="23">
        <v>0</v>
      </c>
      <c r="JX55" s="23">
        <v>0</v>
      </c>
      <c r="JY55" s="23">
        <v>0</v>
      </c>
      <c r="JZ55" s="23">
        <v>0</v>
      </c>
      <c r="KA55" s="23">
        <v>0</v>
      </c>
      <c r="KB55" s="23">
        <v>0</v>
      </c>
      <c r="KC55" s="23">
        <v>0</v>
      </c>
      <c r="KD55" s="23">
        <v>0</v>
      </c>
      <c r="KE55" s="23">
        <v>0</v>
      </c>
      <c r="KF55" s="23">
        <v>0</v>
      </c>
      <c r="KG55" s="23">
        <v>0</v>
      </c>
      <c r="KH55" s="23">
        <v>0</v>
      </c>
      <c r="KI55" s="23">
        <v>0</v>
      </c>
      <c r="KJ55" s="23">
        <v>0</v>
      </c>
      <c r="KK55" s="23">
        <v>0</v>
      </c>
      <c r="KL55" s="23">
        <v>0</v>
      </c>
      <c r="KM55" s="23">
        <v>0</v>
      </c>
      <c r="KN55" s="23">
        <v>0</v>
      </c>
      <c r="KO55" s="23">
        <v>0</v>
      </c>
      <c r="KP55" s="23">
        <v>0</v>
      </c>
      <c r="KQ55" s="23">
        <v>0</v>
      </c>
      <c r="KR55" s="23">
        <v>0</v>
      </c>
      <c r="KS55" s="23">
        <v>0</v>
      </c>
      <c r="KT55" s="23">
        <v>0</v>
      </c>
      <c r="KU55" s="23">
        <v>0</v>
      </c>
      <c r="KV55" s="23">
        <v>0</v>
      </c>
      <c r="KW55" s="23">
        <v>0</v>
      </c>
      <c r="KX55" s="23">
        <v>0</v>
      </c>
      <c r="KY55" s="23">
        <v>0</v>
      </c>
      <c r="KZ55" s="23">
        <v>0</v>
      </c>
      <c r="LA55" s="23">
        <v>0</v>
      </c>
      <c r="LB55" s="23">
        <v>0</v>
      </c>
      <c r="LC55" s="23">
        <v>0</v>
      </c>
      <c r="LD55" s="23">
        <v>0</v>
      </c>
      <c r="LE55" s="23">
        <v>0</v>
      </c>
      <c r="LF55" s="23">
        <v>0</v>
      </c>
      <c r="LG55" s="23">
        <v>0</v>
      </c>
      <c r="LH55" s="23">
        <v>0</v>
      </c>
      <c r="LI55" s="23">
        <v>0</v>
      </c>
      <c r="LJ55" s="23">
        <v>0</v>
      </c>
      <c r="LK55" s="23">
        <v>0</v>
      </c>
      <c r="LL55" s="23">
        <v>0</v>
      </c>
      <c r="LM55" s="23">
        <v>0</v>
      </c>
      <c r="LN55" s="23">
        <v>0</v>
      </c>
      <c r="LO55" s="23">
        <v>0</v>
      </c>
      <c r="LP55" s="23">
        <v>0</v>
      </c>
      <c r="LQ55" s="23">
        <v>0</v>
      </c>
      <c r="LR55" s="23">
        <v>0</v>
      </c>
      <c r="LS55" s="23">
        <v>0</v>
      </c>
      <c r="LT55" s="23">
        <v>0</v>
      </c>
      <c r="LU55" s="23">
        <v>0</v>
      </c>
      <c r="LV55" s="23">
        <v>0</v>
      </c>
      <c r="LW55" s="23">
        <v>0</v>
      </c>
      <c r="LX55" s="23">
        <v>0</v>
      </c>
      <c r="LY55" s="23">
        <v>0</v>
      </c>
      <c r="LZ55" s="23">
        <v>0</v>
      </c>
      <c r="MA55" s="23">
        <v>0</v>
      </c>
      <c r="MB55" s="23">
        <v>0</v>
      </c>
      <c r="MC55" s="23">
        <v>0</v>
      </c>
      <c r="MD55" s="23">
        <v>0</v>
      </c>
      <c r="ME55" s="23">
        <v>0</v>
      </c>
      <c r="MF55" s="23">
        <v>0</v>
      </c>
      <c r="MG55" s="23">
        <v>0</v>
      </c>
      <c r="MH55" s="23">
        <v>0</v>
      </c>
      <c r="MI55" s="23">
        <v>0</v>
      </c>
      <c r="MJ55" s="23">
        <v>0</v>
      </c>
      <c r="MK55" s="23">
        <v>0</v>
      </c>
      <c r="ML55" s="23">
        <v>0</v>
      </c>
      <c r="MM55" s="23">
        <v>0</v>
      </c>
      <c r="MN55" s="23">
        <v>0</v>
      </c>
      <c r="MO55" s="23">
        <v>0</v>
      </c>
      <c r="MP55" s="23">
        <v>0</v>
      </c>
      <c r="MQ55" s="23">
        <v>0</v>
      </c>
      <c r="MR55" s="23">
        <v>0</v>
      </c>
      <c r="MS55" s="23">
        <v>0</v>
      </c>
      <c r="MT55" s="23">
        <v>0</v>
      </c>
      <c r="MU55" s="23">
        <v>0</v>
      </c>
      <c r="MV55" s="23">
        <v>0</v>
      </c>
      <c r="MW55" s="23">
        <v>0</v>
      </c>
      <c r="MX55" s="23">
        <v>0</v>
      </c>
      <c r="MY55" s="23">
        <v>0</v>
      </c>
      <c r="MZ55" s="23">
        <v>0</v>
      </c>
      <c r="NA55" s="23">
        <v>0</v>
      </c>
      <c r="NB55" s="23">
        <v>0</v>
      </c>
      <c r="NC55" s="23">
        <v>0</v>
      </c>
      <c r="ND55" s="23">
        <v>0</v>
      </c>
      <c r="NE55" s="23">
        <v>0</v>
      </c>
      <c r="NF55" s="23">
        <v>0</v>
      </c>
      <c r="NG55" s="23">
        <v>0</v>
      </c>
      <c r="NH55" s="23">
        <v>0</v>
      </c>
      <c r="NI55" s="23">
        <v>0</v>
      </c>
      <c r="NJ55" s="23">
        <v>0</v>
      </c>
      <c r="NK55" s="23">
        <v>0</v>
      </c>
      <c r="NL55" s="23">
        <v>0</v>
      </c>
      <c r="NM55" s="23">
        <v>0</v>
      </c>
      <c r="NN55" s="23">
        <v>0</v>
      </c>
      <c r="NO55" s="23">
        <v>0</v>
      </c>
      <c r="NP55" s="23">
        <v>0</v>
      </c>
      <c r="NQ55" s="23">
        <v>0</v>
      </c>
      <c r="NR55" s="23">
        <v>0</v>
      </c>
      <c r="NS55" s="23">
        <v>0</v>
      </c>
      <c r="NT55" s="23">
        <v>0</v>
      </c>
      <c r="NU55" s="23">
        <v>0</v>
      </c>
      <c r="NV55" s="23">
        <v>0</v>
      </c>
      <c r="NW55" s="23">
        <v>0</v>
      </c>
      <c r="NX55" s="23">
        <v>0</v>
      </c>
      <c r="NY55" s="23">
        <v>0</v>
      </c>
      <c r="NZ55" s="23">
        <v>0</v>
      </c>
      <c r="OA55" s="23">
        <v>0</v>
      </c>
      <c r="OB55" s="23">
        <v>0</v>
      </c>
      <c r="OC55" s="23">
        <v>0</v>
      </c>
      <c r="OD55" s="23">
        <v>0</v>
      </c>
      <c r="OE55" s="23">
        <v>0</v>
      </c>
      <c r="OF55" s="23">
        <v>0</v>
      </c>
      <c r="OG55" s="23">
        <v>0</v>
      </c>
      <c r="OH55" s="23">
        <v>0</v>
      </c>
      <c r="OI55" s="23">
        <v>0</v>
      </c>
      <c r="OJ55" s="23">
        <v>0</v>
      </c>
      <c r="OK55" s="23">
        <v>0</v>
      </c>
      <c r="OL55" s="23">
        <v>0</v>
      </c>
      <c r="OM55" s="23">
        <v>0</v>
      </c>
      <c r="ON55" s="23">
        <v>0</v>
      </c>
      <c r="OO55" s="23">
        <v>0</v>
      </c>
      <c r="OP55" s="23">
        <v>0</v>
      </c>
      <c r="OQ55" s="23">
        <v>0</v>
      </c>
      <c r="OR55" s="23">
        <v>0</v>
      </c>
      <c r="OS55" s="23">
        <v>0</v>
      </c>
      <c r="OT55" s="23">
        <v>0</v>
      </c>
      <c r="OU55" s="23">
        <v>0</v>
      </c>
      <c r="OV55" s="23">
        <v>0</v>
      </c>
      <c r="OW55" s="23">
        <v>0</v>
      </c>
      <c r="OX55" s="23">
        <v>0</v>
      </c>
      <c r="OY55" s="23">
        <v>0</v>
      </c>
      <c r="OZ55" s="23">
        <v>0</v>
      </c>
      <c r="PA55" s="23">
        <v>0</v>
      </c>
      <c r="PB55" s="23">
        <v>0</v>
      </c>
      <c r="PC55" s="23">
        <v>0</v>
      </c>
      <c r="PD55" s="23">
        <v>0</v>
      </c>
      <c r="PE55" s="23">
        <v>0</v>
      </c>
      <c r="PF55" s="23">
        <v>0</v>
      </c>
      <c r="PG55" s="23">
        <v>0</v>
      </c>
      <c r="PH55" s="23">
        <v>0</v>
      </c>
      <c r="PI55" s="23">
        <v>0</v>
      </c>
      <c r="PJ55" s="23">
        <v>0</v>
      </c>
      <c r="PK55" s="23">
        <v>0</v>
      </c>
      <c r="PL55" s="23">
        <v>0</v>
      </c>
      <c r="PM55" s="23">
        <v>0</v>
      </c>
      <c r="PN55" s="23">
        <v>0</v>
      </c>
      <c r="PO55" s="23">
        <v>0</v>
      </c>
      <c r="PP55" s="23">
        <v>0</v>
      </c>
      <c r="PQ55" s="23">
        <v>0</v>
      </c>
      <c r="PR55" s="23">
        <v>0</v>
      </c>
      <c r="PS55" s="23">
        <v>0</v>
      </c>
      <c r="PT55" s="23">
        <v>0</v>
      </c>
      <c r="PU55" s="23">
        <v>0</v>
      </c>
      <c r="PV55" s="23">
        <v>0</v>
      </c>
      <c r="PW55" s="23">
        <v>0</v>
      </c>
      <c r="PX55" s="23">
        <v>0</v>
      </c>
      <c r="PY55" s="23">
        <v>0</v>
      </c>
      <c r="PZ55" s="23">
        <v>0</v>
      </c>
      <c r="QA55" s="23">
        <v>0</v>
      </c>
      <c r="QB55" s="23">
        <v>0</v>
      </c>
      <c r="QC55" s="23">
        <v>0</v>
      </c>
      <c r="QD55" s="23">
        <v>0</v>
      </c>
      <c r="QE55" s="23">
        <v>0</v>
      </c>
      <c r="QF55" s="23">
        <v>0</v>
      </c>
      <c r="QG55" s="23">
        <v>0</v>
      </c>
      <c r="QH55" s="23">
        <v>0</v>
      </c>
      <c r="QI55" s="23">
        <v>0</v>
      </c>
      <c r="QJ55" s="23">
        <v>0</v>
      </c>
      <c r="QK55" s="23">
        <v>0</v>
      </c>
      <c r="QL55" s="23">
        <v>0</v>
      </c>
      <c r="QM55" s="23">
        <v>0</v>
      </c>
      <c r="QN55" s="23">
        <v>0</v>
      </c>
      <c r="QO55" s="23">
        <v>0</v>
      </c>
      <c r="QP55" s="23">
        <v>0</v>
      </c>
      <c r="QQ55" s="23">
        <v>0</v>
      </c>
      <c r="QR55" s="23">
        <v>0</v>
      </c>
      <c r="QS55" s="23">
        <v>0</v>
      </c>
      <c r="QT55" s="23">
        <v>0</v>
      </c>
      <c r="QU55" s="23">
        <v>0</v>
      </c>
      <c r="QV55" s="23">
        <v>0</v>
      </c>
      <c r="QW55" s="23">
        <v>0</v>
      </c>
      <c r="QX55" s="23">
        <v>0</v>
      </c>
      <c r="QY55" s="23">
        <v>0</v>
      </c>
      <c r="QZ55" s="23">
        <v>0</v>
      </c>
      <c r="RA55" s="23">
        <v>0</v>
      </c>
      <c r="RB55" s="23">
        <v>0</v>
      </c>
      <c r="RC55" s="23">
        <v>0</v>
      </c>
      <c r="RD55" s="23">
        <v>0</v>
      </c>
      <c r="RE55" s="23">
        <v>0</v>
      </c>
      <c r="RF55" s="23">
        <v>0</v>
      </c>
      <c r="RG55" s="23">
        <v>0</v>
      </c>
      <c r="RH55" s="23">
        <v>0</v>
      </c>
      <c r="RI55" s="23">
        <v>0</v>
      </c>
      <c r="RJ55" s="23">
        <v>0</v>
      </c>
      <c r="RK55" s="23">
        <v>0</v>
      </c>
      <c r="RL55" s="23">
        <v>0</v>
      </c>
      <c r="RM55" s="23">
        <v>0</v>
      </c>
      <c r="RN55" s="23">
        <v>0</v>
      </c>
      <c r="RO55" s="23">
        <v>0</v>
      </c>
      <c r="RP55" s="23">
        <v>0</v>
      </c>
      <c r="RQ55" s="23">
        <v>0</v>
      </c>
      <c r="RR55" s="23">
        <v>0</v>
      </c>
      <c r="RS55" s="23">
        <v>0</v>
      </c>
      <c r="RT55" s="23">
        <v>0</v>
      </c>
      <c r="RU55" s="23">
        <v>0</v>
      </c>
      <c r="RV55" s="23">
        <v>0</v>
      </c>
      <c r="RW55" s="23">
        <v>0</v>
      </c>
      <c r="RX55" s="23">
        <v>0</v>
      </c>
      <c r="RY55" s="23">
        <v>0</v>
      </c>
      <c r="RZ55" s="23">
        <v>0</v>
      </c>
      <c r="SA55" s="23">
        <v>0</v>
      </c>
      <c r="SB55" s="23">
        <v>0</v>
      </c>
      <c r="SC55" s="23">
        <v>0</v>
      </c>
      <c r="SD55" s="23">
        <v>0</v>
      </c>
      <c r="SE55" s="23">
        <v>0</v>
      </c>
      <c r="SF55" s="23">
        <v>0</v>
      </c>
      <c r="SG55" s="23">
        <v>0</v>
      </c>
      <c r="SH55" s="23">
        <v>0</v>
      </c>
      <c r="SI55" s="23">
        <v>0</v>
      </c>
      <c r="SJ55" s="23">
        <v>0</v>
      </c>
      <c r="SK55" s="23">
        <v>0</v>
      </c>
      <c r="SL55" s="23">
        <v>0</v>
      </c>
      <c r="SM55" s="23">
        <v>0</v>
      </c>
      <c r="SN55" s="23">
        <v>0</v>
      </c>
      <c r="SO55" s="23">
        <v>0</v>
      </c>
      <c r="SP55" s="23">
        <v>0</v>
      </c>
      <c r="SQ55" s="23">
        <v>0</v>
      </c>
      <c r="SR55" s="23">
        <v>0</v>
      </c>
      <c r="SS55" s="23">
        <v>0</v>
      </c>
      <c r="ST55" s="23">
        <v>0</v>
      </c>
      <c r="SU55" s="23">
        <v>0</v>
      </c>
      <c r="SV55" s="23">
        <v>0</v>
      </c>
      <c r="SW55" s="23">
        <v>0</v>
      </c>
      <c r="SX55" s="23">
        <v>0</v>
      </c>
      <c r="SY55" s="23">
        <v>0</v>
      </c>
      <c r="SZ55" s="23">
        <v>0</v>
      </c>
      <c r="TA55" s="23">
        <v>0</v>
      </c>
      <c r="TB55" s="23">
        <v>0</v>
      </c>
      <c r="TC55" s="23">
        <v>0</v>
      </c>
      <c r="TD55" s="23">
        <v>0</v>
      </c>
      <c r="TE55" s="23">
        <v>0</v>
      </c>
      <c r="TF55" s="23">
        <v>0</v>
      </c>
      <c r="TG55" s="23">
        <v>0</v>
      </c>
      <c r="TH55" s="23">
        <v>0</v>
      </c>
      <c r="TI55" s="23">
        <v>0</v>
      </c>
      <c r="TJ55" s="23">
        <v>0</v>
      </c>
      <c r="TK55" s="23">
        <v>0</v>
      </c>
      <c r="TL55" s="23">
        <v>0</v>
      </c>
      <c r="TM55" s="23">
        <v>0</v>
      </c>
      <c r="TN55" s="23">
        <v>0</v>
      </c>
      <c r="TO55" s="23">
        <v>0</v>
      </c>
      <c r="TP55" s="23">
        <v>0</v>
      </c>
      <c r="TQ55" s="23">
        <v>0</v>
      </c>
      <c r="TR55" s="23">
        <v>0</v>
      </c>
      <c r="TS55" s="23">
        <v>0</v>
      </c>
      <c r="TT55" s="23">
        <v>0</v>
      </c>
      <c r="TU55" s="23">
        <v>0</v>
      </c>
      <c r="TV55" s="23">
        <v>0</v>
      </c>
      <c r="TW55" s="23">
        <v>0</v>
      </c>
      <c r="TX55" s="23">
        <v>0</v>
      </c>
      <c r="TY55" s="23">
        <v>0</v>
      </c>
      <c r="TZ55" s="23">
        <v>0</v>
      </c>
      <c r="UA55" s="23">
        <v>0</v>
      </c>
      <c r="UB55" s="23">
        <v>0</v>
      </c>
      <c r="UC55" s="23">
        <v>0</v>
      </c>
      <c r="UD55" s="23">
        <v>0</v>
      </c>
      <c r="UE55" s="23">
        <v>0</v>
      </c>
      <c r="UF55" s="23">
        <v>0</v>
      </c>
      <c r="UG55" s="23">
        <v>0</v>
      </c>
      <c r="UH55" s="23">
        <v>0</v>
      </c>
      <c r="UI55" s="23">
        <v>0</v>
      </c>
      <c r="UJ55" s="23">
        <v>0</v>
      </c>
      <c r="UK55" s="23">
        <v>0</v>
      </c>
      <c r="UL55" s="23">
        <v>0</v>
      </c>
      <c r="UM55" s="23">
        <v>0</v>
      </c>
      <c r="UN55" s="23">
        <v>0</v>
      </c>
      <c r="UO55" s="23">
        <v>0</v>
      </c>
      <c r="UP55" s="23">
        <v>0</v>
      </c>
      <c r="UQ55" s="23">
        <v>0</v>
      </c>
      <c r="UR55" s="23">
        <v>0</v>
      </c>
      <c r="US55" s="23">
        <v>0</v>
      </c>
      <c r="UT55" s="23">
        <v>0</v>
      </c>
      <c r="UU55" s="23">
        <v>0</v>
      </c>
      <c r="UV55" s="23">
        <v>0</v>
      </c>
      <c r="UW55" s="23">
        <v>0</v>
      </c>
      <c r="UX55" s="23">
        <v>0</v>
      </c>
      <c r="UY55" s="23">
        <v>0</v>
      </c>
      <c r="UZ55" s="23">
        <v>0</v>
      </c>
      <c r="VA55" s="23">
        <v>0</v>
      </c>
      <c r="VB55" s="23">
        <v>0</v>
      </c>
      <c r="VC55" s="23">
        <v>0</v>
      </c>
      <c r="VD55" s="23">
        <v>0</v>
      </c>
      <c r="VE55" s="23">
        <v>0</v>
      </c>
      <c r="VF55" s="23">
        <v>0</v>
      </c>
      <c r="VG55" s="23">
        <v>0</v>
      </c>
      <c r="VH55" s="23">
        <v>0</v>
      </c>
      <c r="VI55" s="23">
        <v>0</v>
      </c>
      <c r="VJ55" s="23">
        <v>0</v>
      </c>
      <c r="VK55" s="23">
        <v>0</v>
      </c>
      <c r="VL55" s="23">
        <v>0</v>
      </c>
      <c r="VM55" s="23">
        <v>0</v>
      </c>
      <c r="VN55" s="23">
        <v>0</v>
      </c>
      <c r="VO55" s="23">
        <v>0</v>
      </c>
      <c r="VP55" s="23">
        <v>0</v>
      </c>
      <c r="VQ55" s="23">
        <v>0</v>
      </c>
      <c r="VR55" s="23">
        <v>0</v>
      </c>
      <c r="VS55" s="23">
        <v>0</v>
      </c>
      <c r="VT55" s="23">
        <v>0</v>
      </c>
      <c r="VU55" s="23">
        <v>0</v>
      </c>
      <c r="VV55" s="23">
        <v>0</v>
      </c>
      <c r="VW55" s="23">
        <v>0</v>
      </c>
      <c r="VX55" s="23">
        <v>0</v>
      </c>
      <c r="VY55" s="23">
        <v>0</v>
      </c>
      <c r="VZ55" s="23">
        <v>0</v>
      </c>
      <c r="WA55" s="23">
        <v>0</v>
      </c>
      <c r="WB55" s="23">
        <v>0</v>
      </c>
      <c r="WC55" s="23">
        <v>0</v>
      </c>
      <c r="WD55" s="23">
        <v>0</v>
      </c>
      <c r="WE55" s="23">
        <v>0</v>
      </c>
      <c r="WF55" s="23">
        <v>0</v>
      </c>
      <c r="WG55" s="23">
        <v>0</v>
      </c>
      <c r="WH55" s="23">
        <v>0</v>
      </c>
      <c r="WI55" s="23">
        <v>0</v>
      </c>
      <c r="WJ55" s="23">
        <v>0</v>
      </c>
      <c r="WK55" s="23">
        <v>0</v>
      </c>
      <c r="WL55" s="23">
        <v>0</v>
      </c>
      <c r="WM55" s="23">
        <v>0</v>
      </c>
      <c r="WN55" s="23">
        <v>0</v>
      </c>
      <c r="WO55" s="23">
        <v>0</v>
      </c>
      <c r="WP55" s="23">
        <v>0</v>
      </c>
      <c r="WQ55" s="23">
        <v>0</v>
      </c>
      <c r="WR55" s="23">
        <v>0</v>
      </c>
      <c r="WS55" s="23">
        <v>0</v>
      </c>
      <c r="WT55" s="23">
        <v>0</v>
      </c>
      <c r="WU55" s="23">
        <v>0</v>
      </c>
      <c r="WV55" s="23">
        <v>0</v>
      </c>
      <c r="WW55" s="23">
        <v>0</v>
      </c>
      <c r="WX55" s="23">
        <v>0</v>
      </c>
      <c r="WY55" s="23">
        <v>0</v>
      </c>
      <c r="WZ55" s="23">
        <v>0</v>
      </c>
      <c r="XA55" s="23">
        <v>0</v>
      </c>
      <c r="XB55" s="23">
        <v>0</v>
      </c>
      <c r="XC55" s="23">
        <v>0</v>
      </c>
      <c r="XD55" s="23">
        <v>0</v>
      </c>
      <c r="XE55" s="23">
        <v>0</v>
      </c>
      <c r="XF55" s="23">
        <v>0</v>
      </c>
      <c r="XG55" s="23">
        <v>0</v>
      </c>
      <c r="XH55" s="23">
        <v>0</v>
      </c>
      <c r="XI55" s="23">
        <v>0</v>
      </c>
      <c r="XJ55" s="23">
        <v>0</v>
      </c>
      <c r="XK55" s="23">
        <v>0</v>
      </c>
      <c r="XL55" s="23">
        <v>0</v>
      </c>
      <c r="XM55" s="23">
        <v>0</v>
      </c>
      <c r="XN55" s="23">
        <v>0</v>
      </c>
      <c r="XO55" s="23">
        <v>0</v>
      </c>
      <c r="XP55" s="23">
        <v>0</v>
      </c>
      <c r="XQ55" s="23">
        <v>0</v>
      </c>
      <c r="XR55" s="23">
        <v>0</v>
      </c>
      <c r="XS55" s="23">
        <v>0</v>
      </c>
      <c r="XT55" s="23">
        <v>0</v>
      </c>
      <c r="XU55" s="23">
        <v>0</v>
      </c>
      <c r="XV55" s="23">
        <v>0</v>
      </c>
      <c r="XW55" s="23">
        <v>0</v>
      </c>
      <c r="XX55" s="23">
        <v>0</v>
      </c>
      <c r="XY55" s="23">
        <v>0</v>
      </c>
      <c r="XZ55" s="23">
        <v>0</v>
      </c>
      <c r="YA55" s="23">
        <v>0</v>
      </c>
      <c r="YB55" s="23">
        <v>0</v>
      </c>
      <c r="YC55" s="23">
        <v>0</v>
      </c>
      <c r="YD55" s="23">
        <v>0</v>
      </c>
      <c r="YE55" s="23">
        <v>0</v>
      </c>
      <c r="YF55" s="23">
        <v>0</v>
      </c>
      <c r="YG55" s="23">
        <v>0</v>
      </c>
      <c r="YH55" s="23">
        <v>0</v>
      </c>
      <c r="YI55" s="23">
        <v>0</v>
      </c>
      <c r="YJ55" s="23">
        <v>0</v>
      </c>
      <c r="YK55" s="23">
        <v>0</v>
      </c>
      <c r="YL55" s="23">
        <v>0</v>
      </c>
      <c r="YM55" s="23">
        <v>0</v>
      </c>
      <c r="YN55" s="23">
        <v>0</v>
      </c>
      <c r="YO55" s="23">
        <v>0</v>
      </c>
      <c r="YP55" s="23">
        <v>0</v>
      </c>
      <c r="YQ55" s="23">
        <v>0</v>
      </c>
      <c r="YR55" s="23">
        <v>0</v>
      </c>
    </row>
    <row r="56" spans="1:668" ht="15.75" hidden="1" x14ac:dyDescent="0.25">
      <c r="A56" s="15" t="s">
        <v>105</v>
      </c>
      <c r="B56" s="15" t="s">
        <v>106</v>
      </c>
      <c r="C56" s="15">
        <v>0</v>
      </c>
      <c r="D56" s="112"/>
      <c r="E56" s="16">
        <v>0</v>
      </c>
      <c r="F56" s="27" t="s">
        <v>52</v>
      </c>
      <c r="G56" s="68" t="s">
        <v>119</v>
      </c>
      <c r="H56" s="25">
        <v>41577</v>
      </c>
      <c r="I56" s="26">
        <v>2.75E-2</v>
      </c>
      <c r="J56" s="27">
        <v>60</v>
      </c>
      <c r="K56" s="27" t="s">
        <v>194</v>
      </c>
      <c r="L56" s="25">
        <v>43403</v>
      </c>
      <c r="M56" s="19" t="s">
        <v>11</v>
      </c>
      <c r="N56" s="16" t="s">
        <v>92</v>
      </c>
      <c r="O56" s="119" t="s">
        <v>162</v>
      </c>
      <c r="P56" s="119" t="s">
        <v>189</v>
      </c>
      <c r="Q56" s="22">
        <f t="shared" si="102"/>
        <v>342765333.12</v>
      </c>
      <c r="R56" s="22">
        <f t="shared" si="103"/>
        <v>5202469.9072500067</v>
      </c>
      <c r="S56" s="22">
        <f t="shared" si="104"/>
        <v>0</v>
      </c>
      <c r="T56" s="22">
        <f t="shared" si="105"/>
        <v>0</v>
      </c>
      <c r="U56" s="22">
        <f t="shared" si="106"/>
        <v>0</v>
      </c>
      <c r="V56" s="22">
        <f t="shared" si="107"/>
        <v>0</v>
      </c>
      <c r="W56" s="22">
        <f t="shared" si="108"/>
        <v>0</v>
      </c>
      <c r="X56" s="22">
        <f t="shared" si="109"/>
        <v>0</v>
      </c>
      <c r="Y56" s="22">
        <f t="shared" si="110"/>
        <v>0</v>
      </c>
      <c r="Z56" s="22">
        <f t="shared" si="111"/>
        <v>0</v>
      </c>
      <c r="AA56" s="22">
        <f t="shared" si="112"/>
        <v>0</v>
      </c>
      <c r="AB56" s="22">
        <f t="shared" si="113"/>
        <v>0</v>
      </c>
      <c r="AC56" s="22">
        <f t="shared" si="114"/>
        <v>0</v>
      </c>
      <c r="AD56" s="22">
        <f t="shared" si="115"/>
        <v>0</v>
      </c>
      <c r="AE56" s="22">
        <f t="shared" si="116"/>
        <v>0</v>
      </c>
      <c r="AF56" s="22">
        <f t="shared" si="117"/>
        <v>0</v>
      </c>
      <c r="AG56" s="22">
        <f t="shared" si="118"/>
        <v>0</v>
      </c>
      <c r="AH56" s="22">
        <f t="shared" si="119"/>
        <v>0</v>
      </c>
      <c r="AI56" s="22">
        <f t="shared" si="120"/>
        <v>0</v>
      </c>
      <c r="AJ56" s="22">
        <f t="shared" si="121"/>
        <v>0</v>
      </c>
      <c r="AK56" s="22">
        <f t="shared" si="122"/>
        <v>0</v>
      </c>
      <c r="AL56" s="22">
        <f t="shared" si="123"/>
        <v>0</v>
      </c>
      <c r="AM56" s="22">
        <f t="shared" si="124"/>
        <v>0</v>
      </c>
      <c r="AN56" s="22">
        <f t="shared" si="125"/>
        <v>0</v>
      </c>
      <c r="AO56" s="22">
        <f t="shared" si="126"/>
        <v>0</v>
      </c>
      <c r="AP56" s="22">
        <f t="shared" si="127"/>
        <v>0</v>
      </c>
      <c r="AQ56" s="22">
        <f t="shared" si="128"/>
        <v>0</v>
      </c>
      <c r="AR56" s="22">
        <f t="shared" si="129"/>
        <v>0</v>
      </c>
      <c r="AS56" s="22">
        <f t="shared" si="130"/>
        <v>0</v>
      </c>
      <c r="AT56" s="22">
        <f t="shared" si="131"/>
        <v>0</v>
      </c>
      <c r="AU56" s="22">
        <f t="shared" si="132"/>
        <v>0</v>
      </c>
      <c r="AV56" s="22">
        <f t="shared" si="133"/>
        <v>0</v>
      </c>
      <c r="AW56" s="22">
        <f t="shared" si="134"/>
        <v>0</v>
      </c>
      <c r="AX56" s="22">
        <f t="shared" si="135"/>
        <v>0</v>
      </c>
      <c r="AY56" s="22">
        <f t="shared" si="136"/>
        <v>0</v>
      </c>
      <c r="AZ56" s="22">
        <f t="shared" si="137"/>
        <v>0</v>
      </c>
      <c r="BA56" s="22">
        <f t="shared" si="138"/>
        <v>0</v>
      </c>
      <c r="BB56" s="22">
        <f t="shared" si="139"/>
        <v>0</v>
      </c>
      <c r="BC56" s="22">
        <f t="shared" si="140"/>
        <v>0</v>
      </c>
      <c r="BD56" s="22">
        <f t="shared" si="141"/>
        <v>0</v>
      </c>
      <c r="BE56" s="22">
        <f t="shared" si="142"/>
        <v>0</v>
      </c>
      <c r="BF56" s="22">
        <f t="shared" si="143"/>
        <v>0</v>
      </c>
      <c r="BG56" s="22">
        <f t="shared" si="144"/>
        <v>0</v>
      </c>
      <c r="BH56" s="22">
        <f t="shared" si="145"/>
        <v>0</v>
      </c>
      <c r="BI56" s="22">
        <f t="shared" si="146"/>
        <v>0</v>
      </c>
      <c r="BJ56" s="22">
        <f t="shared" si="147"/>
        <v>0</v>
      </c>
      <c r="BK56" s="22">
        <f t="shared" si="148"/>
        <v>0</v>
      </c>
      <c r="BL56" s="22">
        <f t="shared" si="149"/>
        <v>0</v>
      </c>
      <c r="BM56" s="22">
        <f t="shared" si="150"/>
        <v>0</v>
      </c>
      <c r="BN56" s="22">
        <f t="shared" si="151"/>
        <v>0</v>
      </c>
      <c r="BO56" s="129"/>
      <c r="BP56" s="127"/>
      <c r="BQ56" s="23">
        <v>1733783.2974000014</v>
      </c>
      <c r="BR56" s="23">
        <v>63046665.360000007</v>
      </c>
      <c r="BS56" s="23">
        <v>0</v>
      </c>
      <c r="BT56" s="23">
        <v>0</v>
      </c>
      <c r="BU56" s="23">
        <v>0</v>
      </c>
      <c r="BV56" s="23">
        <v>0</v>
      </c>
      <c r="BW56" s="23">
        <v>1374258.4663500013</v>
      </c>
      <c r="BX56" s="23">
        <v>66630713.520000003</v>
      </c>
      <c r="BY56" s="23">
        <v>0</v>
      </c>
      <c r="BZ56" s="23">
        <v>0</v>
      </c>
      <c r="CA56" s="23">
        <v>0</v>
      </c>
      <c r="CB56" s="23">
        <v>0</v>
      </c>
      <c r="CC56" s="23">
        <v>1258896.916200002</v>
      </c>
      <c r="CD56" s="23">
        <v>91556139.360000014</v>
      </c>
      <c r="CE56" s="23">
        <v>0</v>
      </c>
      <c r="CF56" s="23">
        <v>0</v>
      </c>
      <c r="CG56" s="23">
        <v>0</v>
      </c>
      <c r="CH56" s="23">
        <v>0</v>
      </c>
      <c r="CI56" s="23">
        <v>835531.22730000247</v>
      </c>
      <c r="CJ56" s="23">
        <v>121531814.88</v>
      </c>
      <c r="CK56" s="23">
        <v>0</v>
      </c>
      <c r="CL56" s="23">
        <v>0</v>
      </c>
      <c r="CM56" s="23">
        <v>0</v>
      </c>
      <c r="CN56" s="23">
        <v>0</v>
      </c>
      <c r="CO56" s="23">
        <v>0</v>
      </c>
      <c r="CP56" s="23">
        <v>0</v>
      </c>
      <c r="CQ56" s="23">
        <v>0</v>
      </c>
      <c r="CR56" s="23">
        <v>0</v>
      </c>
      <c r="CS56" s="23">
        <v>0</v>
      </c>
      <c r="CT56" s="23">
        <v>0</v>
      </c>
      <c r="CU56" s="23">
        <v>0</v>
      </c>
      <c r="CV56" s="23">
        <v>0</v>
      </c>
      <c r="CW56" s="23">
        <v>0</v>
      </c>
      <c r="CX56" s="23">
        <v>0</v>
      </c>
      <c r="CY56" s="23">
        <v>0</v>
      </c>
      <c r="CZ56" s="23">
        <v>0</v>
      </c>
      <c r="DA56" s="23">
        <v>0</v>
      </c>
      <c r="DB56" s="23">
        <v>0</v>
      </c>
      <c r="DC56" s="23">
        <v>0</v>
      </c>
      <c r="DD56" s="23">
        <v>0</v>
      </c>
      <c r="DE56" s="23">
        <v>0</v>
      </c>
      <c r="DF56" s="23">
        <v>0</v>
      </c>
      <c r="DG56" s="23">
        <v>0</v>
      </c>
      <c r="DH56" s="23">
        <v>0</v>
      </c>
      <c r="DI56" s="23">
        <v>0</v>
      </c>
      <c r="DJ56" s="23">
        <v>0</v>
      </c>
      <c r="DK56" s="23">
        <v>0</v>
      </c>
      <c r="DL56" s="23">
        <v>0</v>
      </c>
      <c r="DM56" s="23">
        <v>0</v>
      </c>
      <c r="DN56" s="23">
        <v>0</v>
      </c>
      <c r="DO56" s="23">
        <v>0</v>
      </c>
      <c r="DP56" s="23">
        <v>0</v>
      </c>
      <c r="DQ56" s="23">
        <v>0</v>
      </c>
      <c r="DR56" s="23">
        <v>0</v>
      </c>
      <c r="DS56" s="23">
        <v>0</v>
      </c>
      <c r="DT56" s="23">
        <v>0</v>
      </c>
      <c r="DU56" s="23">
        <v>0</v>
      </c>
      <c r="DV56" s="23">
        <v>0</v>
      </c>
      <c r="DW56" s="23">
        <v>0</v>
      </c>
      <c r="DX56" s="23">
        <v>0</v>
      </c>
      <c r="DY56" s="23">
        <v>0</v>
      </c>
      <c r="DZ56" s="23">
        <v>0</v>
      </c>
      <c r="EA56" s="23">
        <v>0</v>
      </c>
      <c r="EB56" s="23">
        <v>0</v>
      </c>
      <c r="EC56" s="23">
        <v>0</v>
      </c>
      <c r="ED56" s="23">
        <v>0</v>
      </c>
      <c r="EE56" s="23">
        <v>0</v>
      </c>
      <c r="EF56" s="23">
        <v>0</v>
      </c>
      <c r="EG56" s="23">
        <v>0</v>
      </c>
      <c r="EH56" s="23">
        <v>0</v>
      </c>
      <c r="EI56" s="23">
        <v>0</v>
      </c>
      <c r="EJ56" s="23">
        <v>0</v>
      </c>
      <c r="EK56" s="23">
        <v>0</v>
      </c>
      <c r="EL56" s="23">
        <v>0</v>
      </c>
      <c r="EM56" s="23">
        <v>0</v>
      </c>
      <c r="EN56" s="23">
        <v>0</v>
      </c>
      <c r="EO56" s="23">
        <v>0</v>
      </c>
      <c r="EP56" s="23">
        <v>0</v>
      </c>
      <c r="EQ56" s="23">
        <v>0</v>
      </c>
      <c r="ER56" s="23">
        <v>0</v>
      </c>
      <c r="ES56" s="23">
        <v>0</v>
      </c>
      <c r="ET56" s="23">
        <v>0</v>
      </c>
      <c r="EU56" s="23">
        <v>0</v>
      </c>
      <c r="EV56" s="23">
        <v>0</v>
      </c>
      <c r="EW56" s="23">
        <v>0</v>
      </c>
      <c r="EX56" s="23">
        <v>0</v>
      </c>
      <c r="EY56" s="23">
        <v>0</v>
      </c>
      <c r="EZ56" s="23">
        <v>0</v>
      </c>
      <c r="FA56" s="23">
        <v>0</v>
      </c>
      <c r="FB56" s="23">
        <v>0</v>
      </c>
      <c r="FC56" s="23">
        <v>0</v>
      </c>
      <c r="FD56" s="23">
        <v>0</v>
      </c>
      <c r="FE56" s="23">
        <v>0</v>
      </c>
      <c r="FF56" s="23">
        <v>0</v>
      </c>
      <c r="FG56" s="23">
        <v>0</v>
      </c>
      <c r="FH56" s="23">
        <v>0</v>
      </c>
      <c r="FI56" s="23">
        <v>0</v>
      </c>
      <c r="FJ56" s="23">
        <v>0</v>
      </c>
      <c r="FK56" s="23">
        <v>0</v>
      </c>
      <c r="FL56" s="23">
        <v>0</v>
      </c>
      <c r="FM56" s="23">
        <v>0</v>
      </c>
      <c r="FN56" s="23">
        <v>0</v>
      </c>
      <c r="FO56" s="23">
        <v>0</v>
      </c>
      <c r="FP56" s="23">
        <v>0</v>
      </c>
      <c r="FQ56" s="23">
        <v>0</v>
      </c>
      <c r="FR56" s="23">
        <v>0</v>
      </c>
      <c r="FS56" s="23">
        <v>0</v>
      </c>
      <c r="FT56" s="23">
        <v>0</v>
      </c>
      <c r="FU56" s="23">
        <v>0</v>
      </c>
      <c r="FV56" s="23">
        <v>0</v>
      </c>
      <c r="FW56" s="23">
        <v>0</v>
      </c>
      <c r="FX56" s="23">
        <v>0</v>
      </c>
      <c r="FY56" s="23">
        <v>0</v>
      </c>
      <c r="FZ56" s="23">
        <v>0</v>
      </c>
      <c r="GA56" s="23">
        <v>0</v>
      </c>
      <c r="GB56" s="23">
        <v>0</v>
      </c>
      <c r="GC56" s="23">
        <v>0</v>
      </c>
      <c r="GD56" s="23">
        <v>0</v>
      </c>
      <c r="GE56" s="23">
        <v>0</v>
      </c>
      <c r="GF56" s="23">
        <v>0</v>
      </c>
      <c r="GG56" s="23">
        <v>0</v>
      </c>
      <c r="GH56" s="23">
        <v>0</v>
      </c>
      <c r="GI56" s="23">
        <v>0</v>
      </c>
      <c r="GJ56" s="23">
        <v>0</v>
      </c>
      <c r="GK56" s="23">
        <v>0</v>
      </c>
      <c r="GL56" s="23">
        <v>0</v>
      </c>
      <c r="GM56" s="23">
        <v>0</v>
      </c>
      <c r="GN56" s="23">
        <v>0</v>
      </c>
      <c r="GO56" s="23">
        <v>0</v>
      </c>
      <c r="GP56" s="23">
        <v>0</v>
      </c>
      <c r="GQ56" s="23">
        <v>0</v>
      </c>
      <c r="GR56" s="23">
        <v>0</v>
      </c>
      <c r="GS56" s="23">
        <v>0</v>
      </c>
      <c r="GT56" s="23">
        <v>0</v>
      </c>
      <c r="GU56" s="23">
        <v>0</v>
      </c>
      <c r="GV56" s="23">
        <v>0</v>
      </c>
      <c r="GW56" s="23">
        <v>0</v>
      </c>
      <c r="GX56" s="23">
        <v>0</v>
      </c>
      <c r="GY56" s="23">
        <v>0</v>
      </c>
      <c r="GZ56" s="23">
        <v>0</v>
      </c>
      <c r="HA56" s="23">
        <v>0</v>
      </c>
      <c r="HB56" s="23">
        <v>0</v>
      </c>
      <c r="HC56" s="23">
        <v>0</v>
      </c>
      <c r="HD56" s="23">
        <v>0</v>
      </c>
      <c r="HE56" s="23">
        <v>0</v>
      </c>
      <c r="HF56" s="23">
        <v>0</v>
      </c>
      <c r="HG56" s="23">
        <v>0</v>
      </c>
      <c r="HH56" s="23">
        <v>0</v>
      </c>
      <c r="HI56" s="23">
        <v>0</v>
      </c>
      <c r="HJ56" s="23">
        <v>0</v>
      </c>
      <c r="HK56" s="23">
        <v>0</v>
      </c>
      <c r="HL56" s="23">
        <v>0</v>
      </c>
      <c r="HM56" s="23">
        <v>0</v>
      </c>
      <c r="HN56" s="23">
        <v>0</v>
      </c>
      <c r="HO56" s="23">
        <v>0</v>
      </c>
      <c r="HP56" s="23">
        <v>0</v>
      </c>
      <c r="HQ56" s="23">
        <v>0</v>
      </c>
      <c r="HR56" s="23">
        <v>0</v>
      </c>
      <c r="HS56" s="23">
        <v>0</v>
      </c>
      <c r="HT56" s="23">
        <v>0</v>
      </c>
      <c r="HU56" s="23">
        <v>0</v>
      </c>
      <c r="HV56" s="23">
        <v>0</v>
      </c>
      <c r="HW56" s="23">
        <v>0</v>
      </c>
      <c r="HX56" s="23">
        <v>0</v>
      </c>
      <c r="HY56" s="23">
        <v>0</v>
      </c>
      <c r="HZ56" s="23">
        <v>0</v>
      </c>
      <c r="IA56" s="23">
        <v>0</v>
      </c>
      <c r="IB56" s="23">
        <v>0</v>
      </c>
      <c r="IC56" s="23">
        <v>0</v>
      </c>
      <c r="ID56" s="23">
        <v>0</v>
      </c>
      <c r="IE56" s="23">
        <v>0</v>
      </c>
      <c r="IF56" s="23">
        <v>0</v>
      </c>
      <c r="IG56" s="23">
        <v>0</v>
      </c>
      <c r="IH56" s="23">
        <v>0</v>
      </c>
      <c r="II56" s="23">
        <v>0</v>
      </c>
      <c r="IJ56" s="23">
        <v>0</v>
      </c>
      <c r="IK56" s="23">
        <v>0</v>
      </c>
      <c r="IL56" s="23">
        <v>0</v>
      </c>
      <c r="IM56" s="23">
        <v>0</v>
      </c>
      <c r="IN56" s="23">
        <v>0</v>
      </c>
      <c r="IO56" s="23">
        <v>0</v>
      </c>
      <c r="IP56" s="23">
        <v>0</v>
      </c>
      <c r="IQ56" s="23">
        <v>0</v>
      </c>
      <c r="IR56" s="23">
        <v>0</v>
      </c>
      <c r="IS56" s="23">
        <v>0</v>
      </c>
      <c r="IT56" s="23">
        <v>0</v>
      </c>
      <c r="IU56" s="23">
        <v>0</v>
      </c>
      <c r="IV56" s="23">
        <v>0</v>
      </c>
      <c r="IW56" s="23">
        <v>0</v>
      </c>
      <c r="IX56" s="23">
        <v>0</v>
      </c>
      <c r="IY56" s="23">
        <v>0</v>
      </c>
      <c r="IZ56" s="23">
        <v>0</v>
      </c>
      <c r="JA56" s="23">
        <v>0</v>
      </c>
      <c r="JB56" s="23">
        <v>0</v>
      </c>
      <c r="JC56" s="23">
        <v>0</v>
      </c>
      <c r="JD56" s="23">
        <v>0</v>
      </c>
      <c r="JE56" s="23">
        <v>0</v>
      </c>
      <c r="JF56" s="23">
        <v>0</v>
      </c>
      <c r="JG56" s="23">
        <v>0</v>
      </c>
      <c r="JH56" s="23">
        <v>0</v>
      </c>
      <c r="JI56" s="23">
        <v>0</v>
      </c>
      <c r="JJ56" s="23">
        <v>0</v>
      </c>
      <c r="JK56" s="23">
        <v>0</v>
      </c>
      <c r="JL56" s="23">
        <v>0</v>
      </c>
      <c r="JM56" s="23">
        <v>0</v>
      </c>
      <c r="JN56" s="23">
        <v>0</v>
      </c>
      <c r="JO56" s="23">
        <v>0</v>
      </c>
      <c r="JP56" s="23">
        <v>0</v>
      </c>
      <c r="JQ56" s="23">
        <v>0</v>
      </c>
      <c r="JR56" s="23">
        <v>0</v>
      </c>
      <c r="JS56" s="23">
        <v>0</v>
      </c>
      <c r="JT56" s="23">
        <v>0</v>
      </c>
      <c r="JU56" s="23">
        <v>0</v>
      </c>
      <c r="JV56" s="23">
        <v>0</v>
      </c>
      <c r="JW56" s="23">
        <v>0</v>
      </c>
      <c r="JX56" s="23">
        <v>0</v>
      </c>
      <c r="JY56" s="23">
        <v>0</v>
      </c>
      <c r="JZ56" s="23">
        <v>0</v>
      </c>
      <c r="KA56" s="23">
        <v>0</v>
      </c>
      <c r="KB56" s="23">
        <v>0</v>
      </c>
      <c r="KC56" s="23">
        <v>0</v>
      </c>
      <c r="KD56" s="23">
        <v>0</v>
      </c>
      <c r="KE56" s="23">
        <v>0</v>
      </c>
      <c r="KF56" s="23">
        <v>0</v>
      </c>
      <c r="KG56" s="23">
        <v>0</v>
      </c>
      <c r="KH56" s="23">
        <v>0</v>
      </c>
      <c r="KI56" s="23">
        <v>0</v>
      </c>
      <c r="KJ56" s="23">
        <v>0</v>
      </c>
      <c r="KK56" s="23">
        <v>0</v>
      </c>
      <c r="KL56" s="23">
        <v>0</v>
      </c>
      <c r="KM56" s="23">
        <v>0</v>
      </c>
      <c r="KN56" s="23">
        <v>0</v>
      </c>
      <c r="KO56" s="23">
        <v>0</v>
      </c>
      <c r="KP56" s="23">
        <v>0</v>
      </c>
      <c r="KQ56" s="23">
        <v>0</v>
      </c>
      <c r="KR56" s="23">
        <v>0</v>
      </c>
      <c r="KS56" s="23">
        <v>0</v>
      </c>
      <c r="KT56" s="23">
        <v>0</v>
      </c>
      <c r="KU56" s="23">
        <v>0</v>
      </c>
      <c r="KV56" s="23">
        <v>0</v>
      </c>
      <c r="KW56" s="23">
        <v>0</v>
      </c>
      <c r="KX56" s="23">
        <v>0</v>
      </c>
      <c r="KY56" s="23">
        <v>0</v>
      </c>
      <c r="KZ56" s="23">
        <v>0</v>
      </c>
      <c r="LA56" s="23">
        <v>0</v>
      </c>
      <c r="LB56" s="23">
        <v>0</v>
      </c>
      <c r="LC56" s="23">
        <v>0</v>
      </c>
      <c r="LD56" s="23">
        <v>0</v>
      </c>
      <c r="LE56" s="23">
        <v>0</v>
      </c>
      <c r="LF56" s="23">
        <v>0</v>
      </c>
      <c r="LG56" s="23">
        <v>0</v>
      </c>
      <c r="LH56" s="23">
        <v>0</v>
      </c>
      <c r="LI56" s="23">
        <v>0</v>
      </c>
      <c r="LJ56" s="23">
        <v>0</v>
      </c>
      <c r="LK56" s="23">
        <v>0</v>
      </c>
      <c r="LL56" s="23">
        <v>0</v>
      </c>
      <c r="LM56" s="23">
        <v>0</v>
      </c>
      <c r="LN56" s="23">
        <v>0</v>
      </c>
      <c r="LO56" s="23">
        <v>0</v>
      </c>
      <c r="LP56" s="23">
        <v>0</v>
      </c>
      <c r="LQ56" s="23">
        <v>0</v>
      </c>
      <c r="LR56" s="23">
        <v>0</v>
      </c>
      <c r="LS56" s="23">
        <v>0</v>
      </c>
      <c r="LT56" s="23">
        <v>0</v>
      </c>
      <c r="LU56" s="23">
        <v>0</v>
      </c>
      <c r="LV56" s="23">
        <v>0</v>
      </c>
      <c r="LW56" s="23">
        <v>0</v>
      </c>
      <c r="LX56" s="23">
        <v>0</v>
      </c>
      <c r="LY56" s="23">
        <v>0</v>
      </c>
      <c r="LZ56" s="23">
        <v>0</v>
      </c>
      <c r="MA56" s="23">
        <v>0</v>
      </c>
      <c r="MB56" s="23">
        <v>0</v>
      </c>
      <c r="MC56" s="23">
        <v>0</v>
      </c>
      <c r="MD56" s="23">
        <v>0</v>
      </c>
      <c r="ME56" s="23">
        <v>0</v>
      </c>
      <c r="MF56" s="23">
        <v>0</v>
      </c>
      <c r="MG56" s="23">
        <v>0</v>
      </c>
      <c r="MH56" s="23">
        <v>0</v>
      </c>
      <c r="MI56" s="23">
        <v>0</v>
      </c>
      <c r="MJ56" s="23">
        <v>0</v>
      </c>
      <c r="MK56" s="23">
        <v>0</v>
      </c>
      <c r="ML56" s="23">
        <v>0</v>
      </c>
      <c r="MM56" s="23">
        <v>0</v>
      </c>
      <c r="MN56" s="23">
        <v>0</v>
      </c>
      <c r="MO56" s="23">
        <v>0</v>
      </c>
      <c r="MP56" s="23">
        <v>0</v>
      </c>
      <c r="MQ56" s="23">
        <v>0</v>
      </c>
      <c r="MR56" s="23">
        <v>0</v>
      </c>
      <c r="MS56" s="23">
        <v>0</v>
      </c>
      <c r="MT56" s="23">
        <v>0</v>
      </c>
      <c r="MU56" s="23">
        <v>0</v>
      </c>
      <c r="MV56" s="23">
        <v>0</v>
      </c>
      <c r="MW56" s="23">
        <v>0</v>
      </c>
      <c r="MX56" s="23">
        <v>0</v>
      </c>
      <c r="MY56" s="23">
        <v>0</v>
      </c>
      <c r="MZ56" s="23">
        <v>0</v>
      </c>
      <c r="NA56" s="23">
        <v>0</v>
      </c>
      <c r="NB56" s="23">
        <v>0</v>
      </c>
      <c r="NC56" s="23">
        <v>0</v>
      </c>
      <c r="ND56" s="23">
        <v>0</v>
      </c>
      <c r="NE56" s="23">
        <v>0</v>
      </c>
      <c r="NF56" s="23">
        <v>0</v>
      </c>
      <c r="NG56" s="23">
        <v>0</v>
      </c>
      <c r="NH56" s="23">
        <v>0</v>
      </c>
      <c r="NI56" s="23">
        <v>0</v>
      </c>
      <c r="NJ56" s="23">
        <v>0</v>
      </c>
      <c r="NK56" s="23">
        <v>0</v>
      </c>
      <c r="NL56" s="23">
        <v>0</v>
      </c>
      <c r="NM56" s="23">
        <v>0</v>
      </c>
      <c r="NN56" s="23">
        <v>0</v>
      </c>
      <c r="NO56" s="23">
        <v>0</v>
      </c>
      <c r="NP56" s="23">
        <v>0</v>
      </c>
      <c r="NQ56" s="23">
        <v>0</v>
      </c>
      <c r="NR56" s="23">
        <v>0</v>
      </c>
      <c r="NS56" s="23">
        <v>0</v>
      </c>
      <c r="NT56" s="23">
        <v>0</v>
      </c>
      <c r="NU56" s="23">
        <v>0</v>
      </c>
      <c r="NV56" s="23">
        <v>0</v>
      </c>
      <c r="NW56" s="23">
        <v>0</v>
      </c>
      <c r="NX56" s="23">
        <v>0</v>
      </c>
      <c r="NY56" s="23">
        <v>0</v>
      </c>
      <c r="NZ56" s="23">
        <v>0</v>
      </c>
      <c r="OA56" s="23">
        <v>0</v>
      </c>
      <c r="OB56" s="23">
        <v>0</v>
      </c>
      <c r="OC56" s="23">
        <v>0</v>
      </c>
      <c r="OD56" s="23">
        <v>0</v>
      </c>
      <c r="OE56" s="23">
        <v>0</v>
      </c>
      <c r="OF56" s="23">
        <v>0</v>
      </c>
      <c r="OG56" s="23">
        <v>0</v>
      </c>
      <c r="OH56" s="23">
        <v>0</v>
      </c>
      <c r="OI56" s="23">
        <v>0</v>
      </c>
      <c r="OJ56" s="23">
        <v>0</v>
      </c>
      <c r="OK56" s="23">
        <v>0</v>
      </c>
      <c r="OL56" s="23">
        <v>0</v>
      </c>
      <c r="OM56" s="23">
        <v>0</v>
      </c>
      <c r="ON56" s="23">
        <v>0</v>
      </c>
      <c r="OO56" s="23">
        <v>0</v>
      </c>
      <c r="OP56" s="23">
        <v>0</v>
      </c>
      <c r="OQ56" s="23">
        <v>0</v>
      </c>
      <c r="OR56" s="23">
        <v>0</v>
      </c>
      <c r="OS56" s="23">
        <v>0</v>
      </c>
      <c r="OT56" s="23">
        <v>0</v>
      </c>
      <c r="OU56" s="23">
        <v>0</v>
      </c>
      <c r="OV56" s="23">
        <v>0</v>
      </c>
      <c r="OW56" s="23">
        <v>0</v>
      </c>
      <c r="OX56" s="23">
        <v>0</v>
      </c>
      <c r="OY56" s="23">
        <v>0</v>
      </c>
      <c r="OZ56" s="23">
        <v>0</v>
      </c>
      <c r="PA56" s="23">
        <v>0</v>
      </c>
      <c r="PB56" s="23">
        <v>0</v>
      </c>
      <c r="PC56" s="23">
        <v>0</v>
      </c>
      <c r="PD56" s="23">
        <v>0</v>
      </c>
      <c r="PE56" s="23">
        <v>0</v>
      </c>
      <c r="PF56" s="23">
        <v>0</v>
      </c>
      <c r="PG56" s="23">
        <v>0</v>
      </c>
      <c r="PH56" s="23">
        <v>0</v>
      </c>
      <c r="PI56" s="23">
        <v>0</v>
      </c>
      <c r="PJ56" s="23">
        <v>0</v>
      </c>
      <c r="PK56" s="23">
        <v>0</v>
      </c>
      <c r="PL56" s="23">
        <v>0</v>
      </c>
      <c r="PM56" s="23">
        <v>0</v>
      </c>
      <c r="PN56" s="23">
        <v>0</v>
      </c>
      <c r="PO56" s="23">
        <v>0</v>
      </c>
      <c r="PP56" s="23">
        <v>0</v>
      </c>
      <c r="PQ56" s="23">
        <v>0</v>
      </c>
      <c r="PR56" s="23">
        <v>0</v>
      </c>
      <c r="PS56" s="23">
        <v>0</v>
      </c>
      <c r="PT56" s="23">
        <v>0</v>
      </c>
      <c r="PU56" s="23">
        <v>0</v>
      </c>
      <c r="PV56" s="23">
        <v>0</v>
      </c>
      <c r="PW56" s="23">
        <v>0</v>
      </c>
      <c r="PX56" s="23">
        <v>0</v>
      </c>
      <c r="PY56" s="23">
        <v>0</v>
      </c>
      <c r="PZ56" s="23">
        <v>0</v>
      </c>
      <c r="QA56" s="23">
        <v>0</v>
      </c>
      <c r="QB56" s="23">
        <v>0</v>
      </c>
      <c r="QC56" s="23">
        <v>0</v>
      </c>
      <c r="QD56" s="23">
        <v>0</v>
      </c>
      <c r="QE56" s="23">
        <v>0</v>
      </c>
      <c r="QF56" s="23">
        <v>0</v>
      </c>
      <c r="QG56" s="23">
        <v>0</v>
      </c>
      <c r="QH56" s="23">
        <v>0</v>
      </c>
      <c r="QI56" s="23">
        <v>0</v>
      </c>
      <c r="QJ56" s="23">
        <v>0</v>
      </c>
      <c r="QK56" s="23">
        <v>0</v>
      </c>
      <c r="QL56" s="23">
        <v>0</v>
      </c>
      <c r="QM56" s="23">
        <v>0</v>
      </c>
      <c r="QN56" s="23">
        <v>0</v>
      </c>
      <c r="QO56" s="23">
        <v>0</v>
      </c>
      <c r="QP56" s="23">
        <v>0</v>
      </c>
      <c r="QQ56" s="23">
        <v>0</v>
      </c>
      <c r="QR56" s="23">
        <v>0</v>
      </c>
      <c r="QS56" s="23">
        <v>0</v>
      </c>
      <c r="QT56" s="23">
        <v>0</v>
      </c>
      <c r="QU56" s="23">
        <v>0</v>
      </c>
      <c r="QV56" s="23">
        <v>0</v>
      </c>
      <c r="QW56" s="23">
        <v>0</v>
      </c>
      <c r="QX56" s="23">
        <v>0</v>
      </c>
      <c r="QY56" s="23">
        <v>0</v>
      </c>
      <c r="QZ56" s="23">
        <v>0</v>
      </c>
      <c r="RA56" s="23">
        <v>0</v>
      </c>
      <c r="RB56" s="23">
        <v>0</v>
      </c>
      <c r="RC56" s="23">
        <v>0</v>
      </c>
      <c r="RD56" s="23">
        <v>0</v>
      </c>
      <c r="RE56" s="23">
        <v>0</v>
      </c>
      <c r="RF56" s="23">
        <v>0</v>
      </c>
      <c r="RG56" s="23">
        <v>0</v>
      </c>
      <c r="RH56" s="23">
        <v>0</v>
      </c>
      <c r="RI56" s="23">
        <v>0</v>
      </c>
      <c r="RJ56" s="23">
        <v>0</v>
      </c>
      <c r="RK56" s="23">
        <v>0</v>
      </c>
      <c r="RL56" s="23">
        <v>0</v>
      </c>
      <c r="RM56" s="23">
        <v>0</v>
      </c>
      <c r="RN56" s="23">
        <v>0</v>
      </c>
      <c r="RO56" s="23">
        <v>0</v>
      </c>
      <c r="RP56" s="23">
        <v>0</v>
      </c>
      <c r="RQ56" s="23">
        <v>0</v>
      </c>
      <c r="RR56" s="23">
        <v>0</v>
      </c>
      <c r="RS56" s="23">
        <v>0</v>
      </c>
      <c r="RT56" s="23">
        <v>0</v>
      </c>
      <c r="RU56" s="23">
        <v>0</v>
      </c>
      <c r="RV56" s="23">
        <v>0</v>
      </c>
      <c r="RW56" s="23">
        <v>0</v>
      </c>
      <c r="RX56" s="23">
        <v>0</v>
      </c>
      <c r="RY56" s="23">
        <v>0</v>
      </c>
      <c r="RZ56" s="23">
        <v>0</v>
      </c>
      <c r="SA56" s="23">
        <v>0</v>
      </c>
      <c r="SB56" s="23">
        <v>0</v>
      </c>
      <c r="SC56" s="23">
        <v>0</v>
      </c>
      <c r="SD56" s="23">
        <v>0</v>
      </c>
      <c r="SE56" s="23">
        <v>0</v>
      </c>
      <c r="SF56" s="23">
        <v>0</v>
      </c>
      <c r="SG56" s="23">
        <v>0</v>
      </c>
      <c r="SH56" s="23">
        <v>0</v>
      </c>
      <c r="SI56" s="23">
        <v>0</v>
      </c>
      <c r="SJ56" s="23">
        <v>0</v>
      </c>
      <c r="SK56" s="23">
        <v>0</v>
      </c>
      <c r="SL56" s="23">
        <v>0</v>
      </c>
      <c r="SM56" s="23">
        <v>0</v>
      </c>
      <c r="SN56" s="23">
        <v>0</v>
      </c>
      <c r="SO56" s="23">
        <v>0</v>
      </c>
      <c r="SP56" s="23">
        <v>0</v>
      </c>
      <c r="SQ56" s="23">
        <v>0</v>
      </c>
      <c r="SR56" s="23">
        <v>0</v>
      </c>
      <c r="SS56" s="23">
        <v>0</v>
      </c>
      <c r="ST56" s="23">
        <v>0</v>
      </c>
      <c r="SU56" s="23">
        <v>0</v>
      </c>
      <c r="SV56" s="23">
        <v>0</v>
      </c>
      <c r="SW56" s="23">
        <v>0</v>
      </c>
      <c r="SX56" s="23">
        <v>0</v>
      </c>
      <c r="SY56" s="23">
        <v>0</v>
      </c>
      <c r="SZ56" s="23">
        <v>0</v>
      </c>
      <c r="TA56" s="23">
        <v>0</v>
      </c>
      <c r="TB56" s="23">
        <v>0</v>
      </c>
      <c r="TC56" s="23">
        <v>0</v>
      </c>
      <c r="TD56" s="23">
        <v>0</v>
      </c>
      <c r="TE56" s="23">
        <v>0</v>
      </c>
      <c r="TF56" s="23">
        <v>0</v>
      </c>
      <c r="TG56" s="23">
        <v>0</v>
      </c>
      <c r="TH56" s="23">
        <v>0</v>
      </c>
      <c r="TI56" s="23">
        <v>0</v>
      </c>
      <c r="TJ56" s="23">
        <v>0</v>
      </c>
      <c r="TK56" s="23">
        <v>0</v>
      </c>
      <c r="TL56" s="23">
        <v>0</v>
      </c>
      <c r="TM56" s="23">
        <v>0</v>
      </c>
      <c r="TN56" s="23">
        <v>0</v>
      </c>
      <c r="TO56" s="23">
        <v>0</v>
      </c>
      <c r="TP56" s="23">
        <v>0</v>
      </c>
      <c r="TQ56" s="23">
        <v>0</v>
      </c>
      <c r="TR56" s="23">
        <v>0</v>
      </c>
      <c r="TS56" s="23">
        <v>0</v>
      </c>
      <c r="TT56" s="23">
        <v>0</v>
      </c>
      <c r="TU56" s="23">
        <v>0</v>
      </c>
      <c r="TV56" s="23">
        <v>0</v>
      </c>
      <c r="TW56" s="23">
        <v>0</v>
      </c>
      <c r="TX56" s="23">
        <v>0</v>
      </c>
      <c r="TY56" s="23">
        <v>0</v>
      </c>
      <c r="TZ56" s="23">
        <v>0</v>
      </c>
      <c r="UA56" s="23">
        <v>0</v>
      </c>
      <c r="UB56" s="23">
        <v>0</v>
      </c>
      <c r="UC56" s="23">
        <v>0</v>
      </c>
      <c r="UD56" s="23">
        <v>0</v>
      </c>
      <c r="UE56" s="23">
        <v>0</v>
      </c>
      <c r="UF56" s="23">
        <v>0</v>
      </c>
      <c r="UG56" s="23">
        <v>0</v>
      </c>
      <c r="UH56" s="23">
        <v>0</v>
      </c>
      <c r="UI56" s="23">
        <v>0</v>
      </c>
      <c r="UJ56" s="23">
        <v>0</v>
      </c>
      <c r="UK56" s="23">
        <v>0</v>
      </c>
      <c r="UL56" s="23">
        <v>0</v>
      </c>
      <c r="UM56" s="23">
        <v>0</v>
      </c>
      <c r="UN56" s="23">
        <v>0</v>
      </c>
      <c r="UO56" s="23">
        <v>0</v>
      </c>
      <c r="UP56" s="23">
        <v>0</v>
      </c>
      <c r="UQ56" s="23">
        <v>0</v>
      </c>
      <c r="UR56" s="23">
        <v>0</v>
      </c>
      <c r="US56" s="23">
        <v>0</v>
      </c>
      <c r="UT56" s="23">
        <v>0</v>
      </c>
      <c r="UU56" s="23">
        <v>0</v>
      </c>
      <c r="UV56" s="23">
        <v>0</v>
      </c>
      <c r="UW56" s="23">
        <v>0</v>
      </c>
      <c r="UX56" s="23">
        <v>0</v>
      </c>
      <c r="UY56" s="23">
        <v>0</v>
      </c>
      <c r="UZ56" s="23">
        <v>0</v>
      </c>
      <c r="VA56" s="23">
        <v>0</v>
      </c>
      <c r="VB56" s="23">
        <v>0</v>
      </c>
      <c r="VC56" s="23">
        <v>0</v>
      </c>
      <c r="VD56" s="23">
        <v>0</v>
      </c>
      <c r="VE56" s="23">
        <v>0</v>
      </c>
      <c r="VF56" s="23">
        <v>0</v>
      </c>
      <c r="VG56" s="23">
        <v>0</v>
      </c>
      <c r="VH56" s="23">
        <v>0</v>
      </c>
      <c r="VI56" s="23">
        <v>0</v>
      </c>
      <c r="VJ56" s="23">
        <v>0</v>
      </c>
      <c r="VK56" s="23">
        <v>0</v>
      </c>
      <c r="VL56" s="23">
        <v>0</v>
      </c>
      <c r="VM56" s="23">
        <v>0</v>
      </c>
      <c r="VN56" s="23">
        <v>0</v>
      </c>
      <c r="VO56" s="23">
        <v>0</v>
      </c>
      <c r="VP56" s="23">
        <v>0</v>
      </c>
      <c r="VQ56" s="23">
        <v>0</v>
      </c>
      <c r="VR56" s="23">
        <v>0</v>
      </c>
      <c r="VS56" s="23">
        <v>0</v>
      </c>
      <c r="VT56" s="23">
        <v>0</v>
      </c>
      <c r="VU56" s="23">
        <v>0</v>
      </c>
      <c r="VV56" s="23">
        <v>0</v>
      </c>
      <c r="VW56" s="23">
        <v>0</v>
      </c>
      <c r="VX56" s="23">
        <v>0</v>
      </c>
      <c r="VY56" s="23">
        <v>0</v>
      </c>
      <c r="VZ56" s="23">
        <v>0</v>
      </c>
      <c r="WA56" s="23">
        <v>0</v>
      </c>
      <c r="WB56" s="23">
        <v>0</v>
      </c>
      <c r="WC56" s="23">
        <v>0</v>
      </c>
      <c r="WD56" s="23">
        <v>0</v>
      </c>
      <c r="WE56" s="23">
        <v>0</v>
      </c>
      <c r="WF56" s="23">
        <v>0</v>
      </c>
      <c r="WG56" s="23">
        <v>0</v>
      </c>
      <c r="WH56" s="23">
        <v>0</v>
      </c>
      <c r="WI56" s="23">
        <v>0</v>
      </c>
      <c r="WJ56" s="23">
        <v>0</v>
      </c>
      <c r="WK56" s="23">
        <v>0</v>
      </c>
      <c r="WL56" s="23">
        <v>0</v>
      </c>
      <c r="WM56" s="23">
        <v>0</v>
      </c>
      <c r="WN56" s="23">
        <v>0</v>
      </c>
      <c r="WO56" s="23">
        <v>0</v>
      </c>
      <c r="WP56" s="23">
        <v>0</v>
      </c>
      <c r="WQ56" s="23">
        <v>0</v>
      </c>
      <c r="WR56" s="23">
        <v>0</v>
      </c>
      <c r="WS56" s="23">
        <v>0</v>
      </c>
      <c r="WT56" s="23">
        <v>0</v>
      </c>
      <c r="WU56" s="23">
        <v>0</v>
      </c>
      <c r="WV56" s="23">
        <v>0</v>
      </c>
      <c r="WW56" s="23">
        <v>0</v>
      </c>
      <c r="WX56" s="23">
        <v>0</v>
      </c>
      <c r="WY56" s="23">
        <v>0</v>
      </c>
      <c r="WZ56" s="23">
        <v>0</v>
      </c>
      <c r="XA56" s="23">
        <v>0</v>
      </c>
      <c r="XB56" s="23">
        <v>0</v>
      </c>
      <c r="XC56" s="23">
        <v>0</v>
      </c>
      <c r="XD56" s="23">
        <v>0</v>
      </c>
      <c r="XE56" s="23">
        <v>0</v>
      </c>
      <c r="XF56" s="23">
        <v>0</v>
      </c>
      <c r="XG56" s="23">
        <v>0</v>
      </c>
      <c r="XH56" s="23">
        <v>0</v>
      </c>
      <c r="XI56" s="23">
        <v>0</v>
      </c>
      <c r="XJ56" s="23">
        <v>0</v>
      </c>
      <c r="XK56" s="23">
        <v>0</v>
      </c>
      <c r="XL56" s="23">
        <v>0</v>
      </c>
      <c r="XM56" s="23">
        <v>0</v>
      </c>
      <c r="XN56" s="23">
        <v>0</v>
      </c>
      <c r="XO56" s="23">
        <v>0</v>
      </c>
      <c r="XP56" s="23">
        <v>0</v>
      </c>
      <c r="XQ56" s="23">
        <v>0</v>
      </c>
      <c r="XR56" s="23">
        <v>0</v>
      </c>
      <c r="XS56" s="23">
        <v>0</v>
      </c>
      <c r="XT56" s="23">
        <v>0</v>
      </c>
      <c r="XU56" s="23">
        <v>0</v>
      </c>
      <c r="XV56" s="23">
        <v>0</v>
      </c>
      <c r="XW56" s="23">
        <v>0</v>
      </c>
      <c r="XX56" s="23">
        <v>0</v>
      </c>
      <c r="XY56" s="23">
        <v>0</v>
      </c>
      <c r="XZ56" s="23">
        <v>0</v>
      </c>
      <c r="YA56" s="23">
        <v>0</v>
      </c>
      <c r="YB56" s="23">
        <v>0</v>
      </c>
      <c r="YC56" s="23">
        <v>0</v>
      </c>
      <c r="YD56" s="23">
        <v>0</v>
      </c>
      <c r="YE56" s="23">
        <v>0</v>
      </c>
      <c r="YF56" s="23">
        <v>0</v>
      </c>
      <c r="YG56" s="23">
        <v>0</v>
      </c>
      <c r="YH56" s="23">
        <v>0</v>
      </c>
      <c r="YI56" s="23">
        <v>0</v>
      </c>
      <c r="YJ56" s="23">
        <v>0</v>
      </c>
      <c r="YK56" s="23">
        <v>0</v>
      </c>
      <c r="YL56" s="23">
        <v>0</v>
      </c>
      <c r="YM56" s="23">
        <v>0</v>
      </c>
      <c r="YN56" s="23">
        <v>0</v>
      </c>
      <c r="YO56" s="23">
        <v>0</v>
      </c>
      <c r="YP56" s="23">
        <v>0</v>
      </c>
      <c r="YQ56" s="23">
        <v>0</v>
      </c>
      <c r="YR56" s="23">
        <v>0</v>
      </c>
    </row>
    <row r="57" spans="1:668" ht="15.75" x14ac:dyDescent="0.25">
      <c r="A57" s="97"/>
      <c r="B57" s="97"/>
      <c r="C57" s="98"/>
      <c r="D57" s="99"/>
      <c r="E57" s="100"/>
      <c r="F57" s="45"/>
      <c r="H57" s="101"/>
      <c r="I57" s="102"/>
      <c r="J57" s="45"/>
      <c r="K57" s="45"/>
      <c r="L57" s="101"/>
      <c r="M57" s="45"/>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row>
    <row r="58" spans="1:668" s="91" customFormat="1" ht="15.75" x14ac:dyDescent="0.25">
      <c r="A58" s="48" t="s">
        <v>107</v>
      </c>
      <c r="B58" s="49"/>
      <c r="C58" s="91" t="s">
        <v>195</v>
      </c>
      <c r="D58" s="50"/>
      <c r="E58" s="51">
        <f>+SUM($E$5,$E$24,$E$28,$E$30,$E$48)</f>
        <v>1271.1936241953586</v>
      </c>
      <c r="F58" s="52"/>
      <c r="G58" s="132"/>
      <c r="H58" s="133" t="s">
        <v>108</v>
      </c>
      <c r="I58" s="134"/>
      <c r="J58" s="52"/>
      <c r="K58" s="52"/>
      <c r="L58" s="53"/>
      <c r="M58" s="52"/>
      <c r="N58" s="54"/>
      <c r="P58" s="2" t="s">
        <v>109</v>
      </c>
      <c r="Q58" s="58">
        <f t="shared" ref="Q58:AV58" si="152">SUM(Q6:Q57)</f>
        <v>3472931123.8894415</v>
      </c>
      <c r="R58" s="58">
        <f t="shared" si="152"/>
        <v>6510473523.869874</v>
      </c>
      <c r="S58" s="58">
        <f t="shared" si="152"/>
        <v>1916516087.4574287</v>
      </c>
      <c r="T58" s="58">
        <f t="shared" si="152"/>
        <v>7063984866.7119131</v>
      </c>
      <c r="U58" s="58">
        <f t="shared" si="152"/>
        <v>5685147565.9715471</v>
      </c>
      <c r="V58" s="58">
        <f t="shared" si="152"/>
        <v>5549131693.4545507</v>
      </c>
      <c r="W58" s="58">
        <f t="shared" si="152"/>
        <v>10809724814.077755</v>
      </c>
      <c r="X58" s="58">
        <f t="shared" si="152"/>
        <v>3956800952.2665453</v>
      </c>
      <c r="Y58" s="58">
        <f t="shared" si="152"/>
        <v>15169485532.819685</v>
      </c>
      <c r="Z58" s="58">
        <f t="shared" si="152"/>
        <v>2643449347.1890044</v>
      </c>
      <c r="AA58" s="58">
        <f t="shared" si="152"/>
        <v>13777760296.07205</v>
      </c>
      <c r="AB58" s="58">
        <f t="shared" si="152"/>
        <v>1584903798.6378872</v>
      </c>
      <c r="AC58" s="58">
        <f t="shared" si="152"/>
        <v>10877214651.300386</v>
      </c>
      <c r="AD58" s="58">
        <f t="shared" si="152"/>
        <v>682089433.6673342</v>
      </c>
      <c r="AE58" s="58">
        <f t="shared" si="152"/>
        <v>935559516.49729097</v>
      </c>
      <c r="AF58" s="58">
        <f t="shared" si="152"/>
        <v>239587542.0678536</v>
      </c>
      <c r="AG58" s="58">
        <f t="shared" si="152"/>
        <v>647421163.34636247</v>
      </c>
      <c r="AH58" s="58">
        <f t="shared" si="152"/>
        <v>217057210.26504943</v>
      </c>
      <c r="AI58" s="58">
        <f t="shared" si="152"/>
        <v>651696166.74545932</v>
      </c>
      <c r="AJ58" s="58">
        <f t="shared" si="152"/>
        <v>205746651.73673561</v>
      </c>
      <c r="AK58" s="58">
        <f t="shared" si="152"/>
        <v>684280975.08273292</v>
      </c>
      <c r="AL58" s="58">
        <f t="shared" si="152"/>
        <v>194905416.69625664</v>
      </c>
      <c r="AM58" s="58">
        <f t="shared" si="152"/>
        <v>718495023.83687031</v>
      </c>
      <c r="AN58" s="58">
        <f t="shared" si="152"/>
        <v>181336502.54626077</v>
      </c>
      <c r="AO58" s="58">
        <f t="shared" si="152"/>
        <v>754419775.02871418</v>
      </c>
      <c r="AP58" s="58">
        <f t="shared" si="152"/>
        <v>166516255.74353194</v>
      </c>
      <c r="AQ58" s="58">
        <f t="shared" si="152"/>
        <v>792140763.78015053</v>
      </c>
      <c r="AR58" s="58">
        <f t="shared" si="152"/>
        <v>149760645.42073429</v>
      </c>
      <c r="AS58" s="58">
        <f t="shared" si="152"/>
        <v>831747801.96915889</v>
      </c>
      <c r="AT58" s="58">
        <f t="shared" si="152"/>
        <v>131280490.12863308</v>
      </c>
      <c r="AU58" s="58">
        <f t="shared" si="152"/>
        <v>701756051.65930319</v>
      </c>
      <c r="AV58" s="58">
        <f t="shared" si="152"/>
        <v>109938618.44497943</v>
      </c>
      <c r="AW58" s="58">
        <f t="shared" ref="AW58:BN58" si="153">SUM(AW6:AW57)</f>
        <v>602288926.85465312</v>
      </c>
      <c r="AX58" s="58">
        <f t="shared" si="153"/>
        <v>92820638.897614315</v>
      </c>
      <c r="AY58" s="58">
        <f t="shared" si="153"/>
        <v>629881693.21913683</v>
      </c>
      <c r="AZ58" s="58">
        <f t="shared" si="153"/>
        <v>75525069.17126371</v>
      </c>
      <c r="BA58" s="58">
        <f t="shared" si="153"/>
        <v>661375777.88009429</v>
      </c>
      <c r="BB58" s="58">
        <f t="shared" si="153"/>
        <v>56443668.420017049</v>
      </c>
      <c r="BC58" s="58">
        <f t="shared" si="153"/>
        <v>382924036.24822891</v>
      </c>
      <c r="BD58" s="58">
        <f t="shared" si="153"/>
        <v>37600198.752710581</v>
      </c>
      <c r="BE58" s="58">
        <f t="shared" si="153"/>
        <v>402070238.06064057</v>
      </c>
      <c r="BF58" s="58">
        <f t="shared" si="153"/>
        <v>25158543.13409543</v>
      </c>
      <c r="BG58" s="58">
        <f t="shared" si="153"/>
        <v>209783859.53940043</v>
      </c>
      <c r="BH58" s="58">
        <f t="shared" si="153"/>
        <v>12673747.139589986</v>
      </c>
      <c r="BI58" s="58">
        <f t="shared" si="153"/>
        <v>120583872.25294814</v>
      </c>
      <c r="BJ58" s="58">
        <f t="shared" si="153"/>
        <v>3880155.0307202106</v>
      </c>
      <c r="BK58" s="58">
        <f t="shared" si="153"/>
        <v>24462053.659779444</v>
      </c>
      <c r="BL58" s="58">
        <f t="shared" si="153"/>
        <v>999981.58695645211</v>
      </c>
      <c r="BM58" s="58">
        <f t="shared" si="153"/>
        <v>12685938.065277399</v>
      </c>
      <c r="BN58" s="125">
        <f t="shared" si="153"/>
        <v>207479.38595747433</v>
      </c>
      <c r="BO58" s="52"/>
      <c r="BP58" s="2"/>
      <c r="BQ58" s="47">
        <f t="shared" ref="BQ58:EB58" si="154">SUM(BQ6:BQ57)</f>
        <v>212247885.71164629</v>
      </c>
      <c r="BR58" s="47">
        <f t="shared" si="154"/>
        <v>108980663.46631691</v>
      </c>
      <c r="BS58" s="47">
        <f t="shared" si="154"/>
        <v>296557285.68615621</v>
      </c>
      <c r="BT58" s="47">
        <f t="shared" si="154"/>
        <v>345042528.35220194</v>
      </c>
      <c r="BU58" s="47">
        <f t="shared" si="154"/>
        <v>613245408.44584596</v>
      </c>
      <c r="BV58" s="47">
        <f t="shared" si="154"/>
        <v>476462775.01903749</v>
      </c>
      <c r="BW58" s="47">
        <f t="shared" si="154"/>
        <v>182459448.80789027</v>
      </c>
      <c r="BX58" s="47">
        <f t="shared" si="154"/>
        <v>155429212.5077666</v>
      </c>
      <c r="BY58" s="47">
        <f t="shared" si="154"/>
        <v>660865623.35633504</v>
      </c>
      <c r="BZ58" s="47">
        <f t="shared" si="154"/>
        <v>278069352.58330941</v>
      </c>
      <c r="CA58" s="47">
        <f t="shared" si="154"/>
        <v>662262097.17594576</v>
      </c>
      <c r="CB58" s="47">
        <f t="shared" si="154"/>
        <v>221659994.89538753</v>
      </c>
      <c r="CC58" s="47">
        <f t="shared" si="154"/>
        <v>330212793.46398509</v>
      </c>
      <c r="CD58" s="47">
        <f t="shared" si="154"/>
        <v>116627916.8861357</v>
      </c>
      <c r="CE58" s="47">
        <f t="shared" si="154"/>
        <v>397433244.22110426</v>
      </c>
      <c r="CF58" s="47">
        <f t="shared" si="154"/>
        <v>366833651.2785207</v>
      </c>
      <c r="CG58" s="47">
        <f t="shared" si="154"/>
        <v>776841336.48826456</v>
      </c>
      <c r="CH58" s="47">
        <f t="shared" si="154"/>
        <v>602355439.00948524</v>
      </c>
      <c r="CI58" s="47">
        <f t="shared" si="154"/>
        <v>395639121.66771513</v>
      </c>
      <c r="CJ58" s="47">
        <f t="shared" si="154"/>
        <v>224745644.53334576</v>
      </c>
      <c r="CK58" s="47">
        <f t="shared" si="154"/>
        <v>1115423759.0179923</v>
      </c>
      <c r="CL58" s="47">
        <f t="shared" si="154"/>
        <v>261358551.32809168</v>
      </c>
      <c r="CM58" s="47">
        <f t="shared" si="154"/>
        <v>867285519.82699227</v>
      </c>
      <c r="CN58" s="47">
        <f t="shared" si="154"/>
        <v>315365394.02984262</v>
      </c>
      <c r="CO58" s="47">
        <f t="shared" si="154"/>
        <v>385560781.23081475</v>
      </c>
      <c r="CP58" s="47">
        <f t="shared" si="154"/>
        <v>48075178.166956991</v>
      </c>
      <c r="CQ58" s="47">
        <f t="shared" si="154"/>
        <v>331752262.77988952</v>
      </c>
      <c r="CR58" s="47">
        <f t="shared" si="154"/>
        <v>190241386.65520805</v>
      </c>
      <c r="CS58" s="47">
        <f t="shared" si="154"/>
        <v>890922936.36801064</v>
      </c>
      <c r="CT58" s="47">
        <f t="shared" si="154"/>
        <v>138987291.63125733</v>
      </c>
      <c r="CU58" s="47">
        <f t="shared" si="154"/>
        <v>224214366.34659007</v>
      </c>
      <c r="CV58" s="47">
        <f t="shared" si="154"/>
        <v>174977159.68922722</v>
      </c>
      <c r="CW58" s="47">
        <f t="shared" si="154"/>
        <v>1079766360.5144296</v>
      </c>
      <c r="CX58" s="47">
        <f t="shared" si="154"/>
        <v>102023054.48971683</v>
      </c>
      <c r="CY58" s="47">
        <f t="shared" si="154"/>
        <v>841559648.23716235</v>
      </c>
      <c r="CZ58" s="47">
        <f t="shared" si="154"/>
        <v>161979879.42757487</v>
      </c>
      <c r="DA58" s="47">
        <f t="shared" si="154"/>
        <v>295063668.06495732</v>
      </c>
      <c r="DB58" s="47">
        <f t="shared" si="154"/>
        <v>95411016.012683645</v>
      </c>
      <c r="DC58" s="47">
        <f t="shared" si="154"/>
        <v>307711547.65223241</v>
      </c>
      <c r="DD58" s="47">
        <f t="shared" si="154"/>
        <v>199622147.41489032</v>
      </c>
      <c r="DE58" s="47">
        <f t="shared" si="154"/>
        <v>742502982.72865629</v>
      </c>
      <c r="DF58" s="47">
        <f t="shared" si="154"/>
        <v>144443882.73445484</v>
      </c>
      <c r="DG58" s="47">
        <f t="shared" si="154"/>
        <v>185544100.55842215</v>
      </c>
      <c r="DH58" s="47">
        <f t="shared" si="154"/>
        <v>183245735.72039801</v>
      </c>
      <c r="DI58" s="47">
        <f t="shared" si="154"/>
        <v>1106276759.4123001</v>
      </c>
      <c r="DJ58" s="47">
        <f t="shared" si="154"/>
        <v>103591245.83824222</v>
      </c>
      <c r="DK58" s="47">
        <f t="shared" si="154"/>
        <v>673109452.81844747</v>
      </c>
      <c r="DL58" s="47">
        <f t="shared" si="154"/>
        <v>373918109.67681873</v>
      </c>
      <c r="DM58" s="47">
        <f t="shared" si="154"/>
        <v>253639549.88530007</v>
      </c>
      <c r="DN58" s="47">
        <f t="shared" si="154"/>
        <v>305177181.19696146</v>
      </c>
      <c r="DO58" s="47">
        <f t="shared" si="154"/>
        <v>267211037.11862925</v>
      </c>
      <c r="DP58" s="47">
        <f t="shared" si="154"/>
        <v>419015147.31019473</v>
      </c>
      <c r="DQ58" s="47">
        <f t="shared" si="154"/>
        <v>580806876.89297128</v>
      </c>
      <c r="DR58" s="47">
        <f t="shared" si="154"/>
        <v>362780925.45103556</v>
      </c>
      <c r="DS58" s="47">
        <f t="shared" si="154"/>
        <v>146720278.90502527</v>
      </c>
      <c r="DT58" s="47">
        <f t="shared" si="154"/>
        <v>406338204.86473686</v>
      </c>
      <c r="DU58" s="47">
        <f t="shared" si="154"/>
        <v>1121432412.3663383</v>
      </c>
      <c r="DV58" s="47">
        <f t="shared" si="154"/>
        <v>321442100.76919484</v>
      </c>
      <c r="DW58" s="47">
        <f t="shared" si="154"/>
        <v>547393203.84685993</v>
      </c>
      <c r="DX58" s="47">
        <f t="shared" si="154"/>
        <v>391317307.76890254</v>
      </c>
      <c r="DY58" s="47">
        <f t="shared" si="154"/>
        <v>219836103.95607024</v>
      </c>
      <c r="DZ58" s="47">
        <f t="shared" si="154"/>
        <v>319167365.43364578</v>
      </c>
      <c r="EA58" s="47">
        <f t="shared" si="154"/>
        <v>242164919.25274408</v>
      </c>
      <c r="EB58" s="47">
        <f t="shared" si="154"/>
        <v>1648187580.3461397</v>
      </c>
      <c r="EC58" s="47">
        <f t="shared" ref="EC58:GN58" si="155">SUM(EC6:EC57)</f>
        <v>476907299.90564257</v>
      </c>
      <c r="ED58" s="47">
        <f t="shared" si="155"/>
        <v>366532424.38955224</v>
      </c>
      <c r="EE58" s="47">
        <f t="shared" si="155"/>
        <v>117210025.92748871</v>
      </c>
      <c r="EF58" s="47">
        <f t="shared" si="155"/>
        <v>410343035.10390407</v>
      </c>
      <c r="EG58" s="47">
        <f t="shared" si="155"/>
        <v>1137912190.9465313</v>
      </c>
      <c r="EH58" s="47">
        <f t="shared" si="155"/>
        <v>331250307.04728276</v>
      </c>
      <c r="EI58" s="47">
        <f t="shared" si="155"/>
        <v>437897794.45095015</v>
      </c>
      <c r="EJ58" s="47">
        <f t="shared" si="155"/>
        <v>403595986.28999543</v>
      </c>
      <c r="EK58" s="47">
        <f t="shared" si="155"/>
        <v>193278624.64569038</v>
      </c>
      <c r="EL58" s="47">
        <f t="shared" si="155"/>
        <v>1114257595.1271565</v>
      </c>
      <c r="EM58" s="47">
        <f t="shared" si="155"/>
        <v>126100510.21648489</v>
      </c>
      <c r="EN58" s="47">
        <f t="shared" si="155"/>
        <v>489716724.40067637</v>
      </c>
      <c r="EO58" s="47">
        <f t="shared" si="155"/>
        <v>373781910.13214695</v>
      </c>
      <c r="EP58" s="47">
        <f t="shared" si="155"/>
        <v>373988320.46890295</v>
      </c>
      <c r="EQ58" s="47">
        <f t="shared" si="155"/>
        <v>94975478.154573783</v>
      </c>
      <c r="ER58" s="47">
        <f t="shared" si="155"/>
        <v>412620950.6716069</v>
      </c>
      <c r="ES58" s="47">
        <f t="shared" si="155"/>
        <v>1155307668.7606516</v>
      </c>
      <c r="ET58" s="47">
        <f t="shared" si="155"/>
        <v>345052260.97533172</v>
      </c>
      <c r="EU58" s="47">
        <f t="shared" si="155"/>
        <v>375248239.77862591</v>
      </c>
      <c r="EV58" s="47">
        <f t="shared" si="155"/>
        <v>5638880142.4609337</v>
      </c>
      <c r="EW58" s="47">
        <f t="shared" si="155"/>
        <v>116502518.57049616</v>
      </c>
      <c r="EX58" s="47">
        <f t="shared" si="155"/>
        <v>336324631.20804644</v>
      </c>
      <c r="EY58" s="47">
        <f t="shared" si="155"/>
        <v>111061644.92795035</v>
      </c>
      <c r="EZ58" s="47">
        <f t="shared" si="155"/>
        <v>502641051.82918942</v>
      </c>
      <c r="FA58" s="47">
        <f t="shared" si="155"/>
        <v>73234493.221149743</v>
      </c>
      <c r="FB58" s="47">
        <f t="shared" si="155"/>
        <v>384972367.03241605</v>
      </c>
      <c r="FC58" s="47">
        <f t="shared" si="155"/>
        <v>79075983.28183645</v>
      </c>
      <c r="FD58" s="47">
        <f t="shared" si="155"/>
        <v>425395691.61341661</v>
      </c>
      <c r="FE58" s="47">
        <f t="shared" si="155"/>
        <v>1176203297.6531825</v>
      </c>
      <c r="FF58" s="47">
        <f t="shared" si="155"/>
        <v>354796002.06283921</v>
      </c>
      <c r="FG58" s="47">
        <f t="shared" si="155"/>
        <v>82030582.923756465</v>
      </c>
      <c r="FH58" s="47">
        <f t="shared" si="155"/>
        <v>431079076.22723883</v>
      </c>
      <c r="FI58" s="47">
        <f t="shared" si="155"/>
        <v>102161427.52502432</v>
      </c>
      <c r="FJ58" s="47">
        <f t="shared" si="155"/>
        <v>1298333118.9898756</v>
      </c>
      <c r="FK58" s="47">
        <f t="shared" si="155"/>
        <v>94369118.723148614</v>
      </c>
      <c r="FL58" s="47">
        <f t="shared" si="155"/>
        <v>520340026.78010625</v>
      </c>
      <c r="FM58" s="47">
        <f t="shared" si="155"/>
        <v>57327369.678316548</v>
      </c>
      <c r="FN58" s="47">
        <f t="shared" si="155"/>
        <v>398246134.64960146</v>
      </c>
      <c r="FO58" s="47">
        <f t="shared" si="155"/>
        <v>64812957.871079348</v>
      </c>
      <c r="FP58" s="47">
        <f t="shared" si="155"/>
        <v>438614928.04042494</v>
      </c>
      <c r="FQ58" s="47">
        <f t="shared" si="155"/>
        <v>1185436012.9400511</v>
      </c>
      <c r="FR58" s="47">
        <f t="shared" si="155"/>
        <v>9514428542.2100067</v>
      </c>
      <c r="FS58" s="47">
        <f t="shared" si="155"/>
        <v>68958090.321491525</v>
      </c>
      <c r="FT58" s="47">
        <f t="shared" si="155"/>
        <v>443800996.37782669</v>
      </c>
      <c r="FU58" s="47">
        <f t="shared" si="155"/>
        <v>31815295.048445791</v>
      </c>
      <c r="FV58" s="47">
        <f t="shared" si="155"/>
        <v>362382262.05910289</v>
      </c>
      <c r="FW58" s="47">
        <f t="shared" si="155"/>
        <v>79603150.489389122</v>
      </c>
      <c r="FX58" s="47">
        <f t="shared" si="155"/>
        <v>531068715.88861269</v>
      </c>
      <c r="FY58" s="47">
        <f t="shared" si="155"/>
        <v>47254581.959786303</v>
      </c>
      <c r="FZ58" s="47">
        <f t="shared" si="155"/>
        <v>403502226.07842994</v>
      </c>
      <c r="GA58" s="47">
        <f t="shared" si="155"/>
        <v>51449305.892307028</v>
      </c>
      <c r="GB58" s="47">
        <f t="shared" si="155"/>
        <v>449755207.48850173</v>
      </c>
      <c r="GC58" s="47">
        <f t="shared" si="155"/>
        <v>804197808.24606454</v>
      </c>
      <c r="GD58" s="47">
        <f t="shared" si="155"/>
        <v>370746687.42598975</v>
      </c>
      <c r="GE58" s="47">
        <f t="shared" si="155"/>
        <v>56064228.493900068</v>
      </c>
      <c r="GF58" s="47">
        <f t="shared" si="155"/>
        <v>438266686.83120632</v>
      </c>
      <c r="GG58" s="47">
        <f t="shared" si="155"/>
        <v>20006714.845309801</v>
      </c>
      <c r="GH58" s="47">
        <f t="shared" si="155"/>
        <v>367144147.24888057</v>
      </c>
      <c r="GI58" s="47">
        <f t="shared" si="155"/>
        <v>65435235.317716196</v>
      </c>
      <c r="GJ58" s="47">
        <f t="shared" si="155"/>
        <v>476146753.83868289</v>
      </c>
      <c r="GK58" s="47">
        <f t="shared" si="155"/>
        <v>34432276.762368828</v>
      </c>
      <c r="GL58" s="47">
        <f t="shared" si="155"/>
        <v>353312633.22224647</v>
      </c>
      <c r="GM58" s="47">
        <f t="shared" si="155"/>
        <v>39848328.198228016</v>
      </c>
      <c r="GN58" s="47">
        <f t="shared" si="155"/>
        <v>399915639.88552475</v>
      </c>
      <c r="GO58" s="47">
        <f t="shared" ref="GO58:IZ58" si="156">SUM(GO6:GO57)</f>
        <v>809143909.08160138</v>
      </c>
      <c r="GP58" s="47">
        <f t="shared" si="156"/>
        <v>9811016023.6069698</v>
      </c>
      <c r="GQ58" s="47">
        <f t="shared" si="156"/>
        <v>46207956.117505446</v>
      </c>
      <c r="GR58" s="47">
        <f t="shared" si="156"/>
        <v>386432121.94911563</v>
      </c>
      <c r="GS58" s="47">
        <f t="shared" si="156"/>
        <v>10351825.429089867</v>
      </c>
      <c r="GT58" s="47">
        <f t="shared" si="156"/>
        <v>313265805.93312442</v>
      </c>
      <c r="GU58" s="47">
        <f t="shared" si="156"/>
        <v>53527776.469550297</v>
      </c>
      <c r="GV58" s="47">
        <f t="shared" si="156"/>
        <v>487119653.3123101</v>
      </c>
      <c r="GW58" s="47">
        <f t="shared" si="156"/>
        <v>27164164.495972898</v>
      </c>
      <c r="GX58" s="47">
        <f t="shared" si="156"/>
        <v>361209336.57396299</v>
      </c>
      <c r="GY58" s="47">
        <f t="shared" si="156"/>
        <v>30250888.377315417</v>
      </c>
      <c r="GZ58" s="47">
        <f t="shared" si="156"/>
        <v>408884384.49946111</v>
      </c>
      <c r="HA58" s="47">
        <f t="shared" si="156"/>
        <v>411320746.95474273</v>
      </c>
      <c r="HB58" s="47">
        <f t="shared" si="156"/>
        <v>325450359.6893723</v>
      </c>
      <c r="HC58" s="47">
        <f t="shared" si="156"/>
        <v>37213976.588486344</v>
      </c>
      <c r="HD58" s="47">
        <f t="shared" si="156"/>
        <v>87863436.312398031</v>
      </c>
      <c r="HE58" s="47">
        <f t="shared" si="156"/>
        <v>2933263.2375886389</v>
      </c>
      <c r="HF58" s="47">
        <f t="shared" si="156"/>
        <v>13081948.073200766</v>
      </c>
      <c r="HG58" s="47">
        <f t="shared" si="156"/>
        <v>45455734.504179083</v>
      </c>
      <c r="HH58" s="47">
        <f t="shared" si="156"/>
        <v>189486757.45143872</v>
      </c>
      <c r="HI58" s="47">
        <f t="shared" si="156"/>
        <v>22202150.562777553</v>
      </c>
      <c r="HJ58" s="47">
        <f t="shared" si="156"/>
        <v>58698822.081727974</v>
      </c>
      <c r="HK58" s="47">
        <f t="shared" si="156"/>
        <v>26068351.948311873</v>
      </c>
      <c r="HL58" s="47">
        <f t="shared" si="156"/>
        <v>107507002.72825485</v>
      </c>
      <c r="HM58" s="47">
        <f t="shared" si="156"/>
        <v>419197876.69944412</v>
      </c>
      <c r="HN58" s="47">
        <f t="shared" si="156"/>
        <v>9939143423.8551979</v>
      </c>
      <c r="HO58" s="47">
        <f t="shared" si="156"/>
        <v>36479192.74661845</v>
      </c>
      <c r="HP58" s="47">
        <f t="shared" si="156"/>
        <v>89841725.203530267</v>
      </c>
      <c r="HQ58" s="47">
        <f t="shared" si="156"/>
        <v>2201053.0119016669</v>
      </c>
      <c r="HR58" s="47">
        <f t="shared" si="156"/>
        <v>13343027.213200767</v>
      </c>
      <c r="HS58" s="47">
        <f t="shared" si="156"/>
        <v>41702030.626427136</v>
      </c>
      <c r="HT58" s="47">
        <f t="shared" si="156"/>
        <v>193974642.04203546</v>
      </c>
      <c r="HU58" s="47">
        <f t="shared" si="156"/>
        <v>21998178.28330249</v>
      </c>
      <c r="HV58" s="47">
        <f t="shared" si="156"/>
        <v>59956888.590542182</v>
      </c>
      <c r="HW58" s="47">
        <f t="shared" si="156"/>
        <v>24612151.389241435</v>
      </c>
      <c r="HX58" s="47">
        <f t="shared" si="156"/>
        <v>109893335.83719775</v>
      </c>
      <c r="HY58" s="47">
        <f t="shared" si="156"/>
        <v>3540859.2361218678</v>
      </c>
      <c r="HZ58" s="47">
        <f t="shared" si="156"/>
        <v>15785340.588522594</v>
      </c>
      <c r="IA58" s="47">
        <f t="shared" si="156"/>
        <v>35698591.421419904</v>
      </c>
      <c r="IB58" s="47">
        <f t="shared" si="156"/>
        <v>86501737.635537788</v>
      </c>
      <c r="IC58" s="47">
        <f t="shared" si="156"/>
        <v>1610985.6150081388</v>
      </c>
      <c r="ID58" s="47">
        <f t="shared" si="156"/>
        <v>8220615.2283806121</v>
      </c>
      <c r="IE58" s="47">
        <f t="shared" si="156"/>
        <v>38774791.602307551</v>
      </c>
      <c r="IF58" s="47">
        <f t="shared" si="156"/>
        <v>193206224.83153063</v>
      </c>
      <c r="IG58" s="47">
        <f t="shared" si="156"/>
        <v>21254738.087045286</v>
      </c>
      <c r="IH58" s="47">
        <f t="shared" si="156"/>
        <v>55878892.693334222</v>
      </c>
      <c r="II58" s="47">
        <f t="shared" si="156"/>
        <v>23128140.493420113</v>
      </c>
      <c r="IJ58" s="47">
        <f t="shared" si="156"/>
        <v>100152064.09026138</v>
      </c>
      <c r="IK58" s="47">
        <f t="shared" si="156"/>
        <v>3285201.1545360107</v>
      </c>
      <c r="IL58" s="47">
        <f t="shared" si="156"/>
        <v>16116197.082545072</v>
      </c>
      <c r="IM58" s="47">
        <f t="shared" si="156"/>
        <v>34852334.3597418</v>
      </c>
      <c r="IN58" s="47">
        <f t="shared" si="156"/>
        <v>88578940.971226647</v>
      </c>
      <c r="IO58" s="47">
        <f t="shared" si="156"/>
        <v>1103904.2984366666</v>
      </c>
      <c r="IP58" s="47">
        <f t="shared" si="156"/>
        <v>8482638.6783806123</v>
      </c>
      <c r="IQ58" s="47">
        <f t="shared" si="156"/>
        <v>34731031.511352271</v>
      </c>
      <c r="IR58" s="47">
        <f t="shared" si="156"/>
        <v>197918503.65165719</v>
      </c>
      <c r="IS58" s="47">
        <f t="shared" si="156"/>
        <v>21282877.23420696</v>
      </c>
      <c r="IT58" s="47">
        <f t="shared" si="156"/>
        <v>57199862.527589142</v>
      </c>
      <c r="IU58" s="47">
        <f t="shared" si="156"/>
        <v>22100181.404999588</v>
      </c>
      <c r="IV58" s="47">
        <f t="shared" si="156"/>
        <v>102642911.63695998</v>
      </c>
      <c r="IW58" s="47">
        <f t="shared" si="156"/>
        <v>3135856.3519235416</v>
      </c>
      <c r="IX58" s="47">
        <f t="shared" si="156"/>
        <v>16455224.103029704</v>
      </c>
      <c r="IY58" s="47">
        <f t="shared" si="156"/>
        <v>34327499.954875655</v>
      </c>
      <c r="IZ58" s="47">
        <f t="shared" si="156"/>
        <v>90707441.002395719</v>
      </c>
      <c r="JA58" s="47">
        <f t="shared" ref="JA58:LL58" si="157">SUM(JA6:JA57)</f>
        <v>632605.41242763889</v>
      </c>
      <c r="JB58" s="47">
        <f t="shared" si="157"/>
        <v>8944768.5783806108</v>
      </c>
      <c r="JC58" s="47">
        <f t="shared" si="157"/>
        <v>31644066.928264759</v>
      </c>
      <c r="JD58" s="47">
        <f t="shared" si="157"/>
        <v>50991827.869398601</v>
      </c>
      <c r="JE58" s="47">
        <f t="shared" si="157"/>
        <v>20580442.327587001</v>
      </c>
      <c r="JF58" s="47">
        <f t="shared" si="157"/>
        <v>57205404.417642497</v>
      </c>
      <c r="JG58" s="47">
        <f t="shared" si="157"/>
        <v>20777011.700082052</v>
      </c>
      <c r="JH58" s="47">
        <f t="shared" si="157"/>
        <v>101539016.79241605</v>
      </c>
      <c r="JI58" s="47">
        <f t="shared" si="157"/>
        <v>2892569.222644343</v>
      </c>
      <c r="JJ58" s="47">
        <f t="shared" si="157"/>
        <v>15454574.026313869</v>
      </c>
      <c r="JK58" s="47">
        <f t="shared" si="157"/>
        <v>33407363.230208945</v>
      </c>
      <c r="JL58" s="47">
        <f t="shared" si="157"/>
        <v>90500834.206488386</v>
      </c>
      <c r="JM58" s="47">
        <f t="shared" si="157"/>
        <v>254006.7</v>
      </c>
      <c r="JN58" s="47">
        <f t="shared" si="157"/>
        <v>4275422.45</v>
      </c>
      <c r="JO58" s="47">
        <f t="shared" si="157"/>
        <v>30768395.485193174</v>
      </c>
      <c r="JP58" s="47">
        <f t="shared" si="157"/>
        <v>50349810.211447604</v>
      </c>
      <c r="JQ58" s="47">
        <f t="shared" si="157"/>
        <v>20597675.955071546</v>
      </c>
      <c r="JR58" s="47">
        <f t="shared" si="157"/>
        <v>57552801.840668984</v>
      </c>
      <c r="JS58" s="47">
        <f t="shared" si="157"/>
        <v>19851799.150701284</v>
      </c>
      <c r="JT58" s="47">
        <f t="shared" si="157"/>
        <v>103100012.21950838</v>
      </c>
      <c r="JU58" s="47">
        <f t="shared" si="157"/>
        <v>2796417.2019844991</v>
      </c>
      <c r="JV58" s="47">
        <f t="shared" si="157"/>
        <v>14770931.49488155</v>
      </c>
      <c r="JW58" s="47">
        <f t="shared" si="157"/>
        <v>32854856.950884167</v>
      </c>
      <c r="JX58" s="47">
        <f t="shared" si="157"/>
        <v>92735759.239215881</v>
      </c>
      <c r="JY58" s="47">
        <f t="shared" si="157"/>
        <v>0</v>
      </c>
      <c r="JZ58" s="47">
        <f t="shared" si="157"/>
        <v>0</v>
      </c>
      <c r="KA58" s="47">
        <f t="shared" si="157"/>
        <v>30906119.513493322</v>
      </c>
      <c r="KB58" s="47">
        <f t="shared" si="157"/>
        <v>51593202.631211348</v>
      </c>
      <c r="KC58" s="47">
        <f t="shared" si="157"/>
        <v>19934176.721455865</v>
      </c>
      <c r="KD58" s="47">
        <f t="shared" si="157"/>
        <v>58974072.690436408</v>
      </c>
      <c r="KE58" s="47">
        <f t="shared" si="157"/>
        <v>18792546.411611855</v>
      </c>
      <c r="KF58" s="47">
        <f t="shared" si="157"/>
        <v>101144883.08344865</v>
      </c>
      <c r="KG58" s="47">
        <f t="shared" si="157"/>
        <v>2606544.0190027859</v>
      </c>
      <c r="KH58" s="47">
        <f t="shared" si="157"/>
        <v>15135700.779541332</v>
      </c>
      <c r="KI58" s="47">
        <f t="shared" si="157"/>
        <v>31887334.155007616</v>
      </c>
      <c r="KJ58" s="47">
        <f t="shared" si="157"/>
        <v>95025875.916812852</v>
      </c>
      <c r="KK58" s="47">
        <f t="shared" si="157"/>
        <v>0</v>
      </c>
      <c r="KL58" s="47">
        <f t="shared" si="157"/>
        <v>0</v>
      </c>
      <c r="KM58" s="47">
        <f t="shared" si="157"/>
        <v>29999185.598063357</v>
      </c>
      <c r="KN58" s="47">
        <f t="shared" si="157"/>
        <v>52867300.72202</v>
      </c>
      <c r="KO58" s="47">
        <f t="shared" si="157"/>
        <v>19900734.745017484</v>
      </c>
      <c r="KP58" s="47">
        <f t="shared" si="157"/>
        <v>60430441.932702459</v>
      </c>
      <c r="KQ58" s="47">
        <f t="shared" si="157"/>
        <v>18015394.061938286</v>
      </c>
      <c r="KR58" s="47">
        <f t="shared" si="157"/>
        <v>103642663.71848385</v>
      </c>
      <c r="KS58" s="47">
        <f t="shared" si="157"/>
        <v>2494126.1309473841</v>
      </c>
      <c r="KT58" s="47">
        <f t="shared" si="157"/>
        <v>15509478.06962564</v>
      </c>
      <c r="KU58" s="47">
        <f t="shared" si="157"/>
        <v>31210490.380197667</v>
      </c>
      <c r="KV58" s="47">
        <f t="shared" si="157"/>
        <v>97372547.201176748</v>
      </c>
      <c r="KW58" s="47">
        <f t="shared" si="157"/>
        <v>0</v>
      </c>
      <c r="KX58" s="47">
        <f t="shared" si="157"/>
        <v>0</v>
      </c>
      <c r="KY58" s="47">
        <f t="shared" si="157"/>
        <v>30047616.19367408</v>
      </c>
      <c r="KZ58" s="47">
        <f t="shared" si="157"/>
        <v>54172862.762771949</v>
      </c>
      <c r="LA58" s="47">
        <f t="shared" si="157"/>
        <v>19295919.423205882</v>
      </c>
      <c r="LB58" s="47">
        <f t="shared" si="157"/>
        <v>61922776.32495828</v>
      </c>
      <c r="LC58" s="47">
        <f t="shared" si="157"/>
        <v>17079978.927225996</v>
      </c>
      <c r="LD58" s="47">
        <f t="shared" si="157"/>
        <v>106202127.23762119</v>
      </c>
      <c r="LE58" s="47">
        <f t="shared" si="157"/>
        <v>2303886.374534057</v>
      </c>
      <c r="LF58" s="47">
        <f t="shared" si="157"/>
        <v>15892485.818518411</v>
      </c>
      <c r="LG58" s="47">
        <f t="shared" si="157"/>
        <v>30297093.412187502</v>
      </c>
      <c r="LH58" s="47">
        <f t="shared" si="157"/>
        <v>99777169.712653577</v>
      </c>
      <c r="LI58" s="47">
        <f t="shared" si="157"/>
        <v>0</v>
      </c>
      <c r="LJ58" s="47">
        <f t="shared" si="157"/>
        <v>0</v>
      </c>
      <c r="LK58" s="47">
        <f t="shared" si="157"/>
        <v>29236775.356344644</v>
      </c>
      <c r="LL58" s="47">
        <f t="shared" si="157"/>
        <v>55510665.758121051</v>
      </c>
      <c r="LM58" s="47">
        <f t="shared" ref="LM58:NX58" si="158">SUM(LM6:LM57)</f>
        <v>19082605.224070344</v>
      </c>
      <c r="LN58" s="47">
        <f t="shared" si="158"/>
        <v>63451964.029337645</v>
      </c>
      <c r="LO58" s="47">
        <f t="shared" si="158"/>
        <v>16087376.865147242</v>
      </c>
      <c r="LP58" s="47">
        <f t="shared" si="158"/>
        <v>108824796.90440816</v>
      </c>
      <c r="LQ58" s="47">
        <f t="shared" si="158"/>
        <v>2154614.9098015963</v>
      </c>
      <c r="LR58" s="47">
        <f t="shared" si="158"/>
        <v>16284951.973106937</v>
      </c>
      <c r="LS58" s="47">
        <f t="shared" si="158"/>
        <v>29319550.010065299</v>
      </c>
      <c r="LT58" s="47">
        <f t="shared" si="158"/>
        <v>102241174.56123568</v>
      </c>
      <c r="LU58" s="47">
        <f t="shared" si="158"/>
        <v>0</v>
      </c>
      <c r="LV58" s="47">
        <f t="shared" si="158"/>
        <v>0</v>
      </c>
      <c r="LW58" s="47">
        <f t="shared" si="158"/>
        <v>29025997.24308918</v>
      </c>
      <c r="LX58" s="47">
        <f t="shared" si="158"/>
        <v>56881505.900910601</v>
      </c>
      <c r="LY58" s="47">
        <f t="shared" si="158"/>
        <v>18321893.457051482</v>
      </c>
      <c r="LZ58" s="47">
        <f t="shared" si="158"/>
        <v>65018915.14120625</v>
      </c>
      <c r="MA58" s="47">
        <f t="shared" si="158"/>
        <v>14953173.57019124</v>
      </c>
      <c r="MB58" s="47">
        <f t="shared" si="158"/>
        <v>111512233.59950233</v>
      </c>
      <c r="MC58" s="47">
        <f t="shared" si="158"/>
        <v>1937863.3012494016</v>
      </c>
      <c r="MD58" s="47">
        <f t="shared" si="158"/>
        <v>16687110.109444348</v>
      </c>
      <c r="ME58" s="47">
        <f t="shared" si="158"/>
        <v>28120959.998946428</v>
      </c>
      <c r="MF58" s="47">
        <f t="shared" si="158"/>
        <v>104766028.19828635</v>
      </c>
      <c r="MG58" s="47">
        <f t="shared" si="158"/>
        <v>0</v>
      </c>
      <c r="MH58" s="47">
        <f t="shared" si="158"/>
        <v>0</v>
      </c>
      <c r="MI58" s="47">
        <f t="shared" si="158"/>
        <v>27985778.71850108</v>
      </c>
      <c r="MJ58" s="47">
        <f t="shared" si="158"/>
        <v>58286199.046027169</v>
      </c>
      <c r="MK58" s="47">
        <f t="shared" si="158"/>
        <v>18132910.914165944</v>
      </c>
      <c r="ML58" s="47">
        <f t="shared" si="158"/>
        <v>66624562.2308046</v>
      </c>
      <c r="MM58" s="47">
        <f t="shared" si="158"/>
        <v>13921519.463522235</v>
      </c>
      <c r="MN58" s="47">
        <f t="shared" si="158"/>
        <v>114266036.74962868</v>
      </c>
      <c r="MO58" s="47">
        <f t="shared" si="158"/>
        <v>1774917.2512138598</v>
      </c>
      <c r="MP58" s="47">
        <f t="shared" si="158"/>
        <v>17099199.571762301</v>
      </c>
      <c r="MQ58" s="47">
        <f t="shared" si="158"/>
        <v>27161488.628329936</v>
      </c>
      <c r="MR58" s="47">
        <f t="shared" si="158"/>
        <v>107353233.28929758</v>
      </c>
      <c r="MS58" s="47">
        <f t="shared" si="158"/>
        <v>0</v>
      </c>
      <c r="MT58" s="47">
        <f t="shared" si="158"/>
        <v>0</v>
      </c>
      <c r="MU58" s="47">
        <f t="shared" si="158"/>
        <v>27827097.356961604</v>
      </c>
      <c r="MV58" s="47">
        <f t="shared" si="158"/>
        <v>59725581.195956193</v>
      </c>
      <c r="MW58" s="47">
        <f t="shared" si="158"/>
        <v>17318830.773441665</v>
      </c>
      <c r="MX58" s="47">
        <f t="shared" si="158"/>
        <v>68269860.898266643</v>
      </c>
      <c r="MY58" s="47">
        <f t="shared" si="158"/>
        <v>12673887.603180109</v>
      </c>
      <c r="MZ58" s="47">
        <f t="shared" si="158"/>
        <v>117087845.27947757</v>
      </c>
      <c r="NA58" s="47">
        <f t="shared" si="158"/>
        <v>1543434.4394687563</v>
      </c>
      <c r="NB58" s="47">
        <f t="shared" si="158"/>
        <v>17521465.614916582</v>
      </c>
      <c r="NC58" s="47">
        <f t="shared" si="158"/>
        <v>25833723.630618304</v>
      </c>
      <c r="ND58" s="47">
        <f t="shared" si="158"/>
        <v>110004329.60820077</v>
      </c>
      <c r="NE58" s="47">
        <f t="shared" si="158"/>
        <v>0</v>
      </c>
      <c r="NF58" s="47">
        <f t="shared" si="158"/>
        <v>0</v>
      </c>
      <c r="NG58" s="47">
        <f t="shared" si="158"/>
        <v>26713697.867660131</v>
      </c>
      <c r="NH58" s="47">
        <f t="shared" si="158"/>
        <v>61200508.998328574</v>
      </c>
      <c r="NI58" s="47">
        <f t="shared" si="158"/>
        <v>17040539.883669589</v>
      </c>
      <c r="NJ58" s="47">
        <f t="shared" si="158"/>
        <v>69955790.342344865</v>
      </c>
      <c r="NK58" s="47">
        <f t="shared" si="158"/>
        <v>11498857.879571855</v>
      </c>
      <c r="NL58" s="47">
        <f t="shared" si="158"/>
        <v>119979338.58711019</v>
      </c>
      <c r="NM58" s="47">
        <f t="shared" si="158"/>
        <v>1351863.2894928446</v>
      </c>
      <c r="NN58" s="47">
        <f t="shared" si="158"/>
        <v>17954159.550350428</v>
      </c>
      <c r="NO58" s="47">
        <f t="shared" si="158"/>
        <v>24714323.019467082</v>
      </c>
      <c r="NP58" s="47">
        <f t="shared" si="158"/>
        <v>112720894.95376253</v>
      </c>
      <c r="NQ58" s="47">
        <f t="shared" si="158"/>
        <v>0</v>
      </c>
      <c r="NR58" s="47">
        <f t="shared" si="158"/>
        <v>0</v>
      </c>
      <c r="NS58" s="47">
        <f t="shared" si="158"/>
        <v>26435742.489113543</v>
      </c>
      <c r="NT58" s="47">
        <f t="shared" si="158"/>
        <v>62711860.255754046</v>
      </c>
      <c r="NU58" s="47">
        <f t="shared" si="158"/>
        <v>16169657.88354631</v>
      </c>
      <c r="NV58" s="47">
        <f t="shared" si="158"/>
        <v>71683353.94318001</v>
      </c>
      <c r="NW58" s="47">
        <f t="shared" si="158"/>
        <v>10129290.10554238</v>
      </c>
      <c r="NX58" s="47">
        <f t="shared" si="158"/>
        <v>122942237.54345153</v>
      </c>
      <c r="NY58" s="47">
        <f t="shared" ref="NY58:QJ58" si="159">SUM(NY6:NY57)</f>
        <v>1104718.0332569222</v>
      </c>
      <c r="NZ58" s="47">
        <f t="shared" si="159"/>
        <v>18397538.895662423</v>
      </c>
      <c r="OA58" s="47">
        <f t="shared" si="159"/>
        <v>23247462.030943308</v>
      </c>
      <c r="OB58" s="47">
        <f t="shared" si="159"/>
        <v>115504546.0886109</v>
      </c>
      <c r="OC58" s="47">
        <f t="shared" si="159"/>
        <v>0</v>
      </c>
      <c r="OD58" s="47">
        <f t="shared" si="159"/>
        <v>0</v>
      </c>
      <c r="OE58" s="47">
        <f t="shared" si="159"/>
        <v>25244444.484938841</v>
      </c>
      <c r="OF58" s="47">
        <f t="shared" si="159"/>
        <v>64260534.448245063</v>
      </c>
      <c r="OG58" s="47">
        <f t="shared" si="159"/>
        <v>15793600.288206577</v>
      </c>
      <c r="OH58" s="47">
        <f t="shared" si="159"/>
        <v>73453579.859462187</v>
      </c>
      <c r="OI58" s="47">
        <f t="shared" si="159"/>
        <v>8799126.3385676239</v>
      </c>
      <c r="OJ58" s="47">
        <f t="shared" si="159"/>
        <v>125978305.51646581</v>
      </c>
      <c r="OK58" s="47">
        <f t="shared" si="159"/>
        <v>882066.63847169268</v>
      </c>
      <c r="OL58" s="47">
        <f t="shared" si="159"/>
        <v>18851867.527867969</v>
      </c>
      <c r="OM58" s="47">
        <f t="shared" si="159"/>
        <v>21954537.128147122</v>
      </c>
      <c r="ON58" s="47">
        <f t="shared" si="159"/>
        <v>118356939.70145077</v>
      </c>
      <c r="OO58" s="47">
        <f t="shared" si="159"/>
        <v>0</v>
      </c>
      <c r="OP58" s="47">
        <f t="shared" si="159"/>
        <v>0</v>
      </c>
      <c r="OQ58" s="47">
        <f t="shared" si="159"/>
        <v>24835684.391088266</v>
      </c>
      <c r="OR58" s="47">
        <f t="shared" si="159"/>
        <v>65847453.268541805</v>
      </c>
      <c r="OS58" s="47">
        <f t="shared" si="159"/>
        <v>14944255.115776785</v>
      </c>
      <c r="OT58" s="47">
        <f t="shared" si="159"/>
        <v>75267521.640339091</v>
      </c>
      <c r="OU58" s="47">
        <f t="shared" si="159"/>
        <v>7338650.0519852992</v>
      </c>
      <c r="OV58" s="47">
        <f t="shared" si="159"/>
        <v>129089349.42062421</v>
      </c>
      <c r="OW58" s="47">
        <f t="shared" si="159"/>
        <v>621687.26441542641</v>
      </c>
      <c r="OX58" s="47">
        <f t="shared" si="159"/>
        <v>19317415.840445559</v>
      </c>
      <c r="OY58" s="47">
        <f t="shared" si="159"/>
        <v>20449620.468522016</v>
      </c>
      <c r="OZ58" s="47">
        <f t="shared" si="159"/>
        <v>121279773.39304152</v>
      </c>
      <c r="PA58" s="47">
        <f t="shared" si="159"/>
        <v>0</v>
      </c>
      <c r="PB58" s="47">
        <f t="shared" si="159"/>
        <v>0</v>
      </c>
      <c r="PC58" s="47">
        <f t="shared" si="159"/>
        <v>23691655.450321987</v>
      </c>
      <c r="PD58" s="47">
        <f t="shared" si="159"/>
        <v>67473561.170657352</v>
      </c>
      <c r="PE58" s="47">
        <f t="shared" si="159"/>
        <v>14379365.383488078</v>
      </c>
      <c r="PF58" s="47">
        <f t="shared" si="159"/>
        <v>77126258.852435336</v>
      </c>
      <c r="PG58" s="47">
        <f t="shared" si="159"/>
        <v>5800674.4987640325</v>
      </c>
      <c r="PH58" s="47">
        <f t="shared" si="159"/>
        <v>132277220.79228918</v>
      </c>
      <c r="PI58" s="47">
        <f t="shared" si="159"/>
        <v>361910.66412469232</v>
      </c>
      <c r="PJ58" s="47">
        <f t="shared" si="159"/>
        <v>19794460.904261377</v>
      </c>
      <c r="PK58" s="47">
        <f t="shared" si="159"/>
        <v>18856986.840146482</v>
      </c>
      <c r="PL58" s="47">
        <f t="shared" si="159"/>
        <v>124274786.68652338</v>
      </c>
      <c r="PM58" s="47">
        <f t="shared" si="159"/>
        <v>0</v>
      </c>
      <c r="PN58" s="47">
        <f t="shared" si="159"/>
        <v>0</v>
      </c>
      <c r="PO58" s="47">
        <f t="shared" si="159"/>
        <v>23009531.127037667</v>
      </c>
      <c r="PP58" s="47">
        <f t="shared" si="159"/>
        <v>69139825.931968942</v>
      </c>
      <c r="PQ58" s="47">
        <f t="shared" si="159"/>
        <v>13383720.501618594</v>
      </c>
      <c r="PR58" s="47">
        <f t="shared" si="159"/>
        <v>79030897.722356066</v>
      </c>
      <c r="PS58" s="47">
        <f t="shared" si="159"/>
        <v>4159408.7508186521</v>
      </c>
      <c r="PT58" s="47">
        <f t="shared" si="159"/>
        <v>135543816.89165547</v>
      </c>
      <c r="PU58" s="47">
        <f t="shared" si="159"/>
        <v>0</v>
      </c>
      <c r="PV58" s="47">
        <f t="shared" si="159"/>
        <v>0</v>
      </c>
      <c r="PW58" s="47">
        <f t="shared" si="159"/>
        <v>17079451.143510591</v>
      </c>
      <c r="PX58" s="47">
        <f t="shared" si="159"/>
        <v>127343762.06269364</v>
      </c>
      <c r="PY58" s="47">
        <f t="shared" si="159"/>
        <v>0</v>
      </c>
      <c r="PZ58" s="47">
        <f t="shared" si="159"/>
        <v>0</v>
      </c>
      <c r="QA58" s="47">
        <f t="shared" si="159"/>
        <v>21647111.145835068</v>
      </c>
      <c r="QB58" s="47">
        <f t="shared" si="159"/>
        <v>70847239.229190245</v>
      </c>
      <c r="QC58" s="47">
        <f t="shared" si="159"/>
        <v>12784222.08863356</v>
      </c>
      <c r="QD58" s="47">
        <f t="shared" si="159"/>
        <v>80982571.795057133</v>
      </c>
      <c r="QE58" s="47">
        <f t="shared" si="159"/>
        <v>2480379.4169756095</v>
      </c>
      <c r="QF58" s="47">
        <f t="shared" si="159"/>
        <v>8379412.0055320309</v>
      </c>
      <c r="QG58" s="47">
        <f t="shared" si="159"/>
        <v>0</v>
      </c>
      <c r="QH58" s="47">
        <f t="shared" si="159"/>
        <v>0</v>
      </c>
      <c r="QI58" s="47">
        <f t="shared" si="159"/>
        <v>15394794.270549702</v>
      </c>
      <c r="QJ58" s="47">
        <f t="shared" si="159"/>
        <v>130488526.02084957</v>
      </c>
      <c r="QK58" s="47">
        <f t="shared" ref="QK58:SV58" si="160">SUM(QK6:QK57)</f>
        <v>0</v>
      </c>
      <c r="QL58" s="47">
        <f t="shared" si="160"/>
        <v>0</v>
      </c>
      <c r="QM58" s="47">
        <f t="shared" si="160"/>
        <v>20938673.325604275</v>
      </c>
      <c r="QN58" s="47">
        <f t="shared" si="160"/>
        <v>72596817.228567407</v>
      </c>
      <c r="QO58" s="47">
        <f t="shared" si="160"/>
        <v>11720158.765185993</v>
      </c>
      <c r="QP58" s="47">
        <f t="shared" si="160"/>
        <v>82982442.608473927</v>
      </c>
      <c r="QQ58" s="47">
        <f t="shared" si="160"/>
        <v>2387313.6588345752</v>
      </c>
      <c r="QR58" s="47">
        <f t="shared" si="160"/>
        <v>8586342.2268377524</v>
      </c>
      <c r="QS58" s="47">
        <f t="shared" si="160"/>
        <v>0</v>
      </c>
      <c r="QT58" s="47">
        <f t="shared" si="160"/>
        <v>0</v>
      </c>
      <c r="QU58" s="47">
        <f t="shared" si="160"/>
        <v>13444214.400467606</v>
      </c>
      <c r="QV58" s="47">
        <f t="shared" si="160"/>
        <v>133710950.16582841</v>
      </c>
      <c r="QW58" s="47">
        <f t="shared" si="160"/>
        <v>0</v>
      </c>
      <c r="QX58" s="47">
        <f t="shared" si="160"/>
        <v>0</v>
      </c>
      <c r="QY58" s="47">
        <f t="shared" si="160"/>
        <v>19482400.031251565</v>
      </c>
      <c r="QZ58" s="47">
        <f t="shared" si="160"/>
        <v>74389601.190649807</v>
      </c>
      <c r="RA58" s="47">
        <f t="shared" si="160"/>
        <v>10993616.994725704</v>
      </c>
      <c r="RB58" s="47">
        <f t="shared" si="160"/>
        <v>85031700.384810045</v>
      </c>
      <c r="RC58" s="47">
        <f t="shared" si="160"/>
        <v>2315020.7891772357</v>
      </c>
      <c r="RD58" s="47">
        <f t="shared" si="160"/>
        <v>8798382.605808638</v>
      </c>
      <c r="RE58" s="47">
        <f t="shared" si="160"/>
        <v>0</v>
      </c>
      <c r="RF58" s="47">
        <f t="shared" si="160"/>
        <v>0</v>
      </c>
      <c r="RG58" s="47">
        <f t="shared" si="160"/>
        <v>11539240.932367366</v>
      </c>
      <c r="RH58" s="47">
        <f t="shared" si="160"/>
        <v>136192690.44367719</v>
      </c>
      <c r="RI58" s="47">
        <f t="shared" si="160"/>
        <v>0</v>
      </c>
      <c r="RJ58" s="47">
        <f t="shared" si="160"/>
        <v>0</v>
      </c>
      <c r="RK58" s="47">
        <f t="shared" si="160"/>
        <v>18603205.916209955</v>
      </c>
      <c r="RL58" s="47">
        <f t="shared" si="160"/>
        <v>76226658.089995816</v>
      </c>
      <c r="RM58" s="47">
        <f t="shared" si="160"/>
        <v>9859211.1609892547</v>
      </c>
      <c r="RN58" s="47">
        <f t="shared" si="160"/>
        <v>86301236.414620042</v>
      </c>
      <c r="RO58" s="47">
        <f t="shared" si="160"/>
        <v>2211775.8898026217</v>
      </c>
      <c r="RP58" s="47">
        <f t="shared" si="160"/>
        <v>9015659.3381796442</v>
      </c>
      <c r="RQ58" s="47">
        <f t="shared" si="160"/>
        <v>0</v>
      </c>
      <c r="RR58" s="47">
        <f t="shared" si="160"/>
        <v>0</v>
      </c>
      <c r="RS58" s="47">
        <f t="shared" si="160"/>
        <v>9407672.2448044978</v>
      </c>
      <c r="RT58" s="47">
        <f t="shared" si="160"/>
        <v>139555979.36599368</v>
      </c>
      <c r="RU58" s="47">
        <f t="shared" si="160"/>
        <v>0</v>
      </c>
      <c r="RV58" s="47">
        <f t="shared" si="160"/>
        <v>0</v>
      </c>
      <c r="RW58" s="47">
        <f t="shared" si="160"/>
        <v>17047100.027345117</v>
      </c>
      <c r="RX58" s="47">
        <f t="shared" si="160"/>
        <v>78109081.250182331</v>
      </c>
      <c r="RY58" s="47">
        <f t="shared" si="160"/>
        <v>8999456.6823516041</v>
      </c>
      <c r="RZ58" s="47">
        <f t="shared" si="160"/>
        <v>88432452.058205143</v>
      </c>
      <c r="SA58" s="47">
        <f t="shared" si="160"/>
        <v>2126925.3500565863</v>
      </c>
      <c r="SB58" s="47">
        <f t="shared" si="160"/>
        <v>9238301.7360990755</v>
      </c>
      <c r="SC58" s="47">
        <f t="shared" si="160"/>
        <v>0</v>
      </c>
      <c r="SD58" s="47">
        <f t="shared" si="160"/>
        <v>0</v>
      </c>
      <c r="SE58" s="47">
        <f t="shared" si="160"/>
        <v>7269721.8997040754</v>
      </c>
      <c r="SF58" s="47">
        <f t="shared" si="160"/>
        <v>143002324.96586114</v>
      </c>
      <c r="SG58" s="47">
        <f t="shared" si="160"/>
        <v>0</v>
      </c>
      <c r="SH58" s="47">
        <f t="shared" si="160"/>
        <v>0</v>
      </c>
      <c r="SI58" s="47">
        <f t="shared" si="160"/>
        <v>15981845.08256219</v>
      </c>
      <c r="SJ58" s="47">
        <f t="shared" si="160"/>
        <v>80037990.994495675</v>
      </c>
      <c r="SK58" s="47">
        <f t="shared" si="160"/>
        <v>7833560.1545592025</v>
      </c>
      <c r="SL58" s="47">
        <f t="shared" si="160"/>
        <v>90616298.235351115</v>
      </c>
      <c r="SM58" s="47">
        <f t="shared" si="160"/>
        <v>2023774.9391693997</v>
      </c>
      <c r="SN58" s="47">
        <f t="shared" si="160"/>
        <v>9466442.3050886355</v>
      </c>
      <c r="SO58" s="47">
        <f t="shared" si="160"/>
        <v>0</v>
      </c>
      <c r="SP58" s="47">
        <f t="shared" si="160"/>
        <v>0</v>
      </c>
      <c r="SQ58" s="47">
        <f t="shared" si="160"/>
        <v>4966165.5884708976</v>
      </c>
      <c r="SR58" s="47">
        <f t="shared" si="160"/>
        <v>146533778.33429348</v>
      </c>
      <c r="SS58" s="47">
        <f t="shared" si="160"/>
        <v>0</v>
      </c>
      <c r="ST58" s="47">
        <f t="shared" si="160"/>
        <v>0</v>
      </c>
      <c r="SU58" s="47">
        <f t="shared" si="160"/>
        <v>14398677.636356473</v>
      </c>
      <c r="SV58" s="47">
        <f t="shared" si="160"/>
        <v>82014535.31269151</v>
      </c>
      <c r="SW58" s="47">
        <f t="shared" ref="SW58:VH58" si="161">SUM(SW6:SW57)</f>
        <v>6781009.3424044214</v>
      </c>
      <c r="SX58" s="47">
        <f t="shared" si="161"/>
        <v>92854074.661115482</v>
      </c>
      <c r="SY58" s="47">
        <f t="shared" si="161"/>
        <v>1914232.8150509279</v>
      </c>
      <c r="SZ58" s="47">
        <f t="shared" si="161"/>
        <v>9700216.8229040354</v>
      </c>
      <c r="TA58" s="47">
        <f t="shared" si="161"/>
        <v>0</v>
      </c>
      <c r="TB58" s="47">
        <f t="shared" si="161"/>
        <v>0</v>
      </c>
      <c r="TC58" s="47">
        <f t="shared" si="161"/>
        <v>2544402.8614435298</v>
      </c>
      <c r="TD58" s="47">
        <f t="shared" si="161"/>
        <v>150152441.2141543</v>
      </c>
      <c r="TE58" s="47">
        <f t="shared" si="161"/>
        <v>0</v>
      </c>
      <c r="TF58" s="47">
        <f t="shared" si="161"/>
        <v>0</v>
      </c>
      <c r="TG58" s="47">
        <f t="shared" si="161"/>
        <v>13051840.150759118</v>
      </c>
      <c r="TH58" s="47">
        <f t="shared" si="161"/>
        <v>84039890.544220492</v>
      </c>
      <c r="TI58" s="47">
        <f t="shared" si="161"/>
        <v>5490308.7870310564</v>
      </c>
      <c r="TJ58" s="47">
        <f t="shared" si="161"/>
        <v>95147113.147118703</v>
      </c>
      <c r="TK58" s="47">
        <f t="shared" si="161"/>
        <v>1788220.80690542</v>
      </c>
      <c r="TL58" s="47">
        <f t="shared" si="161"/>
        <v>9939764.4203430712</v>
      </c>
      <c r="TM58" s="47">
        <f t="shared" si="161"/>
        <v>0</v>
      </c>
      <c r="TN58" s="47">
        <f t="shared" si="161"/>
        <v>0</v>
      </c>
      <c r="TO58" s="47">
        <f t="shared" si="161"/>
        <v>0</v>
      </c>
      <c r="TP58" s="47">
        <f t="shared" si="161"/>
        <v>0</v>
      </c>
      <c r="TQ58" s="47">
        <f t="shared" si="161"/>
        <v>0</v>
      </c>
      <c r="TR58" s="47">
        <f t="shared" si="161"/>
        <v>0</v>
      </c>
      <c r="TS58" s="47">
        <f t="shared" si="161"/>
        <v>11276656.668088792</v>
      </c>
      <c r="TT58" s="47">
        <f t="shared" si="161"/>
        <v>86115262.078326121</v>
      </c>
      <c r="TU58" s="47">
        <f t="shared" si="161"/>
        <v>4318218.6267566355</v>
      </c>
      <c r="TV58" s="47">
        <f t="shared" si="161"/>
        <v>97496778.394171283</v>
      </c>
      <c r="TW58" s="47">
        <f t="shared" si="161"/>
        <v>1674953.7131695619</v>
      </c>
      <c r="TX58" s="47">
        <f t="shared" si="161"/>
        <v>10185227.664049242</v>
      </c>
      <c r="TY58" s="47">
        <f t="shared" si="161"/>
        <v>0</v>
      </c>
      <c r="TZ58" s="47">
        <f t="shared" si="161"/>
        <v>0</v>
      </c>
      <c r="UA58" s="47">
        <f t="shared" si="161"/>
        <v>0</v>
      </c>
      <c r="UB58" s="47">
        <f t="shared" si="161"/>
        <v>0</v>
      </c>
      <c r="UC58" s="47">
        <f t="shared" si="161"/>
        <v>0</v>
      </c>
      <c r="UD58" s="47">
        <f t="shared" si="161"/>
        <v>0</v>
      </c>
      <c r="UE58" s="47">
        <f t="shared" si="161"/>
        <v>9788880.1130693294</v>
      </c>
      <c r="UF58" s="47">
        <f t="shared" si="161"/>
        <v>88241885.071431562</v>
      </c>
      <c r="UG58" s="47">
        <f t="shared" si="161"/>
        <v>2940601.6794538135</v>
      </c>
      <c r="UH58" s="47">
        <f t="shared" si="161"/>
        <v>99904468.804474697</v>
      </c>
      <c r="UI58" s="47">
        <f t="shared" si="161"/>
        <v>1536244.2386596564</v>
      </c>
      <c r="UJ58" s="47">
        <f t="shared" si="161"/>
        <v>10436752.641360231</v>
      </c>
      <c r="UK58" s="47">
        <f t="shared" si="161"/>
        <v>0</v>
      </c>
      <c r="UL58" s="47">
        <f t="shared" si="161"/>
        <v>0</v>
      </c>
      <c r="UM58" s="47">
        <f t="shared" si="161"/>
        <v>0</v>
      </c>
      <c r="UN58" s="47">
        <f t="shared" si="161"/>
        <v>0</v>
      </c>
      <c r="UO58" s="47">
        <f t="shared" si="161"/>
        <v>0</v>
      </c>
      <c r="UP58" s="47">
        <f t="shared" si="161"/>
        <v>0</v>
      </c>
      <c r="UQ58" s="47">
        <f t="shared" si="161"/>
        <v>7893659.6676621418</v>
      </c>
      <c r="UR58" s="47">
        <f t="shared" si="161"/>
        <v>90421025.182242483</v>
      </c>
      <c r="US58" s="47">
        <f t="shared" si="161"/>
        <v>1592196.3161880584</v>
      </c>
      <c r="UT58" s="47">
        <f t="shared" si="161"/>
        <v>102371617.31387991</v>
      </c>
      <c r="UU58" s="47">
        <f t="shared" si="161"/>
        <v>1406961.1190624319</v>
      </c>
      <c r="UV58" s="47">
        <f t="shared" si="161"/>
        <v>10694489.047251711</v>
      </c>
      <c r="UW58" s="47">
        <f t="shared" si="161"/>
        <v>0</v>
      </c>
      <c r="UX58" s="47">
        <f t="shared" si="161"/>
        <v>0</v>
      </c>
      <c r="UY58" s="47">
        <f t="shared" si="161"/>
        <v>0</v>
      </c>
      <c r="UZ58" s="47">
        <f t="shared" si="161"/>
        <v>0</v>
      </c>
      <c r="VA58" s="47">
        <f t="shared" si="161"/>
        <v>0</v>
      </c>
      <c r="VB58" s="47">
        <f t="shared" si="161"/>
        <v>0</v>
      </c>
      <c r="VC58" s="47">
        <f t="shared" si="161"/>
        <v>6166994.4712336631</v>
      </c>
      <c r="VD58" s="47">
        <f t="shared" si="161"/>
        <v>92653979.325003207</v>
      </c>
      <c r="VE58" s="47">
        <f t="shared" si="161"/>
        <v>0</v>
      </c>
      <c r="VF58" s="47">
        <f t="shared" si="161"/>
        <v>0</v>
      </c>
      <c r="VG58" s="47">
        <f t="shared" si="161"/>
        <v>1254599.4615720529</v>
      </c>
      <c r="VH58" s="47">
        <f t="shared" si="161"/>
        <v>10958590.273428248</v>
      </c>
      <c r="VI58" s="47">
        <f t="shared" ref="VI58:XT58" si="162">SUM(VI6:VI57)</f>
        <v>0</v>
      </c>
      <c r="VJ58" s="47">
        <f t="shared" si="162"/>
        <v>0</v>
      </c>
      <c r="VK58" s="47">
        <f t="shared" si="162"/>
        <v>0</v>
      </c>
      <c r="VL58" s="47">
        <f t="shared" si="162"/>
        <v>0</v>
      </c>
      <c r="VM58" s="47">
        <f t="shared" si="162"/>
        <v>0</v>
      </c>
      <c r="VN58" s="47">
        <f t="shared" si="162"/>
        <v>0</v>
      </c>
      <c r="VO58" s="47">
        <f t="shared" si="162"/>
        <v>4144171.3255226035</v>
      </c>
      <c r="VP58" s="47">
        <f t="shared" si="162"/>
        <v>94942076.441354662</v>
      </c>
      <c r="VQ58" s="47">
        <f t="shared" si="162"/>
        <v>0</v>
      </c>
      <c r="VR58" s="47">
        <f t="shared" si="162"/>
        <v>0</v>
      </c>
      <c r="VS58" s="47">
        <f t="shared" si="162"/>
        <v>1107981.8812616651</v>
      </c>
      <c r="VT58" s="47">
        <f t="shared" si="162"/>
        <v>11229213.499614304</v>
      </c>
      <c r="VU58" s="47">
        <f t="shared" si="162"/>
        <v>0</v>
      </c>
      <c r="VV58" s="47">
        <f t="shared" si="162"/>
        <v>0</v>
      </c>
      <c r="VW58" s="47">
        <f t="shared" si="162"/>
        <v>0</v>
      </c>
      <c r="VX58" s="47">
        <f t="shared" si="162"/>
        <v>0</v>
      </c>
      <c r="VY58" s="47">
        <f t="shared" si="162"/>
        <v>0</v>
      </c>
      <c r="VZ58" s="47">
        <f t="shared" si="162"/>
        <v>0</v>
      </c>
      <c r="WA58" s="47">
        <f t="shared" si="162"/>
        <v>2158448.0649317489</v>
      </c>
      <c r="WB58" s="47">
        <f t="shared" si="162"/>
        <v>97286678.291253433</v>
      </c>
      <c r="WC58" s="47">
        <f t="shared" si="162"/>
        <v>0</v>
      </c>
      <c r="WD58" s="47">
        <f t="shared" si="162"/>
        <v>0</v>
      </c>
      <c r="WE58" s="47">
        <f t="shared" si="162"/>
        <v>946119.64890529739</v>
      </c>
      <c r="WF58" s="47">
        <f t="shared" si="162"/>
        <v>11506519.787099671</v>
      </c>
      <c r="WG58" s="47">
        <f t="shared" si="162"/>
        <v>0</v>
      </c>
      <c r="WH58" s="47">
        <f t="shared" si="162"/>
        <v>0</v>
      </c>
      <c r="WI58" s="47">
        <f t="shared" si="162"/>
        <v>0</v>
      </c>
      <c r="WJ58" s="47">
        <f t="shared" si="162"/>
        <v>0</v>
      </c>
      <c r="WK58" s="47">
        <f t="shared" si="162"/>
        <v>0</v>
      </c>
      <c r="WL58" s="47">
        <f t="shared" si="162"/>
        <v>0</v>
      </c>
      <c r="WM58" s="47">
        <f t="shared" si="162"/>
        <v>0</v>
      </c>
      <c r="WN58" s="47">
        <f t="shared" si="162"/>
        <v>0</v>
      </c>
      <c r="WO58" s="47">
        <f t="shared" si="162"/>
        <v>0</v>
      </c>
      <c r="WP58" s="47">
        <f t="shared" si="162"/>
        <v>0</v>
      </c>
      <c r="WQ58" s="47">
        <f t="shared" si="162"/>
        <v>775587.31688316457</v>
      </c>
      <c r="WR58" s="47">
        <f t="shared" si="162"/>
        <v>11790674.174595026</v>
      </c>
      <c r="WS58" s="47">
        <f t="shared" si="162"/>
        <v>0</v>
      </c>
      <c r="WT58" s="47">
        <f t="shared" si="162"/>
        <v>0</v>
      </c>
      <c r="WU58" s="47">
        <f t="shared" si="162"/>
        <v>0</v>
      </c>
      <c r="WV58" s="47">
        <f t="shared" si="162"/>
        <v>0</v>
      </c>
      <c r="WW58" s="47">
        <f t="shared" si="162"/>
        <v>0</v>
      </c>
      <c r="WX58" s="47">
        <f t="shared" si="162"/>
        <v>0</v>
      </c>
      <c r="WY58" s="47">
        <f t="shared" si="162"/>
        <v>0</v>
      </c>
      <c r="WZ58" s="47">
        <f t="shared" si="162"/>
        <v>0</v>
      </c>
      <c r="XA58" s="47">
        <f t="shared" si="162"/>
        <v>0</v>
      </c>
      <c r="XB58" s="47">
        <f t="shared" si="162"/>
        <v>0</v>
      </c>
      <c r="XC58" s="47">
        <f t="shared" si="162"/>
        <v>592798.24559279298</v>
      </c>
      <c r="XD58" s="47">
        <f t="shared" si="162"/>
        <v>12081845.776454659</v>
      </c>
      <c r="XE58" s="47">
        <f t="shared" si="162"/>
        <v>0</v>
      </c>
      <c r="XF58" s="47">
        <f t="shared" si="162"/>
        <v>0</v>
      </c>
      <c r="XG58" s="47">
        <f t="shared" si="162"/>
        <v>0</v>
      </c>
      <c r="XH58" s="47">
        <f t="shared" si="162"/>
        <v>0</v>
      </c>
      <c r="XI58" s="47">
        <f t="shared" si="162"/>
        <v>0</v>
      </c>
      <c r="XJ58" s="47">
        <f t="shared" si="162"/>
        <v>0</v>
      </c>
      <c r="XK58" s="47">
        <f t="shared" si="162"/>
        <v>0</v>
      </c>
      <c r="XL58" s="47">
        <f t="shared" si="162"/>
        <v>0</v>
      </c>
      <c r="XM58" s="47">
        <f t="shared" si="162"/>
        <v>0</v>
      </c>
      <c r="XN58" s="47">
        <f t="shared" si="162"/>
        <v>0</v>
      </c>
      <c r="XO58" s="47">
        <f t="shared" si="162"/>
        <v>407183.34136365913</v>
      </c>
      <c r="XP58" s="47">
        <f t="shared" si="162"/>
        <v>12380207.883324785</v>
      </c>
      <c r="XQ58" s="47">
        <f t="shared" si="162"/>
        <v>0</v>
      </c>
      <c r="XR58" s="47">
        <f t="shared" si="162"/>
        <v>0</v>
      </c>
      <c r="XS58" s="47">
        <f t="shared" si="162"/>
        <v>0</v>
      </c>
      <c r="XT58" s="47">
        <f t="shared" si="162"/>
        <v>0</v>
      </c>
      <c r="XU58" s="47">
        <f t="shared" ref="XU58:YR58" si="163">SUM(XU6:XU57)</f>
        <v>0</v>
      </c>
      <c r="XV58" s="47">
        <f t="shared" si="163"/>
        <v>0</v>
      </c>
      <c r="XW58" s="47">
        <f t="shared" si="163"/>
        <v>0</v>
      </c>
      <c r="XX58" s="47">
        <f t="shared" si="163"/>
        <v>0</v>
      </c>
      <c r="XY58" s="47">
        <f t="shared" si="163"/>
        <v>0</v>
      </c>
      <c r="XZ58" s="47">
        <f t="shared" si="163"/>
        <v>0</v>
      </c>
      <c r="YA58" s="47">
        <f t="shared" si="163"/>
        <v>207479.38595747433</v>
      </c>
      <c r="YB58" s="47">
        <f t="shared" si="163"/>
        <v>12685938.065277399</v>
      </c>
      <c r="YC58" s="47">
        <f t="shared" si="163"/>
        <v>0</v>
      </c>
      <c r="YD58" s="47">
        <f t="shared" si="163"/>
        <v>0</v>
      </c>
      <c r="YE58" s="47">
        <f t="shared" si="163"/>
        <v>0</v>
      </c>
      <c r="YF58" s="47">
        <f t="shared" si="163"/>
        <v>0</v>
      </c>
      <c r="YG58" s="47">
        <f t="shared" si="163"/>
        <v>0</v>
      </c>
      <c r="YH58" s="47">
        <f t="shared" si="163"/>
        <v>0</v>
      </c>
      <c r="YI58" s="47">
        <f t="shared" si="163"/>
        <v>0</v>
      </c>
      <c r="YJ58" s="47">
        <f t="shared" si="163"/>
        <v>0</v>
      </c>
      <c r="YK58" s="47">
        <f t="shared" si="163"/>
        <v>0</v>
      </c>
      <c r="YL58" s="47">
        <f t="shared" si="163"/>
        <v>0</v>
      </c>
      <c r="YM58" s="47">
        <f t="shared" si="163"/>
        <v>0</v>
      </c>
      <c r="YN58" s="47">
        <f t="shared" si="163"/>
        <v>0</v>
      </c>
      <c r="YO58" s="47">
        <f t="shared" si="163"/>
        <v>0</v>
      </c>
      <c r="YP58" s="47">
        <f t="shared" si="163"/>
        <v>0</v>
      </c>
      <c r="YQ58" s="47">
        <f t="shared" si="163"/>
        <v>0</v>
      </c>
      <c r="YR58" s="47">
        <f t="shared" si="163"/>
        <v>0</v>
      </c>
    </row>
    <row r="59" spans="1:668" ht="15.75" x14ac:dyDescent="0.25">
      <c r="A59" s="97"/>
      <c r="B59" s="97"/>
      <c r="C59" s="103"/>
      <c r="D59" s="99"/>
      <c r="E59" s="55"/>
      <c r="G59" s="135" t="s">
        <v>118</v>
      </c>
      <c r="H59" s="136">
        <f>+SUMIF($F$5:$F$56,G59,$C$5:$C$56)</f>
        <v>7614.2470353762001</v>
      </c>
      <c r="I59" s="137">
        <f>+H59/$C$63</f>
        <v>0.15842660171723166</v>
      </c>
      <c r="P59" s="2" t="s">
        <v>110</v>
      </c>
      <c r="Q59" s="143">
        <f>+Q58+R58</f>
        <v>9983404647.7593155</v>
      </c>
      <c r="R59" s="143"/>
      <c r="S59" s="143">
        <f>+S58+T58</f>
        <v>8980500954.169342</v>
      </c>
      <c r="T59" s="143"/>
      <c r="U59" s="143">
        <f>+U58+V58</f>
        <v>11234279259.426098</v>
      </c>
      <c r="V59" s="143"/>
      <c r="W59" s="143">
        <f>+W58+X58</f>
        <v>14766525766.344299</v>
      </c>
      <c r="X59" s="143"/>
      <c r="Y59" s="143">
        <f>+Y58+Z58</f>
        <v>17812934880.00869</v>
      </c>
      <c r="Z59" s="143"/>
      <c r="AA59" s="143">
        <f>+AA58+AB58</f>
        <v>15362664094.709938</v>
      </c>
      <c r="AB59" s="143"/>
      <c r="AC59" s="143">
        <f>+AC58+AD58</f>
        <v>11559304084.96772</v>
      </c>
      <c r="AD59" s="143"/>
      <c r="AE59" s="143">
        <f>+AE58+AF58</f>
        <v>1175147058.5651445</v>
      </c>
      <c r="AF59" s="143"/>
      <c r="AG59" s="143">
        <f>+AG58+AH58</f>
        <v>864478373.61141193</v>
      </c>
      <c r="AH59" s="143"/>
      <c r="AI59" s="143">
        <f>+AI58+AJ58</f>
        <v>857442818.4821949</v>
      </c>
      <c r="AJ59" s="143"/>
      <c r="AK59" s="143">
        <f>+AK58+AL58</f>
        <v>879186391.77898955</v>
      </c>
      <c r="AL59" s="143"/>
      <c r="AM59" s="143">
        <f>+AM58+AN58</f>
        <v>899831526.38313103</v>
      </c>
      <c r="AN59" s="143"/>
      <c r="AO59" s="143">
        <f>+AO58+AP58</f>
        <v>920936030.77224612</v>
      </c>
      <c r="AP59" s="143"/>
      <c r="AQ59" s="143">
        <f>+AQ58+AR58</f>
        <v>941901409.20088482</v>
      </c>
      <c r="AR59" s="143"/>
      <c r="AS59" s="143">
        <f>+AS58+AT58</f>
        <v>963028292.09779191</v>
      </c>
      <c r="AT59" s="143"/>
      <c r="AU59" s="143">
        <f>+AU58+AV58</f>
        <v>811694670.10428262</v>
      </c>
      <c r="AV59" s="143"/>
      <c r="AW59" s="143">
        <f>+AW58+AX58</f>
        <v>695109565.75226748</v>
      </c>
      <c r="AX59" s="143"/>
      <c r="AY59" s="143">
        <f>+AY58+AZ58</f>
        <v>705406762.39040053</v>
      </c>
      <c r="AZ59" s="143"/>
      <c r="BA59" s="143">
        <f>+BA58+BB58</f>
        <v>717819446.30011129</v>
      </c>
      <c r="BB59" s="143"/>
      <c r="BC59" s="143">
        <f>+BC58+BD58</f>
        <v>420524235.00093949</v>
      </c>
      <c r="BD59" s="143"/>
      <c r="BE59" s="143">
        <f>+BE58+BF58</f>
        <v>427228781.194736</v>
      </c>
      <c r="BF59" s="143"/>
      <c r="BG59" s="143">
        <f>+BG58+BH58</f>
        <v>222457606.67899042</v>
      </c>
      <c r="BH59" s="143"/>
      <c r="BI59" s="143">
        <f>+BI58+BJ58</f>
        <v>124464027.28366834</v>
      </c>
      <c r="BJ59" s="143"/>
      <c r="BK59" s="143">
        <f>+BK58+BL58</f>
        <v>25462035.246735897</v>
      </c>
      <c r="BL59" s="143"/>
      <c r="BM59" s="143">
        <f>+BM58+BN58</f>
        <v>12893417.451234873</v>
      </c>
      <c r="BN59" s="143"/>
    </row>
    <row r="60" spans="1:668" ht="15.75" x14ac:dyDescent="0.25">
      <c r="A60" s="67" t="s">
        <v>126</v>
      </c>
      <c r="B60" s="49"/>
      <c r="C60" s="104">
        <v>37.808300000000003</v>
      </c>
      <c r="D60" s="59"/>
      <c r="E60" s="109"/>
      <c r="G60" s="135" t="s">
        <v>10</v>
      </c>
      <c r="H60" s="136">
        <f>+SUMIF($F$5:$F$56,G60,$C$5:$C$56)</f>
        <v>12561.796333017541</v>
      </c>
      <c r="I60" s="137">
        <f>+H60/$C$63</f>
        <v>0.26136828700956694</v>
      </c>
      <c r="P60" s="2" t="s">
        <v>144</v>
      </c>
      <c r="Q60" s="142">
        <f>ROUND(SUMPRODUCT(1*($BQ$1:$YR$1=Q3)*($BQ$2:$YR$2=12)*($BQ$60:$YR$60))/2,4)</f>
        <v>37.808300000000003</v>
      </c>
      <c r="R60" s="142"/>
      <c r="S60" s="142">
        <f>ROUND(SUMPRODUCT(1*($BQ$1:$YR$1=S3)*($BQ$2:$YR$2=12)*($BQ$60:$YR$60))/2,4)</f>
        <v>44.694600000000001</v>
      </c>
      <c r="T60" s="142"/>
      <c r="U60" s="142">
        <f>ROUND(SUMPRODUCT(1*($BQ$1:$YR$1=U3)*($BQ$2:$YR$2=12)*($BQ$60:$YR$60))/2,4)</f>
        <v>48.655999999999999</v>
      </c>
      <c r="V60" s="142"/>
      <c r="W60" s="142">
        <f>ROUND(SUMPRODUCT(1*($BQ$1:$YR$1=W3)*($BQ$2:$YR$2=12)*($BQ$60:$YR$60))/2,4)</f>
        <v>51.842700000000001</v>
      </c>
      <c r="X60" s="142"/>
      <c r="Y60" s="142">
        <f>ROUND(SUMPRODUCT(1*($BQ$1:$YR$1=Y3)*($BQ$2:$YR$2=12)*($BQ$60:$YR$60))/2,4)</f>
        <v>53.683199999999999</v>
      </c>
      <c r="Z60" s="142"/>
      <c r="AA60" s="142">
        <f>ROUND(SUMPRODUCT(1*($BQ$1:$YR$1=AA3)*($BQ$2:$YR$2=12)*($BQ$60:$YR$60))/2,4)</f>
        <v>55.864600000000003</v>
      </c>
      <c r="AB60" s="142"/>
      <c r="AC60" s="142">
        <f>ROUND(SUMPRODUCT(1*($BQ$1:$YR$1=AC3)*($BQ$2:$YR$2=12)*($BQ$60:$YR$60))/2,4)</f>
        <v>58.657800000000002</v>
      </c>
      <c r="AD60" s="142"/>
      <c r="AE60" s="142">
        <f>ROUND(SUMPRODUCT(1*($BQ$1:$YR$1=AE3)*($BQ$2:$YR$2=12)*($BQ$60:$YR$60))/2,4)</f>
        <v>61.590699999999998</v>
      </c>
      <c r="AF60" s="142"/>
      <c r="AG60" s="142">
        <f>ROUND(SUMPRODUCT(1*($BQ$1:$YR$1=AG3)*($BQ$2:$YR$2=12)*($BQ$60:$YR$60))/2,4)</f>
        <v>64.670299999999997</v>
      </c>
      <c r="AH60" s="142"/>
      <c r="AI60" s="142">
        <f>ROUND(SUMPRODUCT(1*($BQ$1:$YR$1=AI3)*($BQ$2:$YR$2=12)*($BQ$60:$YR$60))/2,4)</f>
        <v>67.903800000000004</v>
      </c>
      <c r="AJ60" s="142"/>
      <c r="AK60" s="142">
        <f>ROUND(SUMPRODUCT(1*($BQ$1:$YR$1=AK3)*($BQ$2:$YR$2=12)*($BQ$60:$YR$60))/2,4)</f>
        <v>71.299000000000007</v>
      </c>
      <c r="AL60" s="142"/>
      <c r="AM60" s="142">
        <f>ROUND(SUMPRODUCT(1*($BQ$1:$YR$1=AM3)*($BQ$2:$YR$2=12)*($BQ$60:$YR$60))/2,4)</f>
        <v>74.863900000000001</v>
      </c>
      <c r="AN60" s="142"/>
      <c r="AO60" s="142">
        <f>ROUND(SUMPRODUCT(1*($BQ$1:$YR$1=AO3)*($BQ$2:$YR$2=12)*($BQ$60:$YR$60))/2,4)</f>
        <v>78.607100000000003</v>
      </c>
      <c r="AP60" s="142"/>
      <c r="AQ60" s="142">
        <f>ROUND(SUMPRODUCT(1*($BQ$1:$YR$1=AQ3)*($BQ$2:$YR$2=12)*($BQ$60:$YR$60))/2,4)</f>
        <v>82.537499999999994</v>
      </c>
      <c r="AR60" s="142"/>
      <c r="AS60" s="142">
        <f>ROUND(SUMPRODUCT(1*($BQ$1:$YR$1=AS3)*($BQ$2:$YR$2=12)*($BQ$60:$YR$60))/2,4)</f>
        <v>86.664400000000001</v>
      </c>
      <c r="AT60" s="142"/>
      <c r="AU60" s="142">
        <f>ROUND(SUMPRODUCT(1*($BQ$1:$YR$1=AU3)*($BQ$2:$YR$2=12)*($BQ$60:$YR$60))/2,4)</f>
        <v>90.997600000000006</v>
      </c>
      <c r="AV60" s="142"/>
      <c r="AW60" s="142">
        <f>ROUND(SUMPRODUCT(1*($BQ$1:$YR$1=AW3)*($BQ$2:$YR$2=12)*($BQ$60:$YR$60))/2,4)</f>
        <v>95.547399999999996</v>
      </c>
      <c r="AX60" s="142"/>
      <c r="AY60" s="142">
        <f>ROUND(SUMPRODUCT(1*($BQ$1:$YR$1=AY3)*($BQ$2:$YR$2=12)*($BQ$60:$YR$60))/2,4)</f>
        <v>100.3248</v>
      </c>
      <c r="AZ60" s="142"/>
      <c r="BA60" s="142">
        <f>ROUND(SUMPRODUCT(1*($BQ$1:$YR$1=BA3)*($BQ$2:$YR$2=12)*($BQ$60:$YR$60))/2,4)</f>
        <v>105.3411</v>
      </c>
      <c r="BB60" s="142"/>
      <c r="BC60" s="142">
        <f>ROUND(SUMPRODUCT(1*($BQ$1:$YR$1=BC3)*($BQ$2:$YR$2=12)*($BQ$60:$YR$60))/2,4)</f>
        <v>110.60809999999999</v>
      </c>
      <c r="BD60" s="142"/>
      <c r="BE60" s="142">
        <f>ROUND(SUMPRODUCT(1*($BQ$1:$YR$1=BE3)*($BQ$2:$YR$2=12)*($BQ$60:$YR$60))/2,4)</f>
        <v>116.13849999999999</v>
      </c>
      <c r="BF60" s="142"/>
      <c r="BG60" s="142">
        <f>ROUND(SUMPRODUCT(1*($BQ$1:$YR$1=BG3)*($BQ$2:$YR$2=12)*($BQ$60:$YR$60))/2,4)</f>
        <v>121.94540000000001</v>
      </c>
      <c r="BH60" s="142"/>
      <c r="BI60" s="142">
        <f>ROUND(SUMPRODUCT(1*($BQ$1:$YR$1=BI3)*($BQ$2:$YR$2=12)*($BQ$60:$YR$60))/2,4)</f>
        <v>128.0427</v>
      </c>
      <c r="BJ60" s="142"/>
      <c r="BK60" s="142">
        <f>ROUND(SUMPRODUCT(1*($BQ$1:$YR$1=BK3)*($BQ$2:$YR$2=12)*($BQ$60:$YR$60))/2,4)</f>
        <v>134.44489999999999</v>
      </c>
      <c r="BL60" s="142"/>
      <c r="BM60" s="142">
        <f>ROUND(SUMPRODUCT(1*($BQ$1:$YR$1=BM3)*($BQ$2:$YR$2=12)*($BQ$60:$YR$60))/2,4)</f>
        <v>141.1671</v>
      </c>
      <c r="BN60" s="142"/>
      <c r="BQ60" s="60">
        <v>19.6525</v>
      </c>
      <c r="BR60" s="60">
        <v>19.6525</v>
      </c>
      <c r="BS60" s="60">
        <v>20.114999999999998</v>
      </c>
      <c r="BT60" s="60">
        <v>20.114999999999998</v>
      </c>
      <c r="BU60" s="60">
        <v>20.1433</v>
      </c>
      <c r="BV60" s="60">
        <v>20.1433</v>
      </c>
      <c r="BW60" s="60">
        <v>20.691700000000001</v>
      </c>
      <c r="BX60" s="60">
        <v>20.691700000000001</v>
      </c>
      <c r="BY60" s="60">
        <v>24.947500000000002</v>
      </c>
      <c r="BZ60" s="60">
        <v>24.947500000000002</v>
      </c>
      <c r="CA60" s="60">
        <v>28.861699999999999</v>
      </c>
      <c r="CB60" s="60">
        <v>28.861699999999999</v>
      </c>
      <c r="CC60" s="60">
        <v>27.342500000000001</v>
      </c>
      <c r="CD60" s="60">
        <v>27.342500000000001</v>
      </c>
      <c r="CE60" s="60">
        <v>37.125</v>
      </c>
      <c r="CF60" s="60">
        <v>37.125</v>
      </c>
      <c r="CG60" s="60">
        <v>40.896700000000003</v>
      </c>
      <c r="CH60" s="60">
        <v>40.896700000000003</v>
      </c>
      <c r="CI60" s="60">
        <v>36.1967</v>
      </c>
      <c r="CJ60" s="60">
        <v>36.1967</v>
      </c>
      <c r="CK60" s="60">
        <v>38.021700000000003</v>
      </c>
      <c r="CL60" s="60">
        <v>38.021700000000003</v>
      </c>
      <c r="CM60" s="60">
        <v>37.808300000000003</v>
      </c>
      <c r="CN60" s="60">
        <v>37.808300000000003</v>
      </c>
      <c r="CO60" s="60">
        <v>39.065179854939657</v>
      </c>
      <c r="CP60" s="60">
        <v>39.065179854939657</v>
      </c>
      <c r="CQ60" s="60">
        <v>39.54621086029497</v>
      </c>
      <c r="CR60" s="60">
        <v>39.54621086029497</v>
      </c>
      <c r="CS60" s="60">
        <v>40.033165064493154</v>
      </c>
      <c r="CT60" s="60">
        <v>40.033165064493154</v>
      </c>
      <c r="CU60" s="60">
        <v>40.52611540313324</v>
      </c>
      <c r="CV60" s="60">
        <v>40.52611540313324</v>
      </c>
      <c r="CW60" s="60">
        <v>41.025135709910344</v>
      </c>
      <c r="CX60" s="60">
        <v>41.025135709910344</v>
      </c>
      <c r="CY60" s="60">
        <v>41.530300727674394</v>
      </c>
      <c r="CZ60" s="60">
        <v>41.530300727674394</v>
      </c>
      <c r="DA60" s="60">
        <v>42.041686119625069</v>
      </c>
      <c r="DB60" s="60">
        <v>42.041686119625069</v>
      </c>
      <c r="DC60" s="60">
        <v>42.559368480644551</v>
      </c>
      <c r="DD60" s="60">
        <v>42.559368480644551</v>
      </c>
      <c r="DE60" s="60">
        <v>43.083425348769865</v>
      </c>
      <c r="DF60" s="60">
        <v>43.083425348769865</v>
      </c>
      <c r="DG60" s="60">
        <v>43.613935216806446</v>
      </c>
      <c r="DH60" s="60">
        <v>43.613935216806446</v>
      </c>
      <c r="DI60" s="60">
        <v>44.150977544084739</v>
      </c>
      <c r="DJ60" s="60">
        <v>44.150977544084739</v>
      </c>
      <c r="DK60" s="60">
        <v>44.694632768361544</v>
      </c>
      <c r="DL60" s="60">
        <v>44.694632768361544</v>
      </c>
      <c r="DM60" s="60">
        <v>45.012050498604076</v>
      </c>
      <c r="DN60" s="60">
        <v>45.012050498604076</v>
      </c>
      <c r="DO60" s="60">
        <v>45.331722504343048</v>
      </c>
      <c r="DP60" s="60">
        <v>45.331722504343048</v>
      </c>
      <c r="DQ60" s="60">
        <v>45.653664795263907</v>
      </c>
      <c r="DR60" s="60">
        <v>45.653664795263907</v>
      </c>
      <c r="DS60" s="60">
        <v>45.977893494751605</v>
      </c>
      <c r="DT60" s="60">
        <v>45.977893494751605</v>
      </c>
      <c r="DU60" s="60">
        <v>46.30442484069809</v>
      </c>
      <c r="DV60" s="60">
        <v>46.30442484069809</v>
      </c>
      <c r="DW60" s="60">
        <v>46.633275186315529</v>
      </c>
      <c r="DX60" s="60">
        <v>46.633275186315529</v>
      </c>
      <c r="DY60" s="60">
        <v>46.964461000955311</v>
      </c>
      <c r="DZ60" s="60">
        <v>46.964461000955311</v>
      </c>
      <c r="EA60" s="60">
        <v>47.297998870932837</v>
      </c>
      <c r="EB60" s="60">
        <v>47.297998870932837</v>
      </c>
      <c r="EC60" s="60">
        <v>47.63390550035821</v>
      </c>
      <c r="ED60" s="60">
        <v>47.63390550035821</v>
      </c>
      <c r="EE60" s="60">
        <v>47.972197711972797</v>
      </c>
      <c r="EF60" s="60">
        <v>47.972197711972797</v>
      </c>
      <c r="EG60" s="60">
        <v>48.312892447991736</v>
      </c>
      <c r="EH60" s="60">
        <v>48.312892447991736</v>
      </c>
      <c r="EI60" s="60">
        <v>48.656006770952423</v>
      </c>
      <c r="EJ60" s="60">
        <v>48.656006770952423</v>
      </c>
      <c r="EK60" s="60">
        <v>48.913908700159254</v>
      </c>
      <c r="EL60" s="60">
        <v>48.913908700159254</v>
      </c>
      <c r="EM60" s="60">
        <v>49.173177642598425</v>
      </c>
      <c r="EN60" s="60">
        <v>49.173177642598425</v>
      </c>
      <c r="EO60" s="60">
        <v>49.433820844145075</v>
      </c>
      <c r="EP60" s="60">
        <v>49.433820844145075</v>
      </c>
      <c r="EQ60" s="60">
        <v>49.695845589081216</v>
      </c>
      <c r="ER60" s="60">
        <v>49.695845589081216</v>
      </c>
      <c r="ES60" s="60">
        <v>49.959259200299314</v>
      </c>
      <c r="ET60" s="60">
        <v>49.959259200299314</v>
      </c>
      <c r="EU60" s="60">
        <v>50.224069039506944</v>
      </c>
      <c r="EV60" s="60">
        <v>50.224069039506944</v>
      </c>
      <c r="EW60" s="60">
        <v>50.490282507432525</v>
      </c>
      <c r="EX60" s="60">
        <v>50.490282507432525</v>
      </c>
      <c r="EY60" s="60">
        <v>50.757907044032159</v>
      </c>
      <c r="EZ60" s="60">
        <v>50.757907044032159</v>
      </c>
      <c r="FA60" s="60">
        <v>51.026950128697543</v>
      </c>
      <c r="FB60" s="60">
        <v>51.026950128697543</v>
      </c>
      <c r="FC60" s="60">
        <v>51.297419280465014</v>
      </c>
      <c r="FD60" s="60">
        <v>51.297419280465014</v>
      </c>
      <c r="FE60" s="60">
        <v>51.56932205822568</v>
      </c>
      <c r="FF60" s="60">
        <v>51.56932205822568</v>
      </c>
      <c r="FG60" s="60">
        <v>51.842666060936665</v>
      </c>
      <c r="FH60" s="60">
        <v>51.842666060936665</v>
      </c>
      <c r="FI60" s="60">
        <v>51.993606076275519</v>
      </c>
      <c r="FJ60" s="60">
        <v>51.993606076275519</v>
      </c>
      <c r="FK60" s="60">
        <v>52.144985553740099</v>
      </c>
      <c r="FL60" s="60">
        <v>52.144985553740099</v>
      </c>
      <c r="FM60" s="60">
        <v>52.296805772825181</v>
      </c>
      <c r="FN60" s="60">
        <v>52.296805772825181</v>
      </c>
      <c r="FO60" s="60">
        <v>52.449068016750772</v>
      </c>
      <c r="FP60" s="60">
        <v>52.449068016750772</v>
      </c>
      <c r="FQ60" s="60">
        <v>52.601773572473</v>
      </c>
      <c r="FR60" s="60">
        <v>52.601773572473</v>
      </c>
      <c r="FS60" s="60">
        <v>52.754923730694948</v>
      </c>
      <c r="FT60" s="60">
        <v>52.754923730694948</v>
      </c>
      <c r="FU60" s="60">
        <v>52.908519785877594</v>
      </c>
      <c r="FV60" s="60">
        <v>52.908519785877594</v>
      </c>
      <c r="FW60" s="60">
        <v>53.062563036250744</v>
      </c>
      <c r="FX60" s="60">
        <v>53.062563036250744</v>
      </c>
      <c r="FY60" s="60">
        <v>53.217054783823997</v>
      </c>
      <c r="FZ60" s="60">
        <v>53.217054783823997</v>
      </c>
      <c r="GA60" s="60">
        <v>53.371996334397757</v>
      </c>
      <c r="GB60" s="60">
        <v>53.371996334397757</v>
      </c>
      <c r="GC60" s="60">
        <v>53.527388997574263</v>
      </c>
      <c r="GD60" s="60">
        <v>53.527388997574263</v>
      </c>
      <c r="GE60" s="60">
        <v>53.683234086768678</v>
      </c>
      <c r="GF60" s="60">
        <v>53.683234086768678</v>
      </c>
      <c r="GG60" s="60">
        <v>53.861715623604177</v>
      </c>
      <c r="GH60" s="60">
        <v>53.861715623604177</v>
      </c>
      <c r="GI60" s="60">
        <v>54.040790560959096</v>
      </c>
      <c r="GJ60" s="60">
        <v>54.040790560959096</v>
      </c>
      <c r="GK60" s="60">
        <v>54.220460871721961</v>
      </c>
      <c r="GL60" s="60">
        <v>54.220460871721961</v>
      </c>
      <c r="GM60" s="60">
        <v>54.400728535340598</v>
      </c>
      <c r="GN60" s="60">
        <v>54.400728535340598</v>
      </c>
      <c r="GO60" s="60">
        <v>54.581595537843931</v>
      </c>
      <c r="GP60" s="60">
        <v>54.581595537843931</v>
      </c>
      <c r="GQ60" s="60">
        <v>54.763063871863864</v>
      </c>
      <c r="GR60" s="60">
        <v>54.763063871863864</v>
      </c>
      <c r="GS60" s="60">
        <v>54.945135536657247</v>
      </c>
      <c r="GT60" s="60">
        <v>54.945135536657247</v>
      </c>
      <c r="GU60" s="60">
        <v>55.127812538127891</v>
      </c>
      <c r="GV60" s="60">
        <v>55.127812538127891</v>
      </c>
      <c r="GW60" s="60">
        <v>55.31109688884866</v>
      </c>
      <c r="GX60" s="60">
        <v>55.31109688884866</v>
      </c>
      <c r="GY60" s="60">
        <v>55.494990608083661</v>
      </c>
      <c r="GZ60" s="60">
        <v>55.494990608083661</v>
      </c>
      <c r="HA60" s="60">
        <v>55.679495721810476</v>
      </c>
      <c r="HB60" s="60">
        <v>55.679495721810476</v>
      </c>
      <c r="HC60" s="60">
        <v>55.864614262742492</v>
      </c>
      <c r="HD60" s="60">
        <v>55.864614262742492</v>
      </c>
      <c r="HE60" s="60">
        <v>56.092213616374671</v>
      </c>
      <c r="HF60" s="60">
        <v>56.092213616374671</v>
      </c>
      <c r="HG60" s="60">
        <v>56.32074023794663</v>
      </c>
      <c r="HH60" s="60">
        <v>56.32074023794663</v>
      </c>
      <c r="HI60" s="60">
        <v>56.550197905262728</v>
      </c>
      <c r="HJ60" s="60">
        <v>56.550197905262728</v>
      </c>
      <c r="HK60" s="60">
        <v>56.780590411518581</v>
      </c>
      <c r="HL60" s="60">
        <v>56.780590411518581</v>
      </c>
      <c r="HM60" s="60">
        <v>57.011921565363743</v>
      </c>
      <c r="HN60" s="60">
        <v>57.011921565363743</v>
      </c>
      <c r="HO60" s="60">
        <v>57.244195190964689</v>
      </c>
      <c r="HP60" s="60">
        <v>57.244195190964689</v>
      </c>
      <c r="HQ60" s="60">
        <v>57.47741512806801</v>
      </c>
      <c r="HR60" s="60">
        <v>57.47741512806801</v>
      </c>
      <c r="HS60" s="60">
        <v>57.711585232063904</v>
      </c>
      <c r="HT60" s="60">
        <v>57.711585232063904</v>
      </c>
      <c r="HU60" s="60">
        <v>57.946709374049902</v>
      </c>
      <c r="HV60" s="60">
        <v>57.946709374049902</v>
      </c>
      <c r="HW60" s="60">
        <v>58.182791440894881</v>
      </c>
      <c r="HX60" s="60">
        <v>58.182791440894881</v>
      </c>
      <c r="HY60" s="60">
        <v>58.419835335303283</v>
      </c>
      <c r="HZ60" s="60">
        <v>58.419835335303283</v>
      </c>
      <c r="IA60" s="60">
        <v>58.657844975879662</v>
      </c>
      <c r="IB60" s="60">
        <v>58.657844975879662</v>
      </c>
      <c r="IC60" s="60">
        <v>58.896824297193454</v>
      </c>
      <c r="ID60" s="60">
        <v>58.896824297193454</v>
      </c>
      <c r="IE60" s="60">
        <v>59.136777249844009</v>
      </c>
      <c r="IF60" s="60">
        <v>59.136777249844009</v>
      </c>
      <c r="IG60" s="60">
        <v>59.377707800525911</v>
      </c>
      <c r="IH60" s="60">
        <v>59.377707800525911</v>
      </c>
      <c r="II60" s="60">
        <v>59.619619932094558</v>
      </c>
      <c r="IJ60" s="60">
        <v>59.619619932094558</v>
      </c>
      <c r="IK60" s="60">
        <v>59.862517643631982</v>
      </c>
      <c r="IL60" s="60">
        <v>59.862517643631982</v>
      </c>
      <c r="IM60" s="60">
        <v>60.106404950512974</v>
      </c>
      <c r="IN60" s="60">
        <v>60.106404950512974</v>
      </c>
      <c r="IO60" s="60">
        <v>60.351285884471459</v>
      </c>
      <c r="IP60" s="60">
        <v>60.351285884471459</v>
      </c>
      <c r="IQ60" s="60">
        <v>60.597164493667144</v>
      </c>
      <c r="IR60" s="60">
        <v>60.597164493667144</v>
      </c>
      <c r="IS60" s="60">
        <v>60.844044842752446</v>
      </c>
      <c r="IT60" s="60">
        <v>60.844044842752446</v>
      </c>
      <c r="IU60" s="60">
        <v>61.091931012939668</v>
      </c>
      <c r="IV60" s="60">
        <v>61.091931012939668</v>
      </c>
      <c r="IW60" s="60">
        <v>61.340827102068488</v>
      </c>
      <c r="IX60" s="60">
        <v>61.340827102068488</v>
      </c>
      <c r="IY60" s="60">
        <v>61.590737224673688</v>
      </c>
      <c r="IZ60" s="60">
        <v>61.590737224673688</v>
      </c>
      <c r="JA60" s="60">
        <v>61.841665512053169</v>
      </c>
      <c r="JB60" s="60">
        <v>61.841665512053169</v>
      </c>
      <c r="JC60" s="60">
        <v>62.09361611233625</v>
      </c>
      <c r="JD60" s="60">
        <v>62.09361611233625</v>
      </c>
      <c r="JE60" s="60">
        <v>62.346593190552248</v>
      </c>
      <c r="JF60" s="60">
        <v>62.346593190552248</v>
      </c>
      <c r="JG60" s="60">
        <v>62.600600928699329</v>
      </c>
      <c r="JH60" s="60">
        <v>62.600600928699329</v>
      </c>
      <c r="JI60" s="60">
        <v>62.855643525813619</v>
      </c>
      <c r="JJ60" s="60">
        <v>62.855643525813619</v>
      </c>
      <c r="JK60" s="60">
        <v>63.111725198038656</v>
      </c>
      <c r="JL60" s="60">
        <v>63.111725198038656</v>
      </c>
      <c r="JM60" s="60">
        <v>63.368850178695062</v>
      </c>
      <c r="JN60" s="60">
        <v>63.368850178695062</v>
      </c>
      <c r="JO60" s="60">
        <v>63.627022718350531</v>
      </c>
      <c r="JP60" s="60">
        <v>63.627022718350531</v>
      </c>
      <c r="JQ60" s="60">
        <v>63.886247084890094</v>
      </c>
      <c r="JR60" s="60">
        <v>63.886247084890094</v>
      </c>
      <c r="JS60" s="60">
        <v>64.146527563586673</v>
      </c>
      <c r="JT60" s="60">
        <v>64.146527563586673</v>
      </c>
      <c r="JU60" s="60">
        <v>64.407868457171929</v>
      </c>
      <c r="JV60" s="60">
        <v>64.407868457171929</v>
      </c>
      <c r="JW60" s="60">
        <v>64.670274085907394</v>
      </c>
      <c r="JX60" s="60">
        <v>64.670274085907394</v>
      </c>
      <c r="JY60" s="60">
        <v>64.933748787655844</v>
      </c>
      <c r="JZ60" s="60">
        <v>64.933748787655844</v>
      </c>
      <c r="KA60" s="60">
        <v>65.198296917953087</v>
      </c>
      <c r="KB60" s="60">
        <v>65.198296917953087</v>
      </c>
      <c r="KC60" s="60">
        <v>65.463922850079882</v>
      </c>
      <c r="KD60" s="60">
        <v>65.463922850079882</v>
      </c>
      <c r="KE60" s="60">
        <v>65.730630975134318</v>
      </c>
      <c r="KF60" s="60">
        <v>65.730630975134318</v>
      </c>
      <c r="KG60" s="60">
        <v>65.998425702104328</v>
      </c>
      <c r="KH60" s="60">
        <v>65.998425702104328</v>
      </c>
      <c r="KI60" s="60">
        <v>66.267311457940622</v>
      </c>
      <c r="KJ60" s="60">
        <v>66.267311457940622</v>
      </c>
      <c r="KK60" s="60">
        <v>66.537292687629844</v>
      </c>
      <c r="KL60" s="60">
        <v>66.537292687629844</v>
      </c>
      <c r="KM60" s="60">
        <v>66.808373854268083</v>
      </c>
      <c r="KN60" s="60">
        <v>66.808373854268083</v>
      </c>
      <c r="KO60" s="60">
        <v>67.080559439134632</v>
      </c>
      <c r="KP60" s="60">
        <v>67.080559439134632</v>
      </c>
      <c r="KQ60" s="60">
        <v>67.353853941766047</v>
      </c>
      <c r="KR60" s="60">
        <v>67.353853941766047</v>
      </c>
      <c r="KS60" s="60">
        <v>67.628261880030578</v>
      </c>
      <c r="KT60" s="60">
        <v>67.628261880030578</v>
      </c>
      <c r="KU60" s="60">
        <v>67.903787790202813</v>
      </c>
      <c r="KV60" s="60">
        <v>67.903787790202813</v>
      </c>
      <c r="KW60" s="60">
        <v>68.180436227038683</v>
      </c>
      <c r="KX60" s="60">
        <v>68.180436227038683</v>
      </c>
      <c r="KY60" s="60">
        <v>68.458211763850784</v>
      </c>
      <c r="KZ60" s="60">
        <v>68.458211763850784</v>
      </c>
      <c r="LA60" s="60">
        <v>68.73711899258393</v>
      </c>
      <c r="LB60" s="60">
        <v>68.73711899258393</v>
      </c>
      <c r="LC60" s="60">
        <v>69.017162523891088</v>
      </c>
      <c r="LD60" s="60">
        <v>69.017162523891088</v>
      </c>
      <c r="LE60" s="60">
        <v>69.298346987209598</v>
      </c>
      <c r="LF60" s="60">
        <v>69.298346987209598</v>
      </c>
      <c r="LG60" s="60">
        <v>69.580677030837705</v>
      </c>
      <c r="LH60" s="60">
        <v>69.580677030837705</v>
      </c>
      <c r="LI60" s="60">
        <v>69.864157322011394</v>
      </c>
      <c r="LJ60" s="60">
        <v>69.864157322011394</v>
      </c>
      <c r="LK60" s="60">
        <v>70.148792546981554</v>
      </c>
      <c r="LL60" s="60">
        <v>70.148792546981554</v>
      </c>
      <c r="LM60" s="60">
        <v>70.434587411091428</v>
      </c>
      <c r="LN60" s="60">
        <v>70.434587411091428</v>
      </c>
      <c r="LO60" s="60">
        <v>70.72154663885442</v>
      </c>
      <c r="LP60" s="60">
        <v>70.72154663885442</v>
      </c>
      <c r="LQ60" s="60">
        <v>71.00967497403218</v>
      </c>
      <c r="LR60" s="60">
        <v>71.00967497403218</v>
      </c>
      <c r="LS60" s="60">
        <v>71.29897717971302</v>
      </c>
      <c r="LT60" s="60">
        <v>71.29897717971302</v>
      </c>
      <c r="LU60" s="60">
        <v>71.589458038390688</v>
      </c>
      <c r="LV60" s="60">
        <v>71.589458038390688</v>
      </c>
      <c r="LW60" s="60">
        <v>71.881122352043391</v>
      </c>
      <c r="LX60" s="60">
        <v>71.881122352043391</v>
      </c>
      <c r="LY60" s="60">
        <v>72.173974942213192</v>
      </c>
      <c r="LZ60" s="60">
        <v>72.173974942213192</v>
      </c>
      <c r="MA60" s="60">
        <v>72.468020650085705</v>
      </c>
      <c r="MB60" s="60">
        <v>72.468020650085705</v>
      </c>
      <c r="MC60" s="60">
        <v>72.763264336570145</v>
      </c>
      <c r="MD60" s="60">
        <v>72.763264336570145</v>
      </c>
      <c r="ME60" s="60">
        <v>73.059710882379662</v>
      </c>
      <c r="MF60" s="60">
        <v>73.059710882379662</v>
      </c>
      <c r="MG60" s="60">
        <v>73.357365188112041</v>
      </c>
      <c r="MH60" s="60">
        <v>73.357365188112041</v>
      </c>
      <c r="MI60" s="60">
        <v>73.656232174330711</v>
      </c>
      <c r="MJ60" s="60">
        <v>73.656232174330711</v>
      </c>
      <c r="MK60" s="60">
        <v>73.95631678164608</v>
      </c>
      <c r="ML60" s="60">
        <v>73.95631678164608</v>
      </c>
      <c r="MM60" s="60">
        <v>74.257623970797212</v>
      </c>
      <c r="MN60" s="60">
        <v>74.257623970797212</v>
      </c>
      <c r="MO60" s="60">
        <v>74.56015872273386</v>
      </c>
      <c r="MP60" s="60">
        <v>74.56015872273386</v>
      </c>
      <c r="MQ60" s="60">
        <v>74.86392603869875</v>
      </c>
      <c r="MR60" s="60">
        <v>74.86392603869875</v>
      </c>
      <c r="MS60" s="60">
        <v>75.168930940310304</v>
      </c>
      <c r="MT60" s="60">
        <v>75.168930940310304</v>
      </c>
      <c r="MU60" s="60">
        <v>75.475178469645641</v>
      </c>
      <c r="MV60" s="60">
        <v>75.475178469645641</v>
      </c>
      <c r="MW60" s="60">
        <v>75.782673689323929</v>
      </c>
      <c r="MX60" s="60">
        <v>75.782673689323929</v>
      </c>
      <c r="MY60" s="60">
        <v>76.091421682590067</v>
      </c>
      <c r="MZ60" s="60">
        <v>76.091421682590067</v>
      </c>
      <c r="NA60" s="60">
        <v>76.401427553398719</v>
      </c>
      <c r="NB60" s="60">
        <v>76.401427553398719</v>
      </c>
      <c r="NC60" s="60">
        <v>76.712696426498709</v>
      </c>
      <c r="ND60" s="60">
        <v>76.712696426498709</v>
      </c>
      <c r="NE60" s="60">
        <v>77.025233447517707</v>
      </c>
      <c r="NF60" s="60">
        <v>77.025233447517707</v>
      </c>
      <c r="NG60" s="60">
        <v>77.339043783047302</v>
      </c>
      <c r="NH60" s="60">
        <v>77.339043783047302</v>
      </c>
      <c r="NI60" s="60">
        <v>77.654132620728433</v>
      </c>
      <c r="NJ60" s="60">
        <v>77.654132620728433</v>
      </c>
      <c r="NK60" s="60">
        <v>77.97050516933713</v>
      </c>
      <c r="NL60" s="60">
        <v>77.97050516933713</v>
      </c>
      <c r="NM60" s="60">
        <v>78.288166658870608</v>
      </c>
      <c r="NN60" s="60">
        <v>78.288166658870608</v>
      </c>
      <c r="NO60" s="60">
        <v>78.607122340633737</v>
      </c>
      <c r="NP60" s="60">
        <v>78.607122340633737</v>
      </c>
      <c r="NQ60" s="60">
        <v>78.92737748732587</v>
      </c>
      <c r="NR60" s="60">
        <v>78.92737748732587</v>
      </c>
      <c r="NS60" s="60">
        <v>79.248937393127974</v>
      </c>
      <c r="NT60" s="60">
        <v>79.248937393127974</v>
      </c>
      <c r="NU60" s="60">
        <v>79.571807373790179</v>
      </c>
      <c r="NV60" s="60">
        <v>79.571807373790179</v>
      </c>
      <c r="NW60" s="60">
        <v>79.89599276671963</v>
      </c>
      <c r="NX60" s="60">
        <v>79.89599276671963</v>
      </c>
      <c r="NY60" s="60">
        <v>80.221498931068723</v>
      </c>
      <c r="NZ60" s="60">
        <v>80.221498931068723</v>
      </c>
      <c r="OA60" s="60">
        <v>80.548331247823711</v>
      </c>
      <c r="OB60" s="60">
        <v>80.548331247823711</v>
      </c>
      <c r="OC60" s="60">
        <v>80.876495119893661</v>
      </c>
      <c r="OD60" s="60">
        <v>80.876495119893661</v>
      </c>
      <c r="OE60" s="60">
        <v>81.205995972199744</v>
      </c>
      <c r="OF60" s="60">
        <v>81.205995972199744</v>
      </c>
      <c r="OG60" s="60">
        <v>81.536839251764931</v>
      </c>
      <c r="OH60" s="60">
        <v>81.536839251764931</v>
      </c>
      <c r="OI60" s="60">
        <v>81.869030427804063</v>
      </c>
      <c r="OJ60" s="60">
        <v>81.869030427804063</v>
      </c>
      <c r="OK60" s="60">
        <v>82.202574991814217</v>
      </c>
      <c r="OL60" s="60">
        <v>82.202574991814217</v>
      </c>
      <c r="OM60" s="60">
        <v>82.5374784576655</v>
      </c>
      <c r="ON60" s="60">
        <v>82.5374784576655</v>
      </c>
      <c r="OO60" s="60">
        <v>82.873746361692241</v>
      </c>
      <c r="OP60" s="60">
        <v>82.873746361692241</v>
      </c>
      <c r="OQ60" s="60">
        <v>83.211384262784449</v>
      </c>
      <c r="OR60" s="60">
        <v>83.211384262784449</v>
      </c>
      <c r="OS60" s="60">
        <v>83.55039774247976</v>
      </c>
      <c r="OT60" s="60">
        <v>83.55039774247976</v>
      </c>
      <c r="OU60" s="60">
        <v>83.890792405055677</v>
      </c>
      <c r="OV60" s="60">
        <v>83.890792405055677</v>
      </c>
      <c r="OW60" s="60">
        <v>84.232573877622215</v>
      </c>
      <c r="OX60" s="60">
        <v>84.232573877622215</v>
      </c>
      <c r="OY60" s="60">
        <v>84.575747810214949</v>
      </c>
      <c r="OZ60" s="60">
        <v>84.575747810214949</v>
      </c>
      <c r="PA60" s="60">
        <v>84.920319875888396</v>
      </c>
      <c r="PB60" s="60">
        <v>84.920319875888396</v>
      </c>
      <c r="PC60" s="60">
        <v>85.266295770809776</v>
      </c>
      <c r="PD60" s="60">
        <v>85.266295770809776</v>
      </c>
      <c r="PE60" s="60">
        <v>85.613681214353221</v>
      </c>
      <c r="PF60" s="60">
        <v>85.613681214353221</v>
      </c>
      <c r="PG60" s="60">
        <v>85.962481949194313</v>
      </c>
      <c r="PH60" s="60">
        <v>85.962481949194313</v>
      </c>
      <c r="PI60" s="60">
        <v>86.312703741404974</v>
      </c>
      <c r="PJ60" s="60">
        <v>86.312703741404974</v>
      </c>
      <c r="PK60" s="60">
        <v>86.66435238054882</v>
      </c>
      <c r="PL60" s="60">
        <v>86.66435238054882</v>
      </c>
      <c r="PM60" s="60">
        <v>87.0174336797769</v>
      </c>
      <c r="PN60" s="60">
        <v>87.0174336797769</v>
      </c>
      <c r="PO60" s="60">
        <v>87.371953475923718</v>
      </c>
      <c r="PP60" s="60">
        <v>87.371953475923718</v>
      </c>
      <c r="PQ60" s="60">
        <v>87.727917629603795</v>
      </c>
      <c r="PR60" s="60">
        <v>87.727917629603795</v>
      </c>
      <c r="PS60" s="60">
        <v>88.085332025308503</v>
      </c>
      <c r="PT60" s="60">
        <v>88.085332025308503</v>
      </c>
      <c r="PU60" s="60">
        <v>88.444202571503368</v>
      </c>
      <c r="PV60" s="60">
        <v>88.444202571503368</v>
      </c>
      <c r="PW60" s="60">
        <v>88.804535200725738</v>
      </c>
      <c r="PX60" s="60">
        <v>88.804535200725738</v>
      </c>
      <c r="PY60" s="60">
        <v>89.166335869682854</v>
      </c>
      <c r="PZ60" s="60">
        <v>89.166335869682854</v>
      </c>
      <c r="QA60" s="60">
        <v>89.529610559350303</v>
      </c>
      <c r="QB60" s="60">
        <v>89.529610559350303</v>
      </c>
      <c r="QC60" s="60">
        <v>89.894365275070925</v>
      </c>
      <c r="QD60" s="60">
        <v>89.894365275070925</v>
      </c>
      <c r="QE60" s="60">
        <v>90.260606046654061</v>
      </c>
      <c r="QF60" s="60">
        <v>90.260606046654061</v>
      </c>
      <c r="QG60" s="60">
        <v>90.628338928475245</v>
      </c>
      <c r="QH60" s="60">
        <v>90.628338928475245</v>
      </c>
      <c r="QI60" s="60">
        <v>90.997569999576285</v>
      </c>
      <c r="QJ60" s="60">
        <v>90.997569999576285</v>
      </c>
      <c r="QK60" s="60">
        <v>91.368305363765771</v>
      </c>
      <c r="QL60" s="60">
        <v>91.368305363765771</v>
      </c>
      <c r="QM60" s="60">
        <v>91.740551149719934</v>
      </c>
      <c r="QN60" s="60">
        <v>91.740551149719934</v>
      </c>
      <c r="QO60" s="60">
        <v>92.114313511084021</v>
      </c>
      <c r="QP60" s="60">
        <v>92.114313511084021</v>
      </c>
      <c r="QQ60" s="60">
        <v>92.489598626573965</v>
      </c>
      <c r="QR60" s="60">
        <v>92.489598626573965</v>
      </c>
      <c r="QS60" s="60">
        <v>92.866412700078584</v>
      </c>
      <c r="QT60" s="60">
        <v>92.866412700078584</v>
      </c>
      <c r="QU60" s="60">
        <v>93.244761960762077</v>
      </c>
      <c r="QV60" s="60">
        <v>93.244761960762077</v>
      </c>
      <c r="QW60" s="60">
        <v>93.624652663167041</v>
      </c>
      <c r="QX60" s="60">
        <v>93.624652663167041</v>
      </c>
      <c r="QY60" s="60">
        <v>94.00609108731787</v>
      </c>
      <c r="QZ60" s="60">
        <v>94.00609108731787</v>
      </c>
      <c r="RA60" s="60">
        <v>94.389083538824522</v>
      </c>
      <c r="RB60" s="60">
        <v>94.389083538824522</v>
      </c>
      <c r="RC60" s="60">
        <v>94.773636348986813</v>
      </c>
      <c r="RD60" s="60">
        <v>94.773636348986813</v>
      </c>
      <c r="RE60" s="60">
        <v>95.159755874899062</v>
      </c>
      <c r="RF60" s="60">
        <v>95.159755874899062</v>
      </c>
      <c r="RG60" s="60">
        <v>95.547448499555159</v>
      </c>
      <c r="RH60" s="60">
        <v>95.547448499555159</v>
      </c>
      <c r="RI60" s="60">
        <v>95.936720631954117</v>
      </c>
      <c r="RJ60" s="60">
        <v>95.936720631954117</v>
      </c>
      <c r="RK60" s="60">
        <v>96.327578707205987</v>
      </c>
      <c r="RL60" s="60">
        <v>96.327578707205987</v>
      </c>
      <c r="RM60" s="60">
        <v>96.720029186638271</v>
      </c>
      <c r="RN60" s="60">
        <v>96.720029186638271</v>
      </c>
      <c r="RO60" s="60">
        <v>97.114078557902715</v>
      </c>
      <c r="RP60" s="60">
        <v>97.114078557902715</v>
      </c>
      <c r="RQ60" s="60">
        <v>97.509733335082558</v>
      </c>
      <c r="RR60" s="60">
        <v>97.509733335082558</v>
      </c>
      <c r="RS60" s="60">
        <v>97.907000058800222</v>
      </c>
      <c r="RT60" s="60">
        <v>97.907000058800222</v>
      </c>
      <c r="RU60" s="60">
        <v>98.305885296325442</v>
      </c>
      <c r="RV60" s="60">
        <v>98.305885296325442</v>
      </c>
      <c r="RW60" s="60">
        <v>98.706395641683812</v>
      </c>
      <c r="RX60" s="60">
        <v>98.706395641683812</v>
      </c>
      <c r="RY60" s="60">
        <v>99.108537715765806</v>
      </c>
      <c r="RZ60" s="60">
        <v>99.108537715765806</v>
      </c>
      <c r="SA60" s="60">
        <v>99.512318166436216</v>
      </c>
      <c r="SB60" s="60">
        <v>99.512318166436216</v>
      </c>
      <c r="SC60" s="60">
        <v>99.917743668644079</v>
      </c>
      <c r="SD60" s="60">
        <v>99.917743668644079</v>
      </c>
      <c r="SE60" s="60">
        <v>100.32482092453299</v>
      </c>
      <c r="SF60" s="60">
        <v>100.32482092453299</v>
      </c>
      <c r="SG60" s="60">
        <v>100.73355666355189</v>
      </c>
      <c r="SH60" s="60">
        <v>100.73355666355189</v>
      </c>
      <c r="SI60" s="60">
        <v>101.14395764256636</v>
      </c>
      <c r="SJ60" s="60">
        <v>101.14395764256636</v>
      </c>
      <c r="SK60" s="60">
        <v>101.55603064597027</v>
      </c>
      <c r="SL60" s="60">
        <v>101.55603064597027</v>
      </c>
      <c r="SM60" s="60">
        <v>101.96978248579794</v>
      </c>
      <c r="SN60" s="60">
        <v>101.96978248579794</v>
      </c>
      <c r="SO60" s="60">
        <v>102.38522000183677</v>
      </c>
      <c r="SP60" s="60">
        <v>102.38522000183677</v>
      </c>
      <c r="SQ60" s="60">
        <v>102.80235006174033</v>
      </c>
      <c r="SR60" s="60">
        <v>102.80235006174033</v>
      </c>
      <c r="SS60" s="60">
        <v>103.22117956114181</v>
      </c>
      <c r="ST60" s="60">
        <v>103.22117956114181</v>
      </c>
      <c r="SU60" s="60">
        <v>103.64171542376809</v>
      </c>
      <c r="SV60" s="60">
        <v>103.64171542376809</v>
      </c>
      <c r="SW60" s="60">
        <v>104.06396460155418</v>
      </c>
      <c r="SX60" s="60">
        <v>104.06396460155418</v>
      </c>
      <c r="SY60" s="60">
        <v>104.4879340747581</v>
      </c>
      <c r="SZ60" s="60">
        <v>104.4879340747581</v>
      </c>
      <c r="TA60" s="60">
        <v>104.91363085207635</v>
      </c>
      <c r="TB60" s="60">
        <v>104.91363085207635</v>
      </c>
      <c r="TC60" s="60">
        <v>105.3410619707597</v>
      </c>
      <c r="TD60" s="60">
        <v>105.3410619707597</v>
      </c>
      <c r="TE60" s="60">
        <v>105.77023449672954</v>
      </c>
      <c r="TF60" s="60">
        <v>105.77023449672954</v>
      </c>
      <c r="TG60" s="60">
        <v>106.20115552469473</v>
      </c>
      <c r="TH60" s="60">
        <v>106.20115552469473</v>
      </c>
      <c r="TI60" s="60">
        <v>106.63383217826882</v>
      </c>
      <c r="TJ60" s="60">
        <v>106.63383217826882</v>
      </c>
      <c r="TK60" s="60">
        <v>107.06827161008788</v>
      </c>
      <c r="TL60" s="60">
        <v>107.06827161008788</v>
      </c>
      <c r="TM60" s="60">
        <v>107.50448100192865</v>
      </c>
      <c r="TN60" s="60">
        <v>107.50448100192865</v>
      </c>
      <c r="TO60" s="60">
        <v>107.94246756482738</v>
      </c>
      <c r="TP60" s="60">
        <v>107.94246756482738</v>
      </c>
      <c r="TQ60" s="60">
        <v>108.38223853919894</v>
      </c>
      <c r="TR60" s="60">
        <v>108.38223853919894</v>
      </c>
      <c r="TS60" s="60">
        <v>108.82380119495653</v>
      </c>
      <c r="TT60" s="60">
        <v>108.82380119495653</v>
      </c>
      <c r="TU60" s="60">
        <v>109.26716283163192</v>
      </c>
      <c r="TV60" s="60">
        <v>109.26716283163192</v>
      </c>
      <c r="TW60" s="60">
        <v>109.71233077849605</v>
      </c>
      <c r="TX60" s="60">
        <v>109.71233077849605</v>
      </c>
      <c r="TY60" s="60">
        <v>110.15931239468021</v>
      </c>
      <c r="TZ60" s="60">
        <v>110.15931239468021</v>
      </c>
      <c r="UA60" s="60">
        <v>110.60811506929772</v>
      </c>
      <c r="UB60" s="60">
        <v>110.60811506929772</v>
      </c>
      <c r="UC60" s="60">
        <v>111.05874622156607</v>
      </c>
      <c r="UD60" s="60">
        <v>111.05874622156607</v>
      </c>
      <c r="UE60" s="60">
        <v>111.51121330092951</v>
      </c>
      <c r="UF60" s="60">
        <v>111.51121330092951</v>
      </c>
      <c r="UG60" s="60">
        <v>111.96552378718232</v>
      </c>
      <c r="UH60" s="60">
        <v>111.96552378718232</v>
      </c>
      <c r="UI60" s="60">
        <v>112.42168519059233</v>
      </c>
      <c r="UJ60" s="60">
        <v>112.42168519059233</v>
      </c>
      <c r="UK60" s="60">
        <v>112.87970505202514</v>
      </c>
      <c r="UL60" s="60">
        <v>112.87970505202514</v>
      </c>
      <c r="UM60" s="60">
        <v>113.33959094306881</v>
      </c>
      <c r="UN60" s="60">
        <v>113.33959094306881</v>
      </c>
      <c r="UO60" s="60">
        <v>113.80135046615895</v>
      </c>
      <c r="UP60" s="60">
        <v>113.80135046615895</v>
      </c>
      <c r="UQ60" s="60">
        <v>114.26499125470443</v>
      </c>
      <c r="UR60" s="60">
        <v>114.26499125470443</v>
      </c>
      <c r="US60" s="60">
        <v>114.73052097321359</v>
      </c>
      <c r="UT60" s="60">
        <v>114.73052097321359</v>
      </c>
      <c r="UU60" s="60">
        <v>115.19794731742093</v>
      </c>
      <c r="UV60" s="60">
        <v>115.19794731742093</v>
      </c>
      <c r="UW60" s="60">
        <v>115.66727801441431</v>
      </c>
      <c r="UX60" s="60">
        <v>115.66727801441431</v>
      </c>
      <c r="UY60" s="60">
        <v>116.1385208227627</v>
      </c>
      <c r="UZ60" s="60">
        <v>116.1385208227627</v>
      </c>
      <c r="VA60" s="60">
        <v>116.61168353264446</v>
      </c>
      <c r="VB60" s="60">
        <v>116.61168353264446</v>
      </c>
      <c r="VC60" s="60">
        <v>117.08677396597608</v>
      </c>
      <c r="VD60" s="60">
        <v>117.08677396597608</v>
      </c>
      <c r="VE60" s="60">
        <v>117.56379997654152</v>
      </c>
      <c r="VF60" s="60">
        <v>117.56379997654152</v>
      </c>
      <c r="VG60" s="60">
        <v>118.04276945012202</v>
      </c>
      <c r="VH60" s="60">
        <v>118.04276945012202</v>
      </c>
      <c r="VI60" s="60">
        <v>118.52369030462648</v>
      </c>
      <c r="VJ60" s="60">
        <v>118.52369030462648</v>
      </c>
      <c r="VK60" s="60">
        <v>119.00657049022233</v>
      </c>
      <c r="VL60" s="60">
        <v>119.00657049022233</v>
      </c>
      <c r="VM60" s="60">
        <v>119.49141798946697</v>
      </c>
      <c r="VN60" s="60">
        <v>119.49141798946697</v>
      </c>
      <c r="VO60" s="60">
        <v>119.97824081743973</v>
      </c>
      <c r="VP60" s="60">
        <v>119.97824081743973</v>
      </c>
      <c r="VQ60" s="60">
        <v>120.46704702187435</v>
      </c>
      <c r="VR60" s="60">
        <v>120.46704702187435</v>
      </c>
      <c r="VS60" s="60">
        <v>120.95784468329205</v>
      </c>
      <c r="VT60" s="60">
        <v>120.95784468329205</v>
      </c>
      <c r="VU60" s="60">
        <v>121.45064191513509</v>
      </c>
      <c r="VV60" s="60">
        <v>121.45064191513509</v>
      </c>
      <c r="VW60" s="60">
        <v>121.94544686390091</v>
      </c>
      <c r="VX60" s="60">
        <v>121.94544686390091</v>
      </c>
      <c r="VY60" s="60">
        <v>122.44226770927676</v>
      </c>
      <c r="VZ60" s="60">
        <v>122.44226770927676</v>
      </c>
      <c r="WA60" s="60">
        <v>122.94111266427497</v>
      </c>
      <c r="WB60" s="60">
        <v>122.94111266427497</v>
      </c>
      <c r="WC60" s="60">
        <v>123.44198997536868</v>
      </c>
      <c r="WD60" s="60">
        <v>123.44198997536868</v>
      </c>
      <c r="WE60" s="60">
        <v>123.94490792262822</v>
      </c>
      <c r="WF60" s="60">
        <v>123.94490792262822</v>
      </c>
      <c r="WG60" s="60">
        <v>124.4498748198579</v>
      </c>
      <c r="WH60" s="60">
        <v>124.4498748198579</v>
      </c>
      <c r="WI60" s="60">
        <v>124.95689901473354</v>
      </c>
      <c r="WJ60" s="60">
        <v>124.95689901473354</v>
      </c>
      <c r="WK60" s="60">
        <v>125.4659888889404</v>
      </c>
      <c r="WL60" s="60">
        <v>125.4659888889404</v>
      </c>
      <c r="WM60" s="60">
        <v>125.9771528583118</v>
      </c>
      <c r="WN60" s="60">
        <v>125.9771528583118</v>
      </c>
      <c r="WO60" s="60">
        <v>126.49039937296816</v>
      </c>
      <c r="WP60" s="60">
        <v>126.49039937296816</v>
      </c>
      <c r="WQ60" s="60">
        <v>127.00573691745674</v>
      </c>
      <c r="WR60" s="60">
        <v>127.00573691745674</v>
      </c>
      <c r="WS60" s="60">
        <v>127.52317401089194</v>
      </c>
      <c r="WT60" s="60">
        <v>127.52317401089194</v>
      </c>
      <c r="WU60" s="60">
        <v>128.04271920709604</v>
      </c>
      <c r="WV60" s="60">
        <v>128.04271920709604</v>
      </c>
      <c r="WW60" s="60">
        <v>128.56438109474067</v>
      </c>
      <c r="WX60" s="60">
        <v>128.56438109474067</v>
      </c>
      <c r="WY60" s="60">
        <v>129.08816829748878</v>
      </c>
      <c r="WZ60" s="60">
        <v>129.08816829748878</v>
      </c>
      <c r="XA60" s="60">
        <v>129.61408947413719</v>
      </c>
      <c r="XB60" s="60">
        <v>129.61408947413719</v>
      </c>
      <c r="XC60" s="60">
        <v>130.14215331875968</v>
      </c>
      <c r="XD60" s="60">
        <v>130.14215331875968</v>
      </c>
      <c r="XE60" s="60">
        <v>130.67236856085086</v>
      </c>
      <c r="XF60" s="60">
        <v>130.67236856085086</v>
      </c>
      <c r="XG60" s="60">
        <v>131.20474396547027</v>
      </c>
      <c r="XH60" s="60">
        <v>131.20474396547027</v>
      </c>
      <c r="XI60" s="60">
        <v>131.73928833338749</v>
      </c>
      <c r="XJ60" s="60">
        <v>131.73928833338749</v>
      </c>
      <c r="XK60" s="60">
        <v>132.27601050122746</v>
      </c>
      <c r="XL60" s="60">
        <v>132.27601050122746</v>
      </c>
      <c r="XM60" s="60">
        <v>132.81491934161664</v>
      </c>
      <c r="XN60" s="60">
        <v>132.81491934161664</v>
      </c>
      <c r="XO60" s="60">
        <v>133.35602376332966</v>
      </c>
      <c r="XP60" s="60">
        <v>133.35602376332966</v>
      </c>
      <c r="XQ60" s="60">
        <v>133.89933271143661</v>
      </c>
      <c r="XR60" s="60">
        <v>133.89933271143661</v>
      </c>
      <c r="XS60" s="60">
        <v>134.44485516745092</v>
      </c>
      <c r="XT60" s="60">
        <v>134.44485516745092</v>
      </c>
      <c r="XU60" s="60">
        <v>134.99260014947779</v>
      </c>
      <c r="XV60" s="60">
        <v>134.99260014947779</v>
      </c>
      <c r="XW60" s="60">
        <v>135.54257671236331</v>
      </c>
      <c r="XX60" s="60">
        <v>135.54257671236331</v>
      </c>
      <c r="XY60" s="60">
        <v>136.09479394784412</v>
      </c>
      <c r="XZ60" s="60">
        <v>136.09479394784412</v>
      </c>
      <c r="YA60" s="60">
        <v>136.64926098469775</v>
      </c>
      <c r="YB60" s="60">
        <v>136.64926098469775</v>
      </c>
      <c r="YC60" s="60">
        <v>137.20598698889347</v>
      </c>
      <c r="YD60" s="60">
        <v>137.20598698889347</v>
      </c>
      <c r="YE60" s="60">
        <v>137.76498116374387</v>
      </c>
      <c r="YF60" s="60">
        <v>137.76498116374387</v>
      </c>
      <c r="YG60" s="60">
        <v>138.32625275005694</v>
      </c>
      <c r="YH60" s="60">
        <v>138.32625275005694</v>
      </c>
      <c r="YI60" s="60">
        <v>138.8898110262889</v>
      </c>
      <c r="YJ60" s="60">
        <v>138.8898110262889</v>
      </c>
      <c r="YK60" s="60">
        <v>139.45566530869752</v>
      </c>
      <c r="YL60" s="60">
        <v>139.45566530869752</v>
      </c>
      <c r="YM60" s="60">
        <v>140.02382495149618</v>
      </c>
      <c r="YN60" s="60">
        <v>140.02382495149618</v>
      </c>
      <c r="YO60" s="60">
        <v>140.59429934700847</v>
      </c>
      <c r="YP60" s="60">
        <v>140.59429934700847</v>
      </c>
      <c r="YQ60" s="60">
        <v>141.1670979258235</v>
      </c>
      <c r="YR60" s="60">
        <v>141.1670979258235</v>
      </c>
    </row>
    <row r="61" spans="1:668" s="2" customFormat="1" ht="15.75" x14ac:dyDescent="0.25">
      <c r="A61" s="67" t="s">
        <v>127</v>
      </c>
      <c r="B61" s="49"/>
      <c r="C61" s="105">
        <v>0.495</v>
      </c>
      <c r="D61" s="50"/>
      <c r="E61" s="55"/>
      <c r="G61" s="135" t="s">
        <v>52</v>
      </c>
      <c r="H61" s="136">
        <f>+SUMIF($F$5:$F$56,G61,$C$5:$C$56)</f>
        <v>27885.626533271628</v>
      </c>
      <c r="I61" s="137">
        <f>+H61/$C$63</f>
        <v>0.58020511127320129</v>
      </c>
      <c r="N61" s="46"/>
      <c r="P61" s="2" t="s">
        <v>145</v>
      </c>
      <c r="Q61" s="141">
        <f>+ROUND(SUMPRODUCT(1*($BQ$1:$YR$1=Q3)*($BQ$2:$YR$2=12)*($BQ$61:$YR$61))/2,6)</f>
        <v>0.495</v>
      </c>
      <c r="R61" s="141"/>
      <c r="S61" s="141">
        <f>+ROUND(SUMPRODUCT(1*($BQ$1:$YR$1=S3)*($BQ$2:$YR$2=12)*($BQ$61:$YR$61))/2,6)</f>
        <v>0.3</v>
      </c>
      <c r="T61" s="141"/>
      <c r="U61" s="141">
        <f>+ROUND(SUMPRODUCT(1*($BQ$1:$YR$1=U3)*($BQ$2:$YR$2=12)*($BQ$61:$YR$61))/2,6)</f>
        <v>0.18</v>
      </c>
      <c r="V61" s="141"/>
      <c r="W61" s="141">
        <f>+ROUND(SUMPRODUCT(1*($BQ$1:$YR$1=W3)*($BQ$2:$YR$2=12)*($BQ$61:$YR$61))/2,6)</f>
        <v>0.13300000000000001</v>
      </c>
      <c r="X61" s="141"/>
      <c r="Y61" s="141">
        <f>+ROUND(SUMPRODUCT(1*($BQ$1:$YR$1=Y3)*($BQ$2:$YR$2=12)*($BQ$61:$YR$61))/2,6)</f>
        <v>0.12</v>
      </c>
      <c r="Z61" s="141"/>
      <c r="AA61" s="141">
        <f>+ROUND(SUMPRODUCT(1*($BQ$1:$YR$1=AA3)*($BQ$2:$YR$2=12)*($BQ$61:$YR$61))/2,6)</f>
        <v>0.111</v>
      </c>
      <c r="AB61" s="141"/>
      <c r="AC61" s="141">
        <f>+ROUND(SUMPRODUCT(1*($BQ$1:$YR$1=AC3)*($BQ$2:$YR$2=12)*($BQ$61:$YR$61))/2,6)</f>
        <v>0.103157</v>
      </c>
      <c r="AD61" s="141"/>
      <c r="AE61" s="141">
        <f>+ROUND(SUMPRODUCT(1*($BQ$1:$YR$1=AE3)*($BQ$2:$YR$2=12)*($BQ$61:$YR$61))/2,6)</f>
        <v>9.6323000000000006E-2</v>
      </c>
      <c r="AF61" s="141"/>
      <c r="AG61" s="141">
        <f>+ROUND(SUMPRODUCT(1*($BQ$1:$YR$1=AG3)*($BQ$2:$YR$2=12)*($BQ$61:$YR$61))/2,6)</f>
        <v>9.0367000000000003E-2</v>
      </c>
      <c r="AH61" s="141"/>
      <c r="AI61" s="141">
        <f>+ROUND(SUMPRODUCT(1*($BQ$1:$YR$1=AI3)*($BQ$2:$YR$2=12)*($BQ$61:$YR$61))/2,6)</f>
        <v>8.5177000000000003E-2</v>
      </c>
      <c r="AJ61" s="141"/>
      <c r="AK61" s="141">
        <f>+ROUND(SUMPRODUCT(1*($BQ$1:$YR$1=AK3)*($BQ$2:$YR$2=12)*($BQ$61:$YR$61))/2,6)</f>
        <v>8.0654000000000003E-2</v>
      </c>
      <c r="AL61" s="141"/>
      <c r="AM61" s="141">
        <f>+ROUND(SUMPRODUCT(1*($BQ$1:$YR$1=AM3)*($BQ$2:$YR$2=12)*($BQ$61:$YR$61))/2,6)</f>
        <v>7.6713000000000003E-2</v>
      </c>
      <c r="AN61" s="141"/>
      <c r="AO61" s="141">
        <f>+ROUND(SUMPRODUCT(1*($BQ$1:$YR$1=AO3)*($BQ$2:$YR$2=12)*($BQ$61:$YR$61))/2,6)</f>
        <v>7.3277999999999996E-2</v>
      </c>
      <c r="AP61" s="141"/>
      <c r="AQ61" s="141">
        <f>+ROUND(SUMPRODUCT(1*($BQ$1:$YR$1=AQ3)*($BQ$2:$YR$2=12)*($BQ$61:$YR$61))/2,6)</f>
        <v>7.0285E-2</v>
      </c>
      <c r="AR61" s="141"/>
      <c r="AS61" s="141">
        <f>+ROUND(SUMPRODUCT(1*($BQ$1:$YR$1=AS3)*($BQ$2:$YR$2=12)*($BQ$61:$YR$61))/2,6)</f>
        <v>6.7677000000000001E-2</v>
      </c>
      <c r="AT61" s="141"/>
      <c r="AU61" s="141">
        <f>+ROUND(SUMPRODUCT(1*($BQ$1:$YR$1=AU3)*($BQ$2:$YR$2=12)*($BQ$61:$YR$61))/2,6)</f>
        <v>6.5405000000000005E-2</v>
      </c>
      <c r="AV61" s="141"/>
      <c r="AW61" s="141">
        <f>+ROUND(SUMPRODUCT(1*($BQ$1:$YR$1=AW3)*($BQ$2:$YR$2=12)*($BQ$61:$YR$61))/2,6)</f>
        <v>6.3423999999999994E-2</v>
      </c>
      <c r="AX61" s="141"/>
      <c r="AY61" s="141">
        <f>+ROUND(SUMPRODUCT(1*($BQ$1:$YR$1=AY3)*($BQ$2:$YR$2=12)*($BQ$61:$YR$61))/2,6)</f>
        <v>6.1698000000000003E-2</v>
      </c>
      <c r="AZ61" s="141"/>
      <c r="BA61" s="141">
        <f>+ROUND(SUMPRODUCT(1*($BQ$1:$YR$1=BA3)*($BQ$2:$YR$2=12)*($BQ$61:$YR$61))/2,6)</f>
        <v>6.0193999999999998E-2</v>
      </c>
      <c r="BB61" s="141"/>
      <c r="BC61" s="141">
        <f>+ROUND(SUMPRODUCT(1*($BQ$1:$YR$1=BC3)*($BQ$2:$YR$2=12)*($BQ$61:$YR$61))/2,6)</f>
        <v>5.8882999999999998E-2</v>
      </c>
      <c r="BD61" s="141"/>
      <c r="BE61" s="141">
        <f>+ROUND(SUMPRODUCT(1*($BQ$1:$YR$1=BE3)*($BQ$2:$YR$2=12)*($BQ$61:$YR$61))/2,6)</f>
        <v>5.7741000000000001E-2</v>
      </c>
      <c r="BF61" s="141"/>
      <c r="BG61" s="141">
        <f>+ROUND(SUMPRODUCT(1*($BQ$1:$YR$1=BG3)*($BQ$2:$YR$2=12)*($BQ$61:$YR$61))/2,6)</f>
        <v>5.6745999999999998E-2</v>
      </c>
      <c r="BH61" s="141"/>
      <c r="BI61" s="141">
        <f>+ROUND(SUMPRODUCT(1*($BQ$1:$YR$1=BI3)*($BQ$2:$YR$2=12)*($BQ$61:$YR$61))/2,6)</f>
        <v>5.5878999999999998E-2</v>
      </c>
      <c r="BJ61" s="141"/>
      <c r="BK61" s="141">
        <f>+ROUND(SUMPRODUCT(1*($BQ$1:$YR$1=BK3)*($BQ$2:$YR$2=12)*($BQ$61:$YR$61))/2,6)</f>
        <v>5.5122999999999998E-2</v>
      </c>
      <c r="BL61" s="141"/>
      <c r="BM61" s="141">
        <f>+ROUND(SUMPRODUCT(1*($BQ$1:$YR$1=BM3)*($BQ$2:$YR$2=12)*($BQ$61:$YR$61))/2,6)</f>
        <v>5.4463999999999999E-2</v>
      </c>
      <c r="BN61" s="141"/>
      <c r="BQ61" s="70">
        <v>0.231875</v>
      </c>
      <c r="BR61" s="70">
        <v>0.231875</v>
      </c>
      <c r="BS61" s="70">
        <v>0.22812499999999999</v>
      </c>
      <c r="BT61" s="70">
        <v>0.22812499999999999</v>
      </c>
      <c r="BU61" s="70">
        <v>0.22562499999999999</v>
      </c>
      <c r="BV61" s="70">
        <v>0.22562499999999999</v>
      </c>
      <c r="BW61" s="70">
        <v>0.22812499999999999</v>
      </c>
      <c r="BX61" s="70">
        <v>0.22812499999999999</v>
      </c>
      <c r="BY61" s="70">
        <v>0.3</v>
      </c>
      <c r="BZ61" s="70">
        <v>0.3</v>
      </c>
      <c r="CA61" s="70">
        <v>0.32687500000000003</v>
      </c>
      <c r="CB61" s="70">
        <v>0.32687500000000003</v>
      </c>
      <c r="CC61" s="70">
        <v>0.35187499999999999</v>
      </c>
      <c r="CD61" s="70">
        <v>0.35187499999999999</v>
      </c>
      <c r="CE61" s="70">
        <v>0.39437499999999998</v>
      </c>
      <c r="CF61" s="70">
        <v>0.39437499999999998</v>
      </c>
      <c r="CG61" s="70">
        <v>0.43312499999999998</v>
      </c>
      <c r="CH61" s="70">
        <v>0.43312499999999998</v>
      </c>
      <c r="CI61" s="70">
        <v>0.51500000000000001</v>
      </c>
      <c r="CJ61" s="70">
        <v>0.51500000000000001</v>
      </c>
      <c r="CK61" s="70">
        <v>0.51249999999999996</v>
      </c>
      <c r="CL61" s="70">
        <v>0.51249999999999996</v>
      </c>
      <c r="CM61" s="70">
        <v>0.495</v>
      </c>
      <c r="CN61" s="70">
        <v>0.495</v>
      </c>
      <c r="CO61" s="70">
        <v>0.47846354166666666</v>
      </c>
      <c r="CP61" s="70">
        <v>0.47846354166666666</v>
      </c>
      <c r="CQ61" s="70">
        <v>0.46223958333333326</v>
      </c>
      <c r="CR61" s="70">
        <v>0.46223958333333326</v>
      </c>
      <c r="CS61" s="70">
        <v>0.44601562500000003</v>
      </c>
      <c r="CT61" s="70">
        <v>0.44601562500000003</v>
      </c>
      <c r="CU61" s="70">
        <v>0.42979166666666663</v>
      </c>
      <c r="CV61" s="70">
        <v>0.42979166666666663</v>
      </c>
      <c r="CW61" s="70">
        <v>0.41356770833333328</v>
      </c>
      <c r="CX61" s="70">
        <v>0.41356770833333328</v>
      </c>
      <c r="CY61" s="70">
        <v>0.39734374999999994</v>
      </c>
      <c r="CZ61" s="70">
        <v>0.39734374999999994</v>
      </c>
      <c r="DA61" s="70">
        <v>0.3811197916666666</v>
      </c>
      <c r="DB61" s="70">
        <v>0.3811197916666666</v>
      </c>
      <c r="DC61" s="70">
        <v>0.36489583333333331</v>
      </c>
      <c r="DD61" s="70">
        <v>0.36489583333333331</v>
      </c>
      <c r="DE61" s="70">
        <v>0.34867187499999991</v>
      </c>
      <c r="DF61" s="70">
        <v>0.34867187499999991</v>
      </c>
      <c r="DG61" s="70">
        <v>0.33244791666666657</v>
      </c>
      <c r="DH61" s="70">
        <v>0.33244791666666657</v>
      </c>
      <c r="DI61" s="70">
        <v>0.31622395833333322</v>
      </c>
      <c r="DJ61" s="70">
        <v>0.31622395833333322</v>
      </c>
      <c r="DK61" s="70">
        <v>0.3</v>
      </c>
      <c r="DL61" s="70">
        <v>0.3</v>
      </c>
      <c r="DM61" s="70">
        <v>0.28999999999999998</v>
      </c>
      <c r="DN61" s="70">
        <v>0.28999999999999998</v>
      </c>
      <c r="DO61" s="70">
        <v>0.27999999999999997</v>
      </c>
      <c r="DP61" s="70">
        <v>0.27999999999999997</v>
      </c>
      <c r="DQ61" s="70">
        <v>0.26999999999999996</v>
      </c>
      <c r="DR61" s="70">
        <v>0.26999999999999996</v>
      </c>
      <c r="DS61" s="70">
        <v>0.25999999999999995</v>
      </c>
      <c r="DT61" s="70">
        <v>0.25999999999999995</v>
      </c>
      <c r="DU61" s="70">
        <v>0.24999999999999992</v>
      </c>
      <c r="DV61" s="70">
        <v>0.24999999999999992</v>
      </c>
      <c r="DW61" s="70">
        <v>0.23999999999999994</v>
      </c>
      <c r="DX61" s="70">
        <v>0.23999999999999994</v>
      </c>
      <c r="DY61" s="70">
        <v>0.22999999999999993</v>
      </c>
      <c r="DZ61" s="70">
        <v>0.22999999999999993</v>
      </c>
      <c r="EA61" s="70">
        <v>0.21999999999999992</v>
      </c>
      <c r="EB61" s="70">
        <v>0.21999999999999992</v>
      </c>
      <c r="EC61" s="70">
        <v>0.20999999999999988</v>
      </c>
      <c r="ED61" s="70">
        <v>0.20999999999999988</v>
      </c>
      <c r="EE61" s="70">
        <v>0.1999999999999999</v>
      </c>
      <c r="EF61" s="70">
        <v>0.1999999999999999</v>
      </c>
      <c r="EG61" s="70">
        <v>0.18999999999999989</v>
      </c>
      <c r="EH61" s="70">
        <v>0.18999999999999989</v>
      </c>
      <c r="EI61" s="70">
        <v>0.18</v>
      </c>
      <c r="EJ61" s="70">
        <v>0.18</v>
      </c>
      <c r="EK61" s="70">
        <v>0.17608333333333331</v>
      </c>
      <c r="EL61" s="70">
        <v>0.17608333333333331</v>
      </c>
      <c r="EM61" s="70">
        <v>0.17216666666666666</v>
      </c>
      <c r="EN61" s="70">
        <v>0.17216666666666666</v>
      </c>
      <c r="EO61" s="70">
        <v>0.16824999999999996</v>
      </c>
      <c r="EP61" s="70">
        <v>0.16824999999999996</v>
      </c>
      <c r="EQ61" s="70">
        <v>0.16433333333333328</v>
      </c>
      <c r="ER61" s="70">
        <v>0.16433333333333328</v>
      </c>
      <c r="ES61" s="70">
        <v>0.1604166666666666</v>
      </c>
      <c r="ET61" s="70">
        <v>0.1604166666666666</v>
      </c>
      <c r="EU61" s="70">
        <v>0.15649999999999992</v>
      </c>
      <c r="EV61" s="70">
        <v>0.15649999999999992</v>
      </c>
      <c r="EW61" s="70">
        <v>0.15258333333333324</v>
      </c>
      <c r="EX61" s="70">
        <v>0.15258333333333324</v>
      </c>
      <c r="EY61" s="70">
        <v>0.14866666666666656</v>
      </c>
      <c r="EZ61" s="70">
        <v>0.14866666666666656</v>
      </c>
      <c r="FA61" s="70">
        <v>0.14474999999999988</v>
      </c>
      <c r="FB61" s="70">
        <v>0.14474999999999988</v>
      </c>
      <c r="FC61" s="70">
        <v>0.1408333333333332</v>
      </c>
      <c r="FD61" s="70">
        <v>0.1408333333333332</v>
      </c>
      <c r="FE61" s="70">
        <v>0.13691666666666652</v>
      </c>
      <c r="FF61" s="70">
        <v>0.13691666666666652</v>
      </c>
      <c r="FG61" s="70">
        <v>0.13300000000000001</v>
      </c>
      <c r="FH61" s="70">
        <v>0.13300000000000001</v>
      </c>
      <c r="FI61" s="70">
        <v>0.13191666666666668</v>
      </c>
      <c r="FJ61" s="70">
        <v>0.13191666666666668</v>
      </c>
      <c r="FK61" s="70">
        <v>0.13083333333333336</v>
      </c>
      <c r="FL61" s="70">
        <v>0.13083333333333336</v>
      </c>
      <c r="FM61" s="70">
        <v>0.12975000000000003</v>
      </c>
      <c r="FN61" s="70">
        <v>0.12975000000000003</v>
      </c>
      <c r="FO61" s="70">
        <v>0.12866666666666671</v>
      </c>
      <c r="FP61" s="70">
        <v>0.12866666666666671</v>
      </c>
      <c r="FQ61" s="70">
        <v>0.12758333333333338</v>
      </c>
      <c r="FR61" s="70">
        <v>0.12758333333333338</v>
      </c>
      <c r="FS61" s="70">
        <v>0.12650000000000006</v>
      </c>
      <c r="FT61" s="70">
        <v>0.12650000000000006</v>
      </c>
      <c r="FU61" s="70">
        <v>0.12541666666666673</v>
      </c>
      <c r="FV61" s="70">
        <v>0.12541666666666673</v>
      </c>
      <c r="FW61" s="70">
        <v>0.12433333333333339</v>
      </c>
      <c r="FX61" s="70">
        <v>0.12433333333333339</v>
      </c>
      <c r="FY61" s="70">
        <v>0.12325000000000004</v>
      </c>
      <c r="FZ61" s="70">
        <v>0.12325000000000004</v>
      </c>
      <c r="GA61" s="70">
        <v>0.12216666666666672</v>
      </c>
      <c r="GB61" s="70">
        <v>0.12216666666666672</v>
      </c>
      <c r="GC61" s="70">
        <v>0.12108333333333338</v>
      </c>
      <c r="GD61" s="70">
        <v>0.12108333333333338</v>
      </c>
      <c r="GE61" s="70">
        <v>0.12</v>
      </c>
      <c r="GF61" s="70">
        <v>0.12</v>
      </c>
      <c r="GG61" s="70">
        <v>0.11924999999999999</v>
      </c>
      <c r="GH61" s="70">
        <v>0.11924999999999999</v>
      </c>
      <c r="GI61" s="70">
        <v>0.11849999999999999</v>
      </c>
      <c r="GJ61" s="70">
        <v>0.11849999999999999</v>
      </c>
      <c r="GK61" s="70">
        <v>0.11774999999999998</v>
      </c>
      <c r="GL61" s="70">
        <v>0.11774999999999998</v>
      </c>
      <c r="GM61" s="70">
        <v>0.11699999999999999</v>
      </c>
      <c r="GN61" s="70">
        <v>0.11699999999999999</v>
      </c>
      <c r="GO61" s="70">
        <v>0.11625000000000001</v>
      </c>
      <c r="GP61" s="70">
        <v>0.11625000000000001</v>
      </c>
      <c r="GQ61" s="70">
        <v>0.11549999999999999</v>
      </c>
      <c r="GR61" s="70">
        <v>0.11549999999999999</v>
      </c>
      <c r="GS61" s="70">
        <v>0.11474999999999999</v>
      </c>
      <c r="GT61" s="70">
        <v>0.11474999999999999</v>
      </c>
      <c r="GU61" s="70">
        <v>0.11399999999999999</v>
      </c>
      <c r="GV61" s="70">
        <v>0.11399999999999999</v>
      </c>
      <c r="GW61" s="70">
        <v>0.11324999999999999</v>
      </c>
      <c r="GX61" s="70">
        <v>0.11324999999999999</v>
      </c>
      <c r="GY61" s="70">
        <v>0.11249999999999999</v>
      </c>
      <c r="GZ61" s="70">
        <v>0.11249999999999999</v>
      </c>
      <c r="HA61" s="70">
        <v>0.11174999999999999</v>
      </c>
      <c r="HB61" s="70">
        <v>0.11174999999999999</v>
      </c>
      <c r="HC61" s="70">
        <v>0.111</v>
      </c>
      <c r="HD61" s="70">
        <v>0.111</v>
      </c>
      <c r="HE61" s="70">
        <v>0.11034642857142857</v>
      </c>
      <c r="HF61" s="70">
        <v>0.11034642857142857</v>
      </c>
      <c r="HG61" s="70">
        <v>0.10969285714285712</v>
      </c>
      <c r="HH61" s="70">
        <v>0.10969285714285712</v>
      </c>
      <c r="HI61" s="70">
        <v>0.10903928571428571</v>
      </c>
      <c r="HJ61" s="70">
        <v>0.10903928571428571</v>
      </c>
      <c r="HK61" s="70">
        <v>0.10838571428571427</v>
      </c>
      <c r="HL61" s="70">
        <v>0.10838571428571427</v>
      </c>
      <c r="HM61" s="70">
        <v>0.10773214285714283</v>
      </c>
      <c r="HN61" s="70">
        <v>0.10773214285714283</v>
      </c>
      <c r="HO61" s="70">
        <v>0.1070785714285714</v>
      </c>
      <c r="HP61" s="70">
        <v>0.1070785714285714</v>
      </c>
      <c r="HQ61" s="70">
        <v>0.10642499999999996</v>
      </c>
      <c r="HR61" s="70">
        <v>0.10642499999999996</v>
      </c>
      <c r="HS61" s="70">
        <v>0.10577142857142853</v>
      </c>
      <c r="HT61" s="70">
        <v>0.10577142857142853</v>
      </c>
      <c r="HU61" s="70">
        <v>0.1051178571428571</v>
      </c>
      <c r="HV61" s="70">
        <v>0.1051178571428571</v>
      </c>
      <c r="HW61" s="70">
        <v>0.10446428571428566</v>
      </c>
      <c r="HX61" s="70">
        <v>0.10446428571428566</v>
      </c>
      <c r="HY61" s="70">
        <v>0.10381071428571423</v>
      </c>
      <c r="HZ61" s="70">
        <v>0.10381071428571423</v>
      </c>
      <c r="IA61" s="70">
        <v>0.10315714285714271</v>
      </c>
      <c r="IB61" s="70">
        <v>0.10315714285714271</v>
      </c>
      <c r="IC61" s="70">
        <v>0.1025876020408162</v>
      </c>
      <c r="ID61" s="70">
        <v>0.1025876020408162</v>
      </c>
      <c r="IE61" s="70">
        <v>0.10201806122448968</v>
      </c>
      <c r="IF61" s="70">
        <v>0.10201806122448968</v>
      </c>
      <c r="IG61" s="70">
        <v>0.10144852040816314</v>
      </c>
      <c r="IH61" s="70">
        <v>0.10144852040816314</v>
      </c>
      <c r="II61" s="70">
        <v>0.10087897959183662</v>
      </c>
      <c r="IJ61" s="70">
        <v>0.10087897959183662</v>
      </c>
      <c r="IK61" s="70">
        <v>0.10030943877551009</v>
      </c>
      <c r="IL61" s="70">
        <v>0.10030943877551009</v>
      </c>
      <c r="IM61" s="70">
        <v>9.973989795918356E-2</v>
      </c>
      <c r="IN61" s="70">
        <v>9.973989795918356E-2</v>
      </c>
      <c r="IO61" s="70">
        <v>9.9170357142857032E-2</v>
      </c>
      <c r="IP61" s="70">
        <v>9.9170357142857032E-2</v>
      </c>
      <c r="IQ61" s="70">
        <v>9.8600816326530505E-2</v>
      </c>
      <c r="IR61" s="70">
        <v>9.8600816326530505E-2</v>
      </c>
      <c r="IS61" s="70">
        <v>9.8031275510203977E-2</v>
      </c>
      <c r="IT61" s="70">
        <v>9.8031275510203977E-2</v>
      </c>
      <c r="IU61" s="70">
        <v>9.746173469387745E-2</v>
      </c>
      <c r="IV61" s="70">
        <v>9.746173469387745E-2</v>
      </c>
      <c r="IW61" s="70">
        <v>9.6892193877550922E-2</v>
      </c>
      <c r="IX61" s="70">
        <v>9.6892193877550922E-2</v>
      </c>
      <c r="IY61" s="70">
        <v>9.632265306122445E-2</v>
      </c>
      <c r="IZ61" s="70">
        <v>9.632265306122445E-2</v>
      </c>
      <c r="JA61" s="70">
        <v>9.5826338921282728E-2</v>
      </c>
      <c r="JB61" s="70">
        <v>9.5826338921282728E-2</v>
      </c>
      <c r="JC61" s="70">
        <v>9.5330024781341005E-2</v>
      </c>
      <c r="JD61" s="70">
        <v>9.5330024781341005E-2</v>
      </c>
      <c r="JE61" s="70">
        <v>9.4833710641399283E-2</v>
      </c>
      <c r="JF61" s="70">
        <v>9.4833710641399283E-2</v>
      </c>
      <c r="JG61" s="70">
        <v>9.4337396501457574E-2</v>
      </c>
      <c r="JH61" s="70">
        <v>9.4337396501457574E-2</v>
      </c>
      <c r="JI61" s="70">
        <v>9.3841082361515837E-2</v>
      </c>
      <c r="JJ61" s="70">
        <v>9.3841082361515837E-2</v>
      </c>
      <c r="JK61" s="70">
        <v>9.3344768221574115E-2</v>
      </c>
      <c r="JL61" s="70">
        <v>9.3344768221574115E-2</v>
      </c>
      <c r="JM61" s="70">
        <v>9.2848454081632392E-2</v>
      </c>
      <c r="JN61" s="70">
        <v>9.2848454081632392E-2</v>
      </c>
      <c r="JO61" s="70">
        <v>9.235213994169067E-2</v>
      </c>
      <c r="JP61" s="70">
        <v>9.235213994169067E-2</v>
      </c>
      <c r="JQ61" s="70">
        <v>9.1855825801748947E-2</v>
      </c>
      <c r="JR61" s="70">
        <v>9.1855825801748947E-2</v>
      </c>
      <c r="JS61" s="70">
        <v>9.1359511661807224E-2</v>
      </c>
      <c r="JT61" s="70">
        <v>9.1359511661807224E-2</v>
      </c>
      <c r="JU61" s="70">
        <v>9.0863197521865502E-2</v>
      </c>
      <c r="JV61" s="70">
        <v>9.0863197521865502E-2</v>
      </c>
      <c r="JW61" s="70">
        <v>9.0366883381923765E-2</v>
      </c>
      <c r="JX61" s="70">
        <v>9.0366883381923765E-2</v>
      </c>
      <c r="JY61" s="70">
        <v>8.9934381059974602E-2</v>
      </c>
      <c r="JZ61" s="70">
        <v>8.9934381059974602E-2</v>
      </c>
      <c r="KA61" s="70">
        <v>8.9501878738025425E-2</v>
      </c>
      <c r="KB61" s="70">
        <v>8.9501878738025425E-2</v>
      </c>
      <c r="KC61" s="70">
        <v>8.9069376416076249E-2</v>
      </c>
      <c r="KD61" s="70">
        <v>8.9069376416076249E-2</v>
      </c>
      <c r="KE61" s="70">
        <v>8.8636874094127072E-2</v>
      </c>
      <c r="KF61" s="70">
        <v>8.8636874094127072E-2</v>
      </c>
      <c r="KG61" s="70">
        <v>8.8204371772177895E-2</v>
      </c>
      <c r="KH61" s="70">
        <v>8.8204371772177895E-2</v>
      </c>
      <c r="KI61" s="70">
        <v>8.7771869450228704E-2</v>
      </c>
      <c r="KJ61" s="70">
        <v>8.7771869450228704E-2</v>
      </c>
      <c r="KK61" s="70">
        <v>8.7339367128279555E-2</v>
      </c>
      <c r="KL61" s="70">
        <v>8.7339367128279555E-2</v>
      </c>
      <c r="KM61" s="70">
        <v>8.6906864806330364E-2</v>
      </c>
      <c r="KN61" s="70">
        <v>8.6906864806330364E-2</v>
      </c>
      <c r="KO61" s="70">
        <v>8.6474362484381187E-2</v>
      </c>
      <c r="KP61" s="70">
        <v>8.6474362484381187E-2</v>
      </c>
      <c r="KQ61" s="70">
        <v>8.604186016243201E-2</v>
      </c>
      <c r="KR61" s="70">
        <v>8.604186016243201E-2</v>
      </c>
      <c r="KS61" s="70">
        <v>8.5609357840482833E-2</v>
      </c>
      <c r="KT61" s="70">
        <v>8.5609357840482833E-2</v>
      </c>
      <c r="KU61" s="70">
        <v>8.5176855518533726E-2</v>
      </c>
      <c r="KV61" s="70">
        <v>8.5176855518533726E-2</v>
      </c>
      <c r="KW61" s="70">
        <v>8.4799960637977984E-2</v>
      </c>
      <c r="KX61" s="70">
        <v>8.4799960637977984E-2</v>
      </c>
      <c r="KY61" s="70">
        <v>8.4423065757422269E-2</v>
      </c>
      <c r="KZ61" s="70">
        <v>8.4423065757422269E-2</v>
      </c>
      <c r="LA61" s="70">
        <v>8.4046170876866555E-2</v>
      </c>
      <c r="LB61" s="70">
        <v>8.4046170876866555E-2</v>
      </c>
      <c r="LC61" s="70">
        <v>8.3669275996310855E-2</v>
      </c>
      <c r="LD61" s="70">
        <v>8.3669275996310855E-2</v>
      </c>
      <c r="LE61" s="70">
        <v>8.329238111575514E-2</v>
      </c>
      <c r="LF61" s="70">
        <v>8.329238111575514E-2</v>
      </c>
      <c r="LG61" s="70">
        <v>8.2915486235199426E-2</v>
      </c>
      <c r="LH61" s="70">
        <v>8.2915486235199426E-2</v>
      </c>
      <c r="LI61" s="70">
        <v>8.2538591354643712E-2</v>
      </c>
      <c r="LJ61" s="70">
        <v>8.2538591354643712E-2</v>
      </c>
      <c r="LK61" s="70">
        <v>8.2161696474087997E-2</v>
      </c>
      <c r="LL61" s="70">
        <v>8.2161696474087997E-2</v>
      </c>
      <c r="LM61" s="70">
        <v>8.1784801593532283E-2</v>
      </c>
      <c r="LN61" s="70">
        <v>8.1784801593532283E-2</v>
      </c>
      <c r="LO61" s="70">
        <v>8.1407906712976569E-2</v>
      </c>
      <c r="LP61" s="70">
        <v>8.1407906712976569E-2</v>
      </c>
      <c r="LQ61" s="70">
        <v>8.1031011832420854E-2</v>
      </c>
      <c r="LR61" s="70">
        <v>8.1031011832420854E-2</v>
      </c>
      <c r="LS61" s="70">
        <v>8.0654116951865085E-2</v>
      </c>
      <c r="LT61" s="70">
        <v>8.0654116951865085E-2</v>
      </c>
      <c r="LU61" s="70">
        <v>8.0325679984523668E-2</v>
      </c>
      <c r="LV61" s="70">
        <v>8.0325679984523668E-2</v>
      </c>
      <c r="LW61" s="70">
        <v>7.9997243017182251E-2</v>
      </c>
      <c r="LX61" s="70">
        <v>7.9997243017182251E-2</v>
      </c>
      <c r="LY61" s="70">
        <v>7.9668806049840835E-2</v>
      </c>
      <c r="LZ61" s="70">
        <v>7.9668806049840835E-2</v>
      </c>
      <c r="MA61" s="70">
        <v>7.9340369082499418E-2</v>
      </c>
      <c r="MB61" s="70">
        <v>7.9340369082499418E-2</v>
      </c>
      <c r="MC61" s="70">
        <v>7.9011932115158001E-2</v>
      </c>
      <c r="MD61" s="70">
        <v>7.9011932115158001E-2</v>
      </c>
      <c r="ME61" s="70">
        <v>7.8683495147816584E-2</v>
      </c>
      <c r="MF61" s="70">
        <v>7.8683495147816584E-2</v>
      </c>
      <c r="MG61" s="70">
        <v>7.8355058180475168E-2</v>
      </c>
      <c r="MH61" s="70">
        <v>7.8355058180475168E-2</v>
      </c>
      <c r="MI61" s="70">
        <v>7.8026621213133751E-2</v>
      </c>
      <c r="MJ61" s="70">
        <v>7.8026621213133751E-2</v>
      </c>
      <c r="MK61" s="70">
        <v>7.7698184245792334E-2</v>
      </c>
      <c r="ML61" s="70">
        <v>7.7698184245792334E-2</v>
      </c>
      <c r="MM61" s="70">
        <v>7.7369747278450918E-2</v>
      </c>
      <c r="MN61" s="70">
        <v>7.7369747278450918E-2</v>
      </c>
      <c r="MO61" s="70">
        <v>7.7041310311109501E-2</v>
      </c>
      <c r="MP61" s="70">
        <v>7.7041310311109501E-2</v>
      </c>
      <c r="MQ61" s="70">
        <v>7.6712873343768084E-2</v>
      </c>
      <c r="MR61" s="70">
        <v>7.6712873343768084E-2</v>
      </c>
      <c r="MS61" s="70">
        <v>7.6426663986513418E-2</v>
      </c>
      <c r="MT61" s="70">
        <v>7.6426663986513418E-2</v>
      </c>
      <c r="MU61" s="70">
        <v>7.6140454629258753E-2</v>
      </c>
      <c r="MV61" s="70">
        <v>7.6140454629258753E-2</v>
      </c>
      <c r="MW61" s="70">
        <v>7.5854245272004087E-2</v>
      </c>
      <c r="MX61" s="70">
        <v>7.5854245272004087E-2</v>
      </c>
      <c r="MY61" s="70">
        <v>7.5568035914749421E-2</v>
      </c>
      <c r="MZ61" s="70">
        <v>7.5568035914749421E-2</v>
      </c>
      <c r="NA61" s="70">
        <v>7.5281826557494755E-2</v>
      </c>
      <c r="NB61" s="70">
        <v>7.5281826557494755E-2</v>
      </c>
      <c r="NC61" s="70">
        <v>7.4995617200240089E-2</v>
      </c>
      <c r="ND61" s="70">
        <v>7.4995617200240089E-2</v>
      </c>
      <c r="NE61" s="70">
        <v>7.4709407842985423E-2</v>
      </c>
      <c r="NF61" s="70">
        <v>7.4709407842985423E-2</v>
      </c>
      <c r="NG61" s="70">
        <v>7.4423198485730757E-2</v>
      </c>
      <c r="NH61" s="70">
        <v>7.4423198485730757E-2</v>
      </c>
      <c r="NI61" s="70">
        <v>7.4136989128476091E-2</v>
      </c>
      <c r="NJ61" s="70">
        <v>7.4136989128476091E-2</v>
      </c>
      <c r="NK61" s="70">
        <v>7.3850779771221425E-2</v>
      </c>
      <c r="NL61" s="70">
        <v>7.3850779771221425E-2</v>
      </c>
      <c r="NM61" s="70">
        <v>7.3564570413966759E-2</v>
      </c>
      <c r="NN61" s="70">
        <v>7.3564570413966759E-2</v>
      </c>
      <c r="NO61" s="70">
        <v>7.3278361056712038E-2</v>
      </c>
      <c r="NP61" s="70">
        <v>7.3278361056712038E-2</v>
      </c>
      <c r="NQ61" s="70">
        <v>7.3028950045390117E-2</v>
      </c>
      <c r="NR61" s="70">
        <v>7.3028950045390117E-2</v>
      </c>
      <c r="NS61" s="70">
        <v>7.2779539034068197E-2</v>
      </c>
      <c r="NT61" s="70">
        <v>7.2779539034068197E-2</v>
      </c>
      <c r="NU61" s="70">
        <v>7.2530128022746276E-2</v>
      </c>
      <c r="NV61" s="70">
        <v>7.2530128022746276E-2</v>
      </c>
      <c r="NW61" s="70">
        <v>7.2280717011424356E-2</v>
      </c>
      <c r="NX61" s="70">
        <v>7.2280717011424356E-2</v>
      </c>
      <c r="NY61" s="70">
        <v>7.2031306000102435E-2</v>
      </c>
      <c r="NZ61" s="70">
        <v>7.2031306000102435E-2</v>
      </c>
      <c r="OA61" s="70">
        <v>7.1781894988780515E-2</v>
      </c>
      <c r="OB61" s="70">
        <v>7.1781894988780515E-2</v>
      </c>
      <c r="OC61" s="70">
        <v>7.1532483977458594E-2</v>
      </c>
      <c r="OD61" s="70">
        <v>7.1532483977458594E-2</v>
      </c>
      <c r="OE61" s="70">
        <v>7.1283072966136674E-2</v>
      </c>
      <c r="OF61" s="70">
        <v>7.1283072966136674E-2</v>
      </c>
      <c r="OG61" s="70">
        <v>7.1033661954814753E-2</v>
      </c>
      <c r="OH61" s="70">
        <v>7.1033661954814753E-2</v>
      </c>
      <c r="OI61" s="70">
        <v>7.0784250943492832E-2</v>
      </c>
      <c r="OJ61" s="70">
        <v>7.0784250943492832E-2</v>
      </c>
      <c r="OK61" s="70">
        <v>7.0534839932170912E-2</v>
      </c>
      <c r="OL61" s="70">
        <v>7.0534839932170912E-2</v>
      </c>
      <c r="OM61" s="70">
        <v>7.0285428920848991E-2</v>
      </c>
      <c r="ON61" s="70">
        <v>7.0285428920848991E-2</v>
      </c>
      <c r="OO61" s="70">
        <v>7.0068085039554195E-2</v>
      </c>
      <c r="OP61" s="70">
        <v>7.0068085039554195E-2</v>
      </c>
      <c r="OQ61" s="70">
        <v>6.98507411582594E-2</v>
      </c>
      <c r="OR61" s="70">
        <v>6.98507411582594E-2</v>
      </c>
      <c r="OS61" s="70">
        <v>6.9633397276964604E-2</v>
      </c>
      <c r="OT61" s="70">
        <v>6.9633397276964604E-2</v>
      </c>
      <c r="OU61" s="70">
        <v>6.9416053395669808E-2</v>
      </c>
      <c r="OV61" s="70">
        <v>6.9416053395669808E-2</v>
      </c>
      <c r="OW61" s="70">
        <v>6.9198709514375012E-2</v>
      </c>
      <c r="OX61" s="70">
        <v>6.9198709514375012E-2</v>
      </c>
      <c r="OY61" s="70">
        <v>6.8981365633080216E-2</v>
      </c>
      <c r="OZ61" s="70">
        <v>6.8981365633080216E-2</v>
      </c>
      <c r="PA61" s="70">
        <v>6.876402175178542E-2</v>
      </c>
      <c r="PB61" s="70">
        <v>6.876402175178542E-2</v>
      </c>
      <c r="PC61" s="70">
        <v>6.8546677870490624E-2</v>
      </c>
      <c r="PD61" s="70">
        <v>6.8546677870490624E-2</v>
      </c>
      <c r="PE61" s="70">
        <v>6.8329333989195828E-2</v>
      </c>
      <c r="PF61" s="70">
        <v>6.8329333989195828E-2</v>
      </c>
      <c r="PG61" s="70">
        <v>6.8111990107901033E-2</v>
      </c>
      <c r="PH61" s="70">
        <v>6.8111990107901033E-2</v>
      </c>
      <c r="PI61" s="70">
        <v>6.7894646226606237E-2</v>
      </c>
      <c r="PJ61" s="70">
        <v>6.7894646226606237E-2</v>
      </c>
      <c r="PK61" s="70">
        <v>6.7677302345311441E-2</v>
      </c>
      <c r="PL61" s="70">
        <v>6.7677302345311441E-2</v>
      </c>
      <c r="PM61" s="70">
        <v>6.7487902677325962E-2</v>
      </c>
      <c r="PN61" s="70">
        <v>6.7487902677325962E-2</v>
      </c>
      <c r="PO61" s="70">
        <v>6.7298503009340482E-2</v>
      </c>
      <c r="PP61" s="70">
        <v>6.7298503009340482E-2</v>
      </c>
      <c r="PQ61" s="70">
        <v>6.7109103341355003E-2</v>
      </c>
      <c r="PR61" s="70">
        <v>6.7109103341355003E-2</v>
      </c>
      <c r="PS61" s="70">
        <v>6.6919703673369524E-2</v>
      </c>
      <c r="PT61" s="70">
        <v>6.6919703673369524E-2</v>
      </c>
      <c r="PU61" s="70">
        <v>6.6730304005384045E-2</v>
      </c>
      <c r="PV61" s="70">
        <v>6.6730304005384045E-2</v>
      </c>
      <c r="PW61" s="70">
        <v>6.6540904337398565E-2</v>
      </c>
      <c r="PX61" s="70">
        <v>6.6540904337398565E-2</v>
      </c>
      <c r="PY61" s="70">
        <v>6.6351504669413086E-2</v>
      </c>
      <c r="PZ61" s="70">
        <v>6.6351504669413086E-2</v>
      </c>
      <c r="QA61" s="70">
        <v>6.6162105001427607E-2</v>
      </c>
      <c r="QB61" s="70">
        <v>6.6162105001427607E-2</v>
      </c>
      <c r="QC61" s="70">
        <v>6.5972705333442128E-2</v>
      </c>
      <c r="QD61" s="70">
        <v>6.5972705333442128E-2</v>
      </c>
      <c r="QE61" s="70">
        <v>6.5783305665456648E-2</v>
      </c>
      <c r="QF61" s="70">
        <v>6.5783305665456648E-2</v>
      </c>
      <c r="QG61" s="70">
        <v>6.5593905997471169E-2</v>
      </c>
      <c r="QH61" s="70">
        <v>6.5593905997471169E-2</v>
      </c>
      <c r="QI61" s="70">
        <v>6.540450632948569E-2</v>
      </c>
      <c r="QJ61" s="70">
        <v>6.540450632948569E-2</v>
      </c>
      <c r="QK61" s="70">
        <v>6.5239458047384055E-2</v>
      </c>
      <c r="QL61" s="70">
        <v>6.5239458047384055E-2</v>
      </c>
      <c r="QM61" s="70">
        <v>6.507440976528242E-2</v>
      </c>
      <c r="QN61" s="70">
        <v>6.507440976528242E-2</v>
      </c>
      <c r="QO61" s="70">
        <v>6.4909361483180786E-2</v>
      </c>
      <c r="QP61" s="70">
        <v>6.4909361483180786E-2</v>
      </c>
      <c r="QQ61" s="70">
        <v>6.4744313201079151E-2</v>
      </c>
      <c r="QR61" s="70">
        <v>6.4744313201079151E-2</v>
      </c>
      <c r="QS61" s="70">
        <v>6.4579264918977516E-2</v>
      </c>
      <c r="QT61" s="70">
        <v>6.4579264918977516E-2</v>
      </c>
      <c r="QU61" s="70">
        <v>6.4414216636875882E-2</v>
      </c>
      <c r="QV61" s="70">
        <v>6.4414216636875882E-2</v>
      </c>
      <c r="QW61" s="70">
        <v>6.4249168354774247E-2</v>
      </c>
      <c r="QX61" s="70">
        <v>6.4249168354774247E-2</v>
      </c>
      <c r="QY61" s="70">
        <v>6.4084120072672612E-2</v>
      </c>
      <c r="QZ61" s="70">
        <v>6.4084120072672612E-2</v>
      </c>
      <c r="RA61" s="70">
        <v>6.3919071790570978E-2</v>
      </c>
      <c r="RB61" s="70">
        <v>6.3919071790570978E-2</v>
      </c>
      <c r="RC61" s="70">
        <v>6.3754023508469343E-2</v>
      </c>
      <c r="RD61" s="70">
        <v>6.3754023508469343E-2</v>
      </c>
      <c r="RE61" s="70">
        <v>6.3588975226367708E-2</v>
      </c>
      <c r="RF61" s="70">
        <v>6.3588975226367708E-2</v>
      </c>
      <c r="RG61" s="70">
        <v>6.3423926944266018E-2</v>
      </c>
      <c r="RH61" s="70">
        <v>6.3423926944266018E-2</v>
      </c>
      <c r="RI61" s="70">
        <v>6.328009915557746E-2</v>
      </c>
      <c r="RJ61" s="70">
        <v>6.328009915557746E-2</v>
      </c>
      <c r="RK61" s="70">
        <v>6.3136271366888902E-2</v>
      </c>
      <c r="RL61" s="70">
        <v>6.3136271366888902E-2</v>
      </c>
      <c r="RM61" s="70">
        <v>6.2992443578200344E-2</v>
      </c>
      <c r="RN61" s="70">
        <v>6.2992443578200344E-2</v>
      </c>
      <c r="RO61" s="70">
        <v>6.2848615789511786E-2</v>
      </c>
      <c r="RP61" s="70">
        <v>6.2848615789511786E-2</v>
      </c>
      <c r="RQ61" s="70">
        <v>6.2704788000823228E-2</v>
      </c>
      <c r="RR61" s="70">
        <v>6.2704788000823228E-2</v>
      </c>
      <c r="RS61" s="70">
        <v>6.256096021213467E-2</v>
      </c>
      <c r="RT61" s="70">
        <v>6.256096021213467E-2</v>
      </c>
      <c r="RU61" s="70">
        <v>6.2417132423446112E-2</v>
      </c>
      <c r="RV61" s="70">
        <v>6.2417132423446112E-2</v>
      </c>
      <c r="RW61" s="70">
        <v>6.227330463475754E-2</v>
      </c>
      <c r="RX61" s="70">
        <v>6.227330463475754E-2</v>
      </c>
      <c r="RY61" s="70">
        <v>6.2129476846068975E-2</v>
      </c>
      <c r="RZ61" s="70">
        <v>6.2129476846068975E-2</v>
      </c>
      <c r="SA61" s="70">
        <v>6.198564905738041E-2</v>
      </c>
      <c r="SB61" s="70">
        <v>6.198564905738041E-2</v>
      </c>
      <c r="SC61" s="70">
        <v>6.1841821268691845E-2</v>
      </c>
      <c r="SD61" s="70">
        <v>6.1841821268691845E-2</v>
      </c>
      <c r="SE61" s="70">
        <v>6.1697993480003266E-2</v>
      </c>
      <c r="SF61" s="70">
        <v>6.1697993480003266E-2</v>
      </c>
      <c r="SG61" s="70">
        <v>6.1572657835574661E-2</v>
      </c>
      <c r="SH61" s="70">
        <v>6.1572657835574661E-2</v>
      </c>
      <c r="SI61" s="70">
        <v>6.1447322191146056E-2</v>
      </c>
      <c r="SJ61" s="70">
        <v>6.1447322191146056E-2</v>
      </c>
      <c r="SK61" s="70">
        <v>6.1321986546717451E-2</v>
      </c>
      <c r="SL61" s="70">
        <v>6.1321986546717451E-2</v>
      </c>
      <c r="SM61" s="70">
        <v>6.1196650902288846E-2</v>
      </c>
      <c r="SN61" s="70">
        <v>6.1196650902288846E-2</v>
      </c>
      <c r="SO61" s="70">
        <v>6.1071315257860241E-2</v>
      </c>
      <c r="SP61" s="70">
        <v>6.1071315257860241E-2</v>
      </c>
      <c r="SQ61" s="70">
        <v>6.0945979613431636E-2</v>
      </c>
      <c r="SR61" s="70">
        <v>6.0945979613431636E-2</v>
      </c>
      <c r="SS61" s="70">
        <v>6.0820643969003024E-2</v>
      </c>
      <c r="ST61" s="70">
        <v>6.0820643969003024E-2</v>
      </c>
      <c r="SU61" s="70">
        <v>6.0695308324574426E-2</v>
      </c>
      <c r="SV61" s="70">
        <v>6.0695308324574426E-2</v>
      </c>
      <c r="SW61" s="70">
        <v>6.0569972680145821E-2</v>
      </c>
      <c r="SX61" s="70">
        <v>6.0569972680145821E-2</v>
      </c>
      <c r="SY61" s="70">
        <v>6.0444637035717209E-2</v>
      </c>
      <c r="SZ61" s="70">
        <v>6.0444637035717209E-2</v>
      </c>
      <c r="TA61" s="70">
        <v>6.0319301391288611E-2</v>
      </c>
      <c r="TB61" s="70">
        <v>6.0319301391288611E-2</v>
      </c>
      <c r="TC61" s="70">
        <v>6.0193965746859979E-2</v>
      </c>
      <c r="TD61" s="70">
        <v>6.0193965746859979E-2</v>
      </c>
      <c r="TE61" s="70">
        <v>6.0084744685286483E-2</v>
      </c>
      <c r="TF61" s="70">
        <v>6.0084744685286483E-2</v>
      </c>
      <c r="TG61" s="70">
        <v>5.9975523623712987E-2</v>
      </c>
      <c r="TH61" s="70">
        <v>5.9975523623712987E-2</v>
      </c>
      <c r="TI61" s="70">
        <v>5.9866302562139498E-2</v>
      </c>
      <c r="TJ61" s="70">
        <v>5.9866302562139498E-2</v>
      </c>
      <c r="TK61" s="70">
        <v>5.9757081500565995E-2</v>
      </c>
      <c r="TL61" s="70">
        <v>5.9757081500565995E-2</v>
      </c>
      <c r="TM61" s="70">
        <v>5.9647860438992499E-2</v>
      </c>
      <c r="TN61" s="70">
        <v>5.9647860438992499E-2</v>
      </c>
      <c r="TO61" s="70">
        <v>5.9538639377419003E-2</v>
      </c>
      <c r="TP61" s="70">
        <v>5.9538639377419003E-2</v>
      </c>
      <c r="TQ61" s="70">
        <v>5.9429418315845507E-2</v>
      </c>
      <c r="TR61" s="70">
        <v>5.9429418315845507E-2</v>
      </c>
      <c r="TS61" s="70">
        <v>5.9320197254272011E-2</v>
      </c>
      <c r="TT61" s="70">
        <v>5.9320197254272011E-2</v>
      </c>
      <c r="TU61" s="70">
        <v>5.9210976192698522E-2</v>
      </c>
      <c r="TV61" s="70">
        <v>5.9210976192698522E-2</v>
      </c>
      <c r="TW61" s="70">
        <v>5.9101755131125012E-2</v>
      </c>
      <c r="TX61" s="70">
        <v>5.9101755131125012E-2</v>
      </c>
      <c r="TY61" s="70">
        <v>5.8992534069551524E-2</v>
      </c>
      <c r="TZ61" s="70">
        <v>5.8992534069551524E-2</v>
      </c>
      <c r="UA61" s="70">
        <v>5.8883313007978E-2</v>
      </c>
      <c r="UB61" s="70">
        <v>5.8883313007978E-2</v>
      </c>
      <c r="UC61" s="70">
        <v>5.8788134654321089E-2</v>
      </c>
      <c r="UD61" s="70">
        <v>5.8788134654321089E-2</v>
      </c>
      <c r="UE61" s="70">
        <v>5.8692956300664179E-2</v>
      </c>
      <c r="UF61" s="70">
        <v>5.8692956300664179E-2</v>
      </c>
      <c r="UG61" s="70">
        <v>5.8597777947007268E-2</v>
      </c>
      <c r="UH61" s="70">
        <v>5.8597777947007268E-2</v>
      </c>
      <c r="UI61" s="70">
        <v>5.8502599593350357E-2</v>
      </c>
      <c r="UJ61" s="70">
        <v>5.8502599593350357E-2</v>
      </c>
      <c r="UK61" s="70">
        <v>5.8407421239693447E-2</v>
      </c>
      <c r="UL61" s="70">
        <v>5.8407421239693447E-2</v>
      </c>
      <c r="UM61" s="70">
        <v>5.8312242886036536E-2</v>
      </c>
      <c r="UN61" s="70">
        <v>5.8312242886036536E-2</v>
      </c>
      <c r="UO61" s="70">
        <v>5.8217064532379625E-2</v>
      </c>
      <c r="UP61" s="70">
        <v>5.8217064532379625E-2</v>
      </c>
      <c r="UQ61" s="70">
        <v>5.8121886178722715E-2</v>
      </c>
      <c r="UR61" s="70">
        <v>5.8121886178722715E-2</v>
      </c>
      <c r="US61" s="70">
        <v>5.8026707825065804E-2</v>
      </c>
      <c r="UT61" s="70">
        <v>5.8026707825065804E-2</v>
      </c>
      <c r="UU61" s="70">
        <v>5.7931529471408894E-2</v>
      </c>
      <c r="UV61" s="70">
        <v>5.7931529471408894E-2</v>
      </c>
      <c r="UW61" s="70">
        <v>5.7836351117751983E-2</v>
      </c>
      <c r="UX61" s="70">
        <v>5.7836351117751983E-2</v>
      </c>
      <c r="UY61" s="70">
        <v>5.7741172764095072E-2</v>
      </c>
      <c r="UZ61" s="70">
        <v>5.7741172764095072E-2</v>
      </c>
      <c r="VA61" s="70">
        <v>5.7658231627336909E-2</v>
      </c>
      <c r="VB61" s="70">
        <v>5.7658231627336909E-2</v>
      </c>
      <c r="VC61" s="70">
        <v>5.7575290490578739E-2</v>
      </c>
      <c r="VD61" s="70">
        <v>5.7575290490578739E-2</v>
      </c>
      <c r="VE61" s="70">
        <v>5.7492349353820582E-2</v>
      </c>
      <c r="VF61" s="70">
        <v>5.7492349353820582E-2</v>
      </c>
      <c r="VG61" s="70">
        <v>5.7409408217062419E-2</v>
      </c>
      <c r="VH61" s="70">
        <v>5.7409408217062419E-2</v>
      </c>
      <c r="VI61" s="70">
        <v>5.7326467080304255E-2</v>
      </c>
      <c r="VJ61" s="70">
        <v>5.7326467080304255E-2</v>
      </c>
      <c r="VK61" s="70">
        <v>5.7243525943546099E-2</v>
      </c>
      <c r="VL61" s="70">
        <v>5.7243525943546099E-2</v>
      </c>
      <c r="VM61" s="70">
        <v>5.7160584806787929E-2</v>
      </c>
      <c r="VN61" s="70">
        <v>5.7160584806787929E-2</v>
      </c>
      <c r="VO61" s="70">
        <v>5.7077643670029765E-2</v>
      </c>
      <c r="VP61" s="70">
        <v>5.7077643670029765E-2</v>
      </c>
      <c r="VQ61" s="70">
        <v>5.6994702533271602E-2</v>
      </c>
      <c r="VR61" s="70">
        <v>5.6994702533271602E-2</v>
      </c>
      <c r="VS61" s="70">
        <v>5.6911761396513431E-2</v>
      </c>
      <c r="VT61" s="70">
        <v>5.6911761396513431E-2</v>
      </c>
      <c r="VU61" s="70">
        <v>5.6828820259755275E-2</v>
      </c>
      <c r="VV61" s="70">
        <v>5.6828820259755275E-2</v>
      </c>
      <c r="VW61" s="70">
        <v>5.6745879122997112E-2</v>
      </c>
      <c r="VX61" s="70">
        <v>5.6745879122997112E-2</v>
      </c>
      <c r="VY61" s="70">
        <v>5.6673601846679272E-2</v>
      </c>
      <c r="VZ61" s="70">
        <v>5.6673601846679272E-2</v>
      </c>
      <c r="WA61" s="70">
        <v>5.6601324570361447E-2</v>
      </c>
      <c r="WB61" s="70">
        <v>5.6601324570361447E-2</v>
      </c>
      <c r="WC61" s="70">
        <v>5.6529047294043615E-2</v>
      </c>
      <c r="WD61" s="70">
        <v>5.6529047294043615E-2</v>
      </c>
      <c r="WE61" s="70">
        <v>5.6456770017725783E-2</v>
      </c>
      <c r="WF61" s="70">
        <v>5.6456770017725783E-2</v>
      </c>
      <c r="WG61" s="70">
        <v>5.638449274140795E-2</v>
      </c>
      <c r="WH61" s="70">
        <v>5.638449274140795E-2</v>
      </c>
      <c r="WI61" s="70">
        <v>5.6312215465090111E-2</v>
      </c>
      <c r="WJ61" s="70">
        <v>5.6312215465090111E-2</v>
      </c>
      <c r="WK61" s="70">
        <v>5.6239938188772286E-2</v>
      </c>
      <c r="WL61" s="70">
        <v>5.6239938188772286E-2</v>
      </c>
      <c r="WM61" s="70">
        <v>5.6167660912454453E-2</v>
      </c>
      <c r="WN61" s="70">
        <v>5.6167660912454453E-2</v>
      </c>
      <c r="WO61" s="70">
        <v>5.6095383636136621E-2</v>
      </c>
      <c r="WP61" s="70">
        <v>5.6095383636136621E-2</v>
      </c>
      <c r="WQ61" s="70">
        <v>5.6023106359818789E-2</v>
      </c>
      <c r="WR61" s="70">
        <v>5.6023106359818789E-2</v>
      </c>
      <c r="WS61" s="70">
        <v>5.595082908350095E-2</v>
      </c>
      <c r="WT61" s="70">
        <v>5.595082908350095E-2</v>
      </c>
      <c r="WU61" s="70">
        <v>5.5878551807183152E-2</v>
      </c>
      <c r="WV61" s="70">
        <v>5.5878551807183152E-2</v>
      </c>
      <c r="WW61" s="70">
        <v>5.5815567323534765E-2</v>
      </c>
      <c r="WX61" s="70">
        <v>5.5815567323534765E-2</v>
      </c>
      <c r="WY61" s="70">
        <v>5.5752582839886378E-2</v>
      </c>
      <c r="WZ61" s="70">
        <v>5.5752582839886378E-2</v>
      </c>
      <c r="XA61" s="70">
        <v>5.568959835623799E-2</v>
      </c>
      <c r="XB61" s="70">
        <v>5.568959835623799E-2</v>
      </c>
      <c r="XC61" s="70">
        <v>5.5626613872589603E-2</v>
      </c>
      <c r="XD61" s="70">
        <v>5.5626613872589603E-2</v>
      </c>
      <c r="XE61" s="70">
        <v>5.5563629388941216E-2</v>
      </c>
      <c r="XF61" s="70">
        <v>5.5563629388941216E-2</v>
      </c>
      <c r="XG61" s="70">
        <v>5.5500644905292829E-2</v>
      </c>
      <c r="XH61" s="70">
        <v>5.5500644905292829E-2</v>
      </c>
      <c r="XI61" s="70">
        <v>5.5437660421644441E-2</v>
      </c>
      <c r="XJ61" s="70">
        <v>5.5437660421644441E-2</v>
      </c>
      <c r="XK61" s="70">
        <v>5.5374675937996054E-2</v>
      </c>
      <c r="XL61" s="70">
        <v>5.5374675937996054E-2</v>
      </c>
      <c r="XM61" s="70">
        <v>5.5311691454347667E-2</v>
      </c>
      <c r="XN61" s="70">
        <v>5.5311691454347667E-2</v>
      </c>
      <c r="XO61" s="70">
        <v>5.5248706970699279E-2</v>
      </c>
      <c r="XP61" s="70">
        <v>5.5248706970699279E-2</v>
      </c>
      <c r="XQ61" s="70">
        <v>5.5185722487050892E-2</v>
      </c>
      <c r="XR61" s="70">
        <v>5.5185722487050892E-2</v>
      </c>
      <c r="XS61" s="70">
        <v>5.5122738003402505E-2</v>
      </c>
      <c r="XT61" s="70">
        <v>5.5122738003402505E-2</v>
      </c>
      <c r="XU61" s="70">
        <v>5.5067851524794618E-2</v>
      </c>
      <c r="XV61" s="70">
        <v>5.5067851524794618E-2</v>
      </c>
      <c r="XW61" s="70">
        <v>5.5012965046186732E-2</v>
      </c>
      <c r="XX61" s="70">
        <v>5.5012965046186732E-2</v>
      </c>
      <c r="XY61" s="70">
        <v>5.4958078567578846E-2</v>
      </c>
      <c r="XZ61" s="70">
        <v>5.4958078567578846E-2</v>
      </c>
      <c r="YA61" s="70">
        <v>5.4903192088970959E-2</v>
      </c>
      <c r="YB61" s="70">
        <v>5.4903192088970959E-2</v>
      </c>
      <c r="YC61" s="70">
        <v>5.4848305610363066E-2</v>
      </c>
      <c r="YD61" s="70">
        <v>5.4848305610363066E-2</v>
      </c>
      <c r="YE61" s="70">
        <v>5.4793419131755193E-2</v>
      </c>
      <c r="YF61" s="70">
        <v>5.4793419131755193E-2</v>
      </c>
      <c r="YG61" s="70">
        <v>5.47385326531473E-2</v>
      </c>
      <c r="YH61" s="70">
        <v>5.47385326531473E-2</v>
      </c>
      <c r="YI61" s="70">
        <v>5.4683646174539413E-2</v>
      </c>
      <c r="YJ61" s="70">
        <v>5.4683646174539413E-2</v>
      </c>
      <c r="YK61" s="70">
        <v>5.4628759695931527E-2</v>
      </c>
      <c r="YL61" s="70">
        <v>5.4628759695931527E-2</v>
      </c>
      <c r="YM61" s="70">
        <v>5.457387321732364E-2</v>
      </c>
      <c r="YN61" s="70">
        <v>5.457387321732364E-2</v>
      </c>
      <c r="YO61" s="70">
        <v>5.4518986738715754E-2</v>
      </c>
      <c r="YP61" s="70">
        <v>5.4518986738715754E-2</v>
      </c>
      <c r="YQ61" s="70">
        <v>5.4464100260107839E-2</v>
      </c>
      <c r="YR61" s="70">
        <v>5.4464100260107839E-2</v>
      </c>
    </row>
    <row r="62" spans="1:668" ht="15.75" x14ac:dyDescent="0.25">
      <c r="A62" s="50"/>
      <c r="B62" s="50"/>
      <c r="C62" s="50"/>
      <c r="D62" s="50"/>
      <c r="E62" s="55"/>
      <c r="G62" s="138" t="s">
        <v>111</v>
      </c>
      <c r="H62" s="138">
        <f>+SUM(H59:H61)</f>
        <v>48061.669901665373</v>
      </c>
      <c r="I62" s="131"/>
      <c r="J62" s="94"/>
      <c r="K62" s="94"/>
      <c r="L62" s="94"/>
      <c r="M62" s="94"/>
      <c r="O62" s="94"/>
      <c r="P62" s="94"/>
      <c r="Q62" s="106"/>
      <c r="R62" s="94"/>
      <c r="S62" s="106"/>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107"/>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107"/>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107"/>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107"/>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107"/>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107"/>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107"/>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107"/>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107"/>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107"/>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107"/>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107"/>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107"/>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107"/>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107"/>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107"/>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107"/>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107"/>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107"/>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107"/>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107"/>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107"/>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107"/>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107"/>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107"/>
    </row>
    <row r="63" spans="1:668" ht="15.75" x14ac:dyDescent="0.25">
      <c r="C63" s="130">
        <f>SUM($C$5,$C$24,$C$28,$C$30,$C$48)</f>
        <v>48061.669901665373</v>
      </c>
      <c r="E63" s="55"/>
      <c r="G63" s="135"/>
      <c r="H63" s="139"/>
      <c r="I63" s="140"/>
    </row>
    <row r="65" spans="69:85" x14ac:dyDescent="0.25">
      <c r="BQ65" s="123"/>
      <c r="BS65" s="123"/>
      <c r="BU65" s="123"/>
      <c r="BW65" s="123"/>
      <c r="BY65" s="123"/>
      <c r="CA65" s="123"/>
      <c r="CC65" s="123"/>
      <c r="CE65" s="123"/>
      <c r="CG65" s="123"/>
    </row>
    <row r="66" spans="69:85" x14ac:dyDescent="0.25">
      <c r="BQ66" s="123"/>
    </row>
    <row r="67" spans="69:85" x14ac:dyDescent="0.25">
      <c r="BQ67" s="123"/>
    </row>
    <row r="68" spans="69:85" x14ac:dyDescent="0.25">
      <c r="BQ68" s="123"/>
    </row>
    <row r="69" spans="69:85" x14ac:dyDescent="0.25">
      <c r="BQ69" s="123"/>
    </row>
    <row r="70" spans="69:85" x14ac:dyDescent="0.25">
      <c r="BQ70" s="123"/>
    </row>
    <row r="71" spans="69:85" x14ac:dyDescent="0.25">
      <c r="BQ71" s="123"/>
    </row>
    <row r="72" spans="69:85" x14ac:dyDescent="0.25">
      <c r="BQ72" s="123"/>
    </row>
    <row r="73" spans="69:85" x14ac:dyDescent="0.25">
      <c r="BQ73" s="123"/>
    </row>
  </sheetData>
  <sortState xmlns:xlrd2="http://schemas.microsoft.com/office/spreadsheetml/2017/richdata2" ref="A32:YR42">
    <sortCondition descending="1" ref="C32:C42"/>
  </sortState>
  <mergeCells count="387">
    <mergeCell ref="A1:A4"/>
    <mergeCell ref="B1:B4"/>
    <mergeCell ref="D1:D4"/>
    <mergeCell ref="F1:F4"/>
    <mergeCell ref="G1:G4"/>
    <mergeCell ref="H1:H4"/>
    <mergeCell ref="BQ3:BR3"/>
    <mergeCell ref="BS3:BT3"/>
    <mergeCell ref="BU3:BV3"/>
    <mergeCell ref="BW3:BX3"/>
    <mergeCell ref="BY3:BZ3"/>
    <mergeCell ref="I1:I4"/>
    <mergeCell ref="J1:J4"/>
    <mergeCell ref="K1:K4"/>
    <mergeCell ref="L1:L4"/>
    <mergeCell ref="M1:M4"/>
    <mergeCell ref="N1:N4"/>
    <mergeCell ref="CM3:CN3"/>
    <mergeCell ref="CO3:CP3"/>
    <mergeCell ref="CQ3:CR3"/>
    <mergeCell ref="CS3:CT3"/>
    <mergeCell ref="CU3:CV3"/>
    <mergeCell ref="CW3:CX3"/>
    <mergeCell ref="CA3:CB3"/>
    <mergeCell ref="CC3:CD3"/>
    <mergeCell ref="CE3:CF3"/>
    <mergeCell ref="CG3:CH3"/>
    <mergeCell ref="CI3:CJ3"/>
    <mergeCell ref="CK3:CL3"/>
    <mergeCell ref="DK3:DL3"/>
    <mergeCell ref="DM3:DN3"/>
    <mergeCell ref="DO3:DP3"/>
    <mergeCell ref="DQ3:DR3"/>
    <mergeCell ref="DS3:DT3"/>
    <mergeCell ref="DU3:DV3"/>
    <mergeCell ref="CY3:CZ3"/>
    <mergeCell ref="DA3:DB3"/>
    <mergeCell ref="DC3:DD3"/>
    <mergeCell ref="DE3:DF3"/>
    <mergeCell ref="DG3:DH3"/>
    <mergeCell ref="DI3:DJ3"/>
    <mergeCell ref="EI3:EJ3"/>
    <mergeCell ref="EK3:EL3"/>
    <mergeCell ref="EM3:EN3"/>
    <mergeCell ref="EO3:EP3"/>
    <mergeCell ref="EQ3:ER3"/>
    <mergeCell ref="ES3:ET3"/>
    <mergeCell ref="DW3:DX3"/>
    <mergeCell ref="DY3:DZ3"/>
    <mergeCell ref="EA3:EB3"/>
    <mergeCell ref="EC3:ED3"/>
    <mergeCell ref="EE3:EF3"/>
    <mergeCell ref="EG3:EH3"/>
    <mergeCell ref="FG3:FH3"/>
    <mergeCell ref="FI3:FJ3"/>
    <mergeCell ref="FK3:FL3"/>
    <mergeCell ref="FM3:FN3"/>
    <mergeCell ref="FO3:FP3"/>
    <mergeCell ref="FQ3:FR3"/>
    <mergeCell ref="EU3:EV3"/>
    <mergeCell ref="EW3:EX3"/>
    <mergeCell ref="EY3:EZ3"/>
    <mergeCell ref="FA3:FB3"/>
    <mergeCell ref="FC3:FD3"/>
    <mergeCell ref="FE3:FF3"/>
    <mergeCell ref="GE3:GF3"/>
    <mergeCell ref="GG3:GH3"/>
    <mergeCell ref="GI3:GJ3"/>
    <mergeCell ref="GK3:GL3"/>
    <mergeCell ref="GM3:GN3"/>
    <mergeCell ref="GO3:GP3"/>
    <mergeCell ref="FS3:FT3"/>
    <mergeCell ref="FU3:FV3"/>
    <mergeCell ref="FW3:FX3"/>
    <mergeCell ref="FY3:FZ3"/>
    <mergeCell ref="GA3:GB3"/>
    <mergeCell ref="GC3:GD3"/>
    <mergeCell ref="HC3:HD3"/>
    <mergeCell ref="HE3:HF3"/>
    <mergeCell ref="HG3:HH3"/>
    <mergeCell ref="HI3:HJ3"/>
    <mergeCell ref="HK3:HL3"/>
    <mergeCell ref="HM3:HN3"/>
    <mergeCell ref="GQ3:GR3"/>
    <mergeCell ref="GS3:GT3"/>
    <mergeCell ref="GU3:GV3"/>
    <mergeCell ref="GW3:GX3"/>
    <mergeCell ref="GY3:GZ3"/>
    <mergeCell ref="HA3:HB3"/>
    <mergeCell ref="IA3:IB3"/>
    <mergeCell ref="IC3:ID3"/>
    <mergeCell ref="IE3:IF3"/>
    <mergeCell ref="IG3:IH3"/>
    <mergeCell ref="II3:IJ3"/>
    <mergeCell ref="IK3:IL3"/>
    <mergeCell ref="HO3:HP3"/>
    <mergeCell ref="HQ3:HR3"/>
    <mergeCell ref="HS3:HT3"/>
    <mergeCell ref="HU3:HV3"/>
    <mergeCell ref="HW3:HX3"/>
    <mergeCell ref="HY3:HZ3"/>
    <mergeCell ref="IY3:IZ3"/>
    <mergeCell ref="JA3:JB3"/>
    <mergeCell ref="JC3:JD3"/>
    <mergeCell ref="JE3:JF3"/>
    <mergeCell ref="JG3:JH3"/>
    <mergeCell ref="JI3:JJ3"/>
    <mergeCell ref="IM3:IN3"/>
    <mergeCell ref="IO3:IP3"/>
    <mergeCell ref="IQ3:IR3"/>
    <mergeCell ref="IS3:IT3"/>
    <mergeCell ref="IU3:IV3"/>
    <mergeCell ref="IW3:IX3"/>
    <mergeCell ref="JW3:JX3"/>
    <mergeCell ref="JY3:JZ3"/>
    <mergeCell ref="KA3:KB3"/>
    <mergeCell ref="KC3:KD3"/>
    <mergeCell ref="KE3:KF3"/>
    <mergeCell ref="KG3:KH3"/>
    <mergeCell ref="JK3:JL3"/>
    <mergeCell ref="JM3:JN3"/>
    <mergeCell ref="JO3:JP3"/>
    <mergeCell ref="JQ3:JR3"/>
    <mergeCell ref="JS3:JT3"/>
    <mergeCell ref="JU3:JV3"/>
    <mergeCell ref="KU3:KV3"/>
    <mergeCell ref="KW3:KX3"/>
    <mergeCell ref="KY3:KZ3"/>
    <mergeCell ref="LA3:LB3"/>
    <mergeCell ref="LC3:LD3"/>
    <mergeCell ref="LE3:LF3"/>
    <mergeCell ref="KI3:KJ3"/>
    <mergeCell ref="KK3:KL3"/>
    <mergeCell ref="KM3:KN3"/>
    <mergeCell ref="KO3:KP3"/>
    <mergeCell ref="KQ3:KR3"/>
    <mergeCell ref="KS3:KT3"/>
    <mergeCell ref="LS3:LT3"/>
    <mergeCell ref="LU3:LV3"/>
    <mergeCell ref="LW3:LX3"/>
    <mergeCell ref="LY3:LZ3"/>
    <mergeCell ref="MA3:MB3"/>
    <mergeCell ref="MC3:MD3"/>
    <mergeCell ref="LG3:LH3"/>
    <mergeCell ref="LI3:LJ3"/>
    <mergeCell ref="LK3:LL3"/>
    <mergeCell ref="LM3:LN3"/>
    <mergeCell ref="LO3:LP3"/>
    <mergeCell ref="LQ3:LR3"/>
    <mergeCell ref="MQ3:MR3"/>
    <mergeCell ref="MS3:MT3"/>
    <mergeCell ref="MU3:MV3"/>
    <mergeCell ref="MW3:MX3"/>
    <mergeCell ref="MY3:MZ3"/>
    <mergeCell ref="NA3:NB3"/>
    <mergeCell ref="ME3:MF3"/>
    <mergeCell ref="MG3:MH3"/>
    <mergeCell ref="MI3:MJ3"/>
    <mergeCell ref="MK3:ML3"/>
    <mergeCell ref="MM3:MN3"/>
    <mergeCell ref="MO3:MP3"/>
    <mergeCell ref="NO3:NP3"/>
    <mergeCell ref="NQ3:NR3"/>
    <mergeCell ref="NS3:NT3"/>
    <mergeCell ref="NU3:NV3"/>
    <mergeCell ref="NW3:NX3"/>
    <mergeCell ref="NY3:NZ3"/>
    <mergeCell ref="NC3:ND3"/>
    <mergeCell ref="NE3:NF3"/>
    <mergeCell ref="NG3:NH3"/>
    <mergeCell ref="NI3:NJ3"/>
    <mergeCell ref="NK3:NL3"/>
    <mergeCell ref="NM3:NN3"/>
    <mergeCell ref="OM3:ON3"/>
    <mergeCell ref="OO3:OP3"/>
    <mergeCell ref="OQ3:OR3"/>
    <mergeCell ref="OS3:OT3"/>
    <mergeCell ref="OU3:OV3"/>
    <mergeCell ref="OW3:OX3"/>
    <mergeCell ref="OA3:OB3"/>
    <mergeCell ref="OC3:OD3"/>
    <mergeCell ref="OE3:OF3"/>
    <mergeCell ref="OG3:OH3"/>
    <mergeCell ref="OI3:OJ3"/>
    <mergeCell ref="OK3:OL3"/>
    <mergeCell ref="PK3:PL3"/>
    <mergeCell ref="PM3:PN3"/>
    <mergeCell ref="PO3:PP3"/>
    <mergeCell ref="PQ3:PR3"/>
    <mergeCell ref="PS3:PT3"/>
    <mergeCell ref="PU3:PV3"/>
    <mergeCell ref="OY3:OZ3"/>
    <mergeCell ref="PA3:PB3"/>
    <mergeCell ref="PC3:PD3"/>
    <mergeCell ref="PE3:PF3"/>
    <mergeCell ref="PG3:PH3"/>
    <mergeCell ref="PI3:PJ3"/>
    <mergeCell ref="QI3:QJ3"/>
    <mergeCell ref="QK3:QL3"/>
    <mergeCell ref="QM3:QN3"/>
    <mergeCell ref="QO3:QP3"/>
    <mergeCell ref="QQ3:QR3"/>
    <mergeCell ref="QS3:QT3"/>
    <mergeCell ref="PW3:PX3"/>
    <mergeCell ref="PY3:PZ3"/>
    <mergeCell ref="QA3:QB3"/>
    <mergeCell ref="QC3:QD3"/>
    <mergeCell ref="QE3:QF3"/>
    <mergeCell ref="QG3:QH3"/>
    <mergeCell ref="RG3:RH3"/>
    <mergeCell ref="RI3:RJ3"/>
    <mergeCell ref="RK3:RL3"/>
    <mergeCell ref="RM3:RN3"/>
    <mergeCell ref="RO3:RP3"/>
    <mergeCell ref="RQ3:RR3"/>
    <mergeCell ref="QU3:QV3"/>
    <mergeCell ref="QW3:QX3"/>
    <mergeCell ref="QY3:QZ3"/>
    <mergeCell ref="RA3:RB3"/>
    <mergeCell ref="RC3:RD3"/>
    <mergeCell ref="RE3:RF3"/>
    <mergeCell ref="SE3:SF3"/>
    <mergeCell ref="SG3:SH3"/>
    <mergeCell ref="SI3:SJ3"/>
    <mergeCell ref="SK3:SL3"/>
    <mergeCell ref="SM3:SN3"/>
    <mergeCell ref="SO3:SP3"/>
    <mergeCell ref="RS3:RT3"/>
    <mergeCell ref="RU3:RV3"/>
    <mergeCell ref="RW3:RX3"/>
    <mergeCell ref="RY3:RZ3"/>
    <mergeCell ref="SA3:SB3"/>
    <mergeCell ref="SC3:SD3"/>
    <mergeCell ref="TC3:TD3"/>
    <mergeCell ref="TE3:TF3"/>
    <mergeCell ref="TG3:TH3"/>
    <mergeCell ref="TI3:TJ3"/>
    <mergeCell ref="TK3:TL3"/>
    <mergeCell ref="TM3:TN3"/>
    <mergeCell ref="SQ3:SR3"/>
    <mergeCell ref="SS3:ST3"/>
    <mergeCell ref="SU3:SV3"/>
    <mergeCell ref="SW3:SX3"/>
    <mergeCell ref="SY3:SZ3"/>
    <mergeCell ref="TA3:TB3"/>
    <mergeCell ref="UA3:UB3"/>
    <mergeCell ref="UC3:UD3"/>
    <mergeCell ref="UE3:UF3"/>
    <mergeCell ref="UG3:UH3"/>
    <mergeCell ref="UI3:UJ3"/>
    <mergeCell ref="UK3:UL3"/>
    <mergeCell ref="TO3:TP3"/>
    <mergeCell ref="TQ3:TR3"/>
    <mergeCell ref="TS3:TT3"/>
    <mergeCell ref="TU3:TV3"/>
    <mergeCell ref="TW3:TX3"/>
    <mergeCell ref="TY3:TZ3"/>
    <mergeCell ref="UY3:UZ3"/>
    <mergeCell ref="VA3:VB3"/>
    <mergeCell ref="VC3:VD3"/>
    <mergeCell ref="VE3:VF3"/>
    <mergeCell ref="VG3:VH3"/>
    <mergeCell ref="VI3:VJ3"/>
    <mergeCell ref="UM3:UN3"/>
    <mergeCell ref="UO3:UP3"/>
    <mergeCell ref="UQ3:UR3"/>
    <mergeCell ref="US3:UT3"/>
    <mergeCell ref="UU3:UV3"/>
    <mergeCell ref="UW3:UX3"/>
    <mergeCell ref="VW3:VX3"/>
    <mergeCell ref="VY3:VZ3"/>
    <mergeCell ref="WA3:WB3"/>
    <mergeCell ref="WC3:WD3"/>
    <mergeCell ref="WE3:WF3"/>
    <mergeCell ref="WG3:WH3"/>
    <mergeCell ref="VK3:VL3"/>
    <mergeCell ref="VM3:VN3"/>
    <mergeCell ref="VO3:VP3"/>
    <mergeCell ref="VQ3:VR3"/>
    <mergeCell ref="VS3:VT3"/>
    <mergeCell ref="VU3:VV3"/>
    <mergeCell ref="WY3:WZ3"/>
    <mergeCell ref="XA3:XB3"/>
    <mergeCell ref="XC3:XD3"/>
    <mergeCell ref="XE3:XF3"/>
    <mergeCell ref="WI3:WJ3"/>
    <mergeCell ref="WK3:WL3"/>
    <mergeCell ref="WM3:WN3"/>
    <mergeCell ref="WO3:WP3"/>
    <mergeCell ref="WQ3:WR3"/>
    <mergeCell ref="WS3:WT3"/>
    <mergeCell ref="S59:T59"/>
    <mergeCell ref="U59:V59"/>
    <mergeCell ref="W59:X59"/>
    <mergeCell ref="YQ3:YR3"/>
    <mergeCell ref="YE3:YF3"/>
    <mergeCell ref="YG3:YH3"/>
    <mergeCell ref="YI3:YJ3"/>
    <mergeCell ref="YK3:YL3"/>
    <mergeCell ref="YM3:YN3"/>
    <mergeCell ref="YO3:YP3"/>
    <mergeCell ref="XS3:XT3"/>
    <mergeCell ref="XU3:XV3"/>
    <mergeCell ref="XW3:XX3"/>
    <mergeCell ref="XY3:XZ3"/>
    <mergeCell ref="YA3:YB3"/>
    <mergeCell ref="YC3:YD3"/>
    <mergeCell ref="XG3:XH3"/>
    <mergeCell ref="XI3:XJ3"/>
    <mergeCell ref="XK3:XL3"/>
    <mergeCell ref="XM3:XN3"/>
    <mergeCell ref="XO3:XP3"/>
    <mergeCell ref="XQ3:XR3"/>
    <mergeCell ref="WU3:WV3"/>
    <mergeCell ref="WW3:WX3"/>
    <mergeCell ref="BM61:BN61"/>
    <mergeCell ref="Q60:R60"/>
    <mergeCell ref="S60:T60"/>
    <mergeCell ref="U60:V60"/>
    <mergeCell ref="W60:X60"/>
    <mergeCell ref="Y60:Z60"/>
    <mergeCell ref="AW59:AX59"/>
    <mergeCell ref="AY59:AZ59"/>
    <mergeCell ref="BA59:BB59"/>
    <mergeCell ref="BC59:BD59"/>
    <mergeCell ref="AK59:AL59"/>
    <mergeCell ref="AM59:AN59"/>
    <mergeCell ref="AO59:AP59"/>
    <mergeCell ref="AQ59:AR59"/>
    <mergeCell ref="AS59:AT59"/>
    <mergeCell ref="AU59:AV59"/>
    <mergeCell ref="Y59:Z59"/>
    <mergeCell ref="AA59:AB59"/>
    <mergeCell ref="AC59:AD59"/>
    <mergeCell ref="AE59:AF59"/>
    <mergeCell ref="AG59:AH59"/>
    <mergeCell ref="AI59:AJ59"/>
    <mergeCell ref="AA60:AB60"/>
    <mergeCell ref="Q59:R59"/>
    <mergeCell ref="Q61:R61"/>
    <mergeCell ref="S61:T61"/>
    <mergeCell ref="U61:V61"/>
    <mergeCell ref="W61:X61"/>
    <mergeCell ref="Y61:Z61"/>
    <mergeCell ref="AA61:AB61"/>
    <mergeCell ref="AY60:AZ60"/>
    <mergeCell ref="BA60:BB60"/>
    <mergeCell ref="BC60:BD60"/>
    <mergeCell ref="AM60:AN60"/>
    <mergeCell ref="AO60:AP60"/>
    <mergeCell ref="AQ60:AR60"/>
    <mergeCell ref="AS60:AT60"/>
    <mergeCell ref="AG60:AH60"/>
    <mergeCell ref="AI60:AJ60"/>
    <mergeCell ref="AK60:AL60"/>
    <mergeCell ref="AC61:AD61"/>
    <mergeCell ref="AE61:AF61"/>
    <mergeCell ref="AG61:AH61"/>
    <mergeCell ref="AI61:AJ61"/>
    <mergeCell ref="AK61:AL61"/>
    <mergeCell ref="AM61:AN61"/>
    <mergeCell ref="AC60:AD60"/>
    <mergeCell ref="AE60:AF60"/>
    <mergeCell ref="AU60:AV60"/>
    <mergeCell ref="AW60:AX60"/>
    <mergeCell ref="BI59:BJ59"/>
    <mergeCell ref="BK59:BL59"/>
    <mergeCell ref="BM59:BN59"/>
    <mergeCell ref="BE59:BF59"/>
    <mergeCell ref="BG59:BH59"/>
    <mergeCell ref="BK60:BL60"/>
    <mergeCell ref="BM60:BN60"/>
    <mergeCell ref="BE60:BF60"/>
    <mergeCell ref="BG60:BH60"/>
    <mergeCell ref="BI60:BJ60"/>
    <mergeCell ref="BA61:BB61"/>
    <mergeCell ref="BC61:BD61"/>
    <mergeCell ref="BE61:BF61"/>
    <mergeCell ref="BG61:BH61"/>
    <mergeCell ref="BI61:BJ61"/>
    <mergeCell ref="BK61:BL61"/>
    <mergeCell ref="AO61:AP61"/>
    <mergeCell ref="AQ61:AR61"/>
    <mergeCell ref="AS61:AT61"/>
    <mergeCell ref="AU61:AV61"/>
    <mergeCell ref="AW61:AX61"/>
    <mergeCell ref="AY61:AZ61"/>
  </mergeCells>
  <hyperlinks>
    <hyperlink ref="B21" location="GOBD30!A1" display="GOBD30" xr:uid="{00000000-0004-0000-0000-000000000000}"/>
    <hyperlink ref="B22" location="GOBS20!A1" display="GOBS20" xr:uid="{00000000-0004-0000-0000-000001000000}"/>
    <hyperlink ref="B8" location="ANSG20!A1" display="ANSG20" xr:uid="{00000000-0004-0000-0000-000002000000}"/>
    <hyperlink ref="B10" location="ANSE21!A1" display="ANSE21" xr:uid="{00000000-0004-0000-0000-000003000000}"/>
    <hyperlink ref="B15" location="FFO26S2!A1" display="FFO26S2" xr:uid="{00000000-0004-0000-0000-000004000000}"/>
    <hyperlink ref="B29" location="BBIJ21!A1" display="BBIJ21" xr:uid="{00000000-0004-0000-0000-000005000000}"/>
    <hyperlink ref="B33" location="BIDA33!A1" display="BIDA33" xr:uid="{00000000-0004-0000-0000-000006000000}"/>
    <hyperlink ref="B32" location="BIDD36!A1" display="BIDD36" xr:uid="{00000000-0004-0000-0000-000007000000}"/>
    <hyperlink ref="B35" location="BIDF40!A1" display="BIDF40" xr:uid="{00000000-0004-0000-0000-000008000000}"/>
    <hyperlink ref="B42" location="BIDD18!A1" display="BIDD18" xr:uid="{00000000-0004-0000-0000-000009000000}"/>
    <hyperlink ref="B40" location="BIDF22!A1" display="BIDF22" xr:uid="{00000000-0004-0000-0000-00000A000000}"/>
    <hyperlink ref="B38" location="BIDO24!A1" display="BIDO24" xr:uid="{00000000-0004-0000-0000-00000B000000}"/>
    <hyperlink ref="B36" location="BIDN32!A1" display="BIDN32" xr:uid="{00000000-0004-0000-0000-00000C000000}"/>
    <hyperlink ref="B47" location="BIRS20!A1" display="BIRS20" xr:uid="{00000000-0004-0000-0000-00000D000000}"/>
    <hyperlink ref="B45" location="BIRO20!A1" display="BIRO20" xr:uid="{00000000-0004-0000-0000-00000E000000}"/>
    <hyperlink ref="B46" location="BIRJ22!A1" display="BIRJ22" xr:uid="{00000000-0004-0000-0000-00000F000000}"/>
    <hyperlink ref="B44" location="BIRS38!A1" display="BIRS38" xr:uid="{00000000-0004-0000-0000-000010000000}"/>
    <hyperlink ref="B49" location="'PMY24'!A1" display="PMY24" xr:uid="{00000000-0004-0000-0000-000011000000}"/>
    <hyperlink ref="B55" location="BARX1!A1" display="BARX1" xr:uid="{00000000-0004-0000-0000-000012000000}"/>
    <hyperlink ref="B54" location="'PMG18'!A1" display="PMG18" xr:uid="{00000000-0004-0000-0000-000013000000}"/>
    <hyperlink ref="B52" location="'PMN18'!A1" display="PMN18" xr:uid="{00000000-0004-0000-0000-000014000000}"/>
    <hyperlink ref="B53" location="'PMD18'!A1" display="PMD18" xr:uid="{00000000-0004-0000-0000-000015000000}"/>
    <hyperlink ref="B56" location="'PMO18'!A1" display="PMO18" xr:uid="{00000000-0004-0000-0000-000016000000}"/>
    <hyperlink ref="B39" location="BIDS34!A1" display="BIDS34" xr:uid="{00000000-0004-0000-0000-000017000000}"/>
    <hyperlink ref="B41" location="BIDS23!A1" display="BIDS23" xr:uid="{00000000-0004-0000-0000-000018000000}"/>
    <hyperlink ref="B16" location="FFIRF21!A1" display="FFIRF21" xr:uid="{00000000-0004-0000-0000-000019000000}"/>
    <hyperlink ref="B19" location="FFIRY22!A1" display="FFIRY22" xr:uid="{00000000-0004-0000-0000-00001A000000}"/>
    <hyperlink ref="B14" location="FFIRJ20!A1" display="FFIRJ20" xr:uid="{00000000-0004-0000-0000-00001B000000}"/>
    <hyperlink ref="B23" location="GOBD20!A1" display="GOBD20" xr:uid="{00000000-0004-0000-0000-00001C000000}"/>
    <hyperlink ref="B50" location="'PMJ21'!A1" display="PMJ21" xr:uid="{00000000-0004-0000-0000-00001D000000}"/>
    <hyperlink ref="B37" location="BIDY42!A1" display="BIDY42" xr:uid="{00000000-0004-0000-0000-00001E000000}"/>
    <hyperlink ref="B18" location="FFFIRM26!A1" display="FFFIRE27" xr:uid="{00000000-0004-0000-0000-00001F000000}"/>
    <hyperlink ref="B7" location="FFDPE23!A1" display="FFDPE23" xr:uid="{00000000-0004-0000-0000-000020000000}"/>
    <hyperlink ref="B51" location="'PMY24-C'!A1" display="PMY24-C" xr:uid="{00000000-0004-0000-0000-000021000000}"/>
    <hyperlink ref="B9" location="ANSE22!A1" display="ANSE22" xr:uid="{00000000-0004-0000-0000-000022000000}"/>
    <hyperlink ref="B20" location="'FFA21'!A1" display="'FFA21'!A1" xr:uid="{00000000-0004-0000-0000-000023000000}"/>
    <hyperlink ref="B11" location="FFIRO24!A1" display="FFIRO24" xr:uid="{00000000-0004-0000-0000-000024000000}"/>
    <hyperlink ref="B12" location="ANSG22!A1" display="ANSG22" xr:uid="{00000000-0004-0000-0000-000025000000}"/>
    <hyperlink ref="B17" location="FFE26S1!A1" display="FFE26S1!A1" xr:uid="{00000000-0004-0000-0000-000026000000}"/>
    <hyperlink ref="B27" location="BNAO22!A1" display="BNAO22" xr:uid="{00000000-0004-0000-0000-000027000000}"/>
    <hyperlink ref="B26" location="BNAD18!A1" display="BNAD18" xr:uid="{00000000-0004-0000-0000-000028000000}"/>
    <hyperlink ref="B34" location="BIDG25!A1" display="BIDG25" xr:uid="{00000000-0004-0000-0000-000029000000}"/>
    <hyperlink ref="B13" location="FFFIRY26!A1" display="FFFIRY26" xr:uid="{00000000-0004-0000-0000-00002A000000}"/>
    <hyperlink ref="B6" location="FFDPG23!A1" display="FFDPG23" xr:uid="{00000000-0004-0000-0000-00002B000000}"/>
    <hyperlink ref="B25" location="'BNAS23-AJUSTE UVA'!A1" display="BNAS23" xr:uid="{00000000-0004-0000-0000-00002C000000}"/>
  </hyperlinks>
  <printOptions horizontalCentered="1" verticalCentered="1"/>
  <pageMargins left="0.1" right="0.17" top="0.37" bottom="0.22" header="0.24" footer="0.1"/>
  <pageSetup paperSize="9" scale="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
  <sheetViews>
    <sheetView showGridLines="0" zoomScaleNormal="100" workbookViewId="0">
      <selection activeCell="A30" sqref="A30"/>
    </sheetView>
  </sheetViews>
  <sheetFormatPr baseColWidth="10" defaultRowHeight="15" x14ac:dyDescent="0.25"/>
  <cols>
    <col min="1" max="1" width="26.5703125" style="77" bestFit="1" customWidth="1"/>
    <col min="2" max="16384" width="11.42578125" style="77"/>
  </cols>
  <sheetData>
    <row r="1" spans="1:12" ht="15" customHeight="1" thickBot="1" x14ac:dyDescent="0.3"/>
    <row r="2" spans="1:12" ht="18" customHeight="1" thickBot="1" x14ac:dyDescent="0.3">
      <c r="A2" s="80" t="s">
        <v>141</v>
      </c>
      <c r="L2" s="79" t="s">
        <v>131</v>
      </c>
    </row>
    <row r="3" spans="1:12" s="78" customFormat="1" x14ac:dyDescent="0.25">
      <c r="L3" s="79" t="s">
        <v>134</v>
      </c>
    </row>
    <row r="4" spans="1:12" s="78" customFormat="1" x14ac:dyDescent="0.25">
      <c r="L4" s="79" t="s">
        <v>132</v>
      </c>
    </row>
    <row r="5" spans="1:12" s="78" customFormat="1" x14ac:dyDescent="0.25">
      <c r="L5" s="79">
        <v>3</v>
      </c>
    </row>
    <row r="6" spans="1:12" s="78" customFormat="1" x14ac:dyDescent="0.25"/>
    <row r="20" spans="1:12" ht="15.75" thickBot="1" x14ac:dyDescent="0.3"/>
    <row r="21" spans="1:12" ht="18" customHeight="1" thickBot="1" x14ac:dyDescent="0.3">
      <c r="A21" s="80" t="s">
        <v>142</v>
      </c>
    </row>
    <row r="22" spans="1:12" x14ac:dyDescent="0.25">
      <c r="L22" s="79" t="s">
        <v>131</v>
      </c>
    </row>
    <row r="23" spans="1:12" x14ac:dyDescent="0.25">
      <c r="L23" s="79" t="s">
        <v>138</v>
      </c>
    </row>
    <row r="24" spans="1:12" x14ac:dyDescent="0.25">
      <c r="L24" s="79">
        <v>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Drop Down 1">
              <controlPr defaultSize="0" autoLine="0" autoPict="0">
                <anchor moveWithCells="1">
                  <from>
                    <xdr:col>1</xdr:col>
                    <xdr:colOff>76200</xdr:colOff>
                    <xdr:row>1</xdr:row>
                    <xdr:rowOff>0</xdr:rowOff>
                  </from>
                  <to>
                    <xdr:col>3</xdr:col>
                    <xdr:colOff>161925</xdr:colOff>
                    <xdr:row>2</xdr:row>
                    <xdr:rowOff>0</xdr:rowOff>
                  </to>
                </anchor>
              </controlPr>
            </control>
          </mc:Choice>
        </mc:AlternateContent>
        <mc:AlternateContent xmlns:mc="http://schemas.openxmlformats.org/markup-compatibility/2006">
          <mc:Choice Requires="x14">
            <control shapeId="6148" r:id="rId4" name="Drop Down 4">
              <controlPr defaultSize="0" autoLine="0" autoPict="0">
                <anchor moveWithCells="1">
                  <from>
                    <xdr:col>1</xdr:col>
                    <xdr:colOff>76200</xdr:colOff>
                    <xdr:row>20</xdr:row>
                    <xdr:rowOff>19050</xdr:rowOff>
                  </from>
                  <to>
                    <xdr:col>3</xdr:col>
                    <xdr:colOff>161925</xdr:colOff>
                    <xdr:row>20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2"/>
  <sheetViews>
    <sheetView showGridLines="0" zoomScaleNormal="100" workbookViewId="0"/>
  </sheetViews>
  <sheetFormatPr baseColWidth="10" defaultRowHeight="16.5" x14ac:dyDescent="0.3"/>
  <cols>
    <col min="1" max="1" width="16.28515625" style="64" customWidth="1"/>
    <col min="2" max="2" width="18.140625" style="64" bestFit="1" customWidth="1"/>
    <col min="3" max="3" width="12" style="64" bestFit="1" customWidth="1"/>
    <col min="4" max="4" width="12.28515625" style="64" customWidth="1"/>
    <col min="5" max="5" width="12.7109375" style="64" customWidth="1"/>
    <col min="6" max="6" width="11.42578125" style="64"/>
    <col min="7" max="7" width="11.85546875" style="64" bestFit="1" customWidth="1"/>
    <col min="8" max="16384" width="11.42578125" style="64"/>
  </cols>
  <sheetData>
    <row r="1" spans="1:5" ht="33" x14ac:dyDescent="0.3">
      <c r="A1" s="71" t="s">
        <v>133</v>
      </c>
      <c r="B1" s="71" t="s">
        <v>6</v>
      </c>
      <c r="C1" s="71" t="s">
        <v>7</v>
      </c>
    </row>
    <row r="2" spans="1:5" x14ac:dyDescent="0.3">
      <c r="A2" s="72">
        <v>2018</v>
      </c>
      <c r="B2" s="73">
        <f t="shared" ref="B2:C11" si="0">+SUMPRODUCT(1*(AÑOS_31_12_18=$A2)*(SERVICIO_31_12_18=B$1)*(MATRIZ_SS_31_12_18))/1000000</f>
        <v>3472.9311238894425</v>
      </c>
      <c r="C2" s="73">
        <f t="shared" si="0"/>
        <v>6510.4735238698731</v>
      </c>
      <c r="D2" s="92">
        <f>+SUM(B2:C2)</f>
        <v>9983.4046477593147</v>
      </c>
      <c r="E2" s="92"/>
    </row>
    <row r="3" spans="1:5" x14ac:dyDescent="0.3">
      <c r="A3" s="72">
        <v>2019</v>
      </c>
      <c r="B3" s="73">
        <f t="shared" si="0"/>
        <v>1916.5160874574299</v>
      </c>
      <c r="C3" s="73">
        <f t="shared" si="0"/>
        <v>7063.9848667119113</v>
      </c>
      <c r="D3" s="92">
        <f t="shared" ref="D3:D27" si="1">+SUM(B3:C3)</f>
        <v>8980.5009541693416</v>
      </c>
      <c r="E3" s="92"/>
    </row>
    <row r="4" spans="1:5" x14ac:dyDescent="0.3">
      <c r="A4" s="72">
        <v>2020</v>
      </c>
      <c r="B4" s="73">
        <f t="shared" si="0"/>
        <v>5685.1475659715516</v>
      </c>
      <c r="C4" s="73">
        <f t="shared" si="0"/>
        <v>5549.1316934545493</v>
      </c>
      <c r="D4" s="92">
        <f t="shared" si="1"/>
        <v>11234.279259426101</v>
      </c>
      <c r="E4" s="92"/>
    </row>
    <row r="5" spans="1:5" x14ac:dyDescent="0.3">
      <c r="A5" s="72">
        <v>2021</v>
      </c>
      <c r="B5" s="73">
        <f t="shared" si="0"/>
        <v>10809.724814077757</v>
      </c>
      <c r="C5" s="73">
        <f t="shared" si="0"/>
        <v>3956.8009522665443</v>
      </c>
      <c r="D5" s="92">
        <f t="shared" si="1"/>
        <v>14766.525766344301</v>
      </c>
      <c r="E5" s="92"/>
    </row>
    <row r="6" spans="1:5" x14ac:dyDescent="0.3">
      <c r="A6" s="72">
        <v>2022</v>
      </c>
      <c r="B6" s="73">
        <f t="shared" si="0"/>
        <v>15169.485532819685</v>
      </c>
      <c r="C6" s="73">
        <f t="shared" si="0"/>
        <v>2643.4493471890046</v>
      </c>
      <c r="D6" s="92">
        <f t="shared" si="1"/>
        <v>17812.934880008688</v>
      </c>
      <c r="E6" s="92"/>
    </row>
    <row r="7" spans="1:5" x14ac:dyDescent="0.3">
      <c r="A7" s="72">
        <v>2023</v>
      </c>
      <c r="B7" s="73">
        <f t="shared" si="0"/>
        <v>13777.760296072052</v>
      </c>
      <c r="C7" s="73">
        <f t="shared" si="0"/>
        <v>1584.9037986378873</v>
      </c>
      <c r="D7" s="92">
        <f t="shared" si="1"/>
        <v>15362.66409470994</v>
      </c>
      <c r="E7" s="92"/>
    </row>
    <row r="8" spans="1:5" x14ac:dyDescent="0.3">
      <c r="A8" s="72">
        <v>2024</v>
      </c>
      <c r="B8" s="73">
        <f t="shared" si="0"/>
        <v>10877.214651300386</v>
      </c>
      <c r="C8" s="73">
        <f t="shared" si="0"/>
        <v>682.08943366733422</v>
      </c>
      <c r="D8" s="92">
        <f t="shared" si="1"/>
        <v>11559.30408496772</v>
      </c>
      <c r="E8" s="92"/>
    </row>
    <row r="9" spans="1:5" x14ac:dyDescent="0.3">
      <c r="A9" s="72">
        <v>2025</v>
      </c>
      <c r="B9" s="73">
        <f t="shared" si="0"/>
        <v>935.55951649729104</v>
      </c>
      <c r="C9" s="73">
        <f t="shared" si="0"/>
        <v>239.58754206785363</v>
      </c>
      <c r="D9" s="92">
        <f t="shared" si="1"/>
        <v>1175.1470585651446</v>
      </c>
      <c r="E9" s="92"/>
    </row>
    <row r="10" spans="1:5" x14ac:dyDescent="0.3">
      <c r="A10" s="72">
        <v>2026</v>
      </c>
      <c r="B10" s="73">
        <f t="shared" si="0"/>
        <v>647.4211633463625</v>
      </c>
      <c r="C10" s="73">
        <f t="shared" si="0"/>
        <v>217.05721026504943</v>
      </c>
      <c r="D10" s="92">
        <f t="shared" si="1"/>
        <v>864.47837361141194</v>
      </c>
      <c r="E10" s="92"/>
    </row>
    <row r="11" spans="1:5" x14ac:dyDescent="0.3">
      <c r="A11" s="72">
        <v>2027</v>
      </c>
      <c r="B11" s="73">
        <f t="shared" si="0"/>
        <v>651.69616674545932</v>
      </c>
      <c r="C11" s="73">
        <f t="shared" si="0"/>
        <v>205.74665173673569</v>
      </c>
      <c r="D11" s="92">
        <f t="shared" si="1"/>
        <v>857.44281848219498</v>
      </c>
      <c r="E11" s="92"/>
    </row>
    <row r="12" spans="1:5" x14ac:dyDescent="0.3">
      <c r="A12" s="72" t="s">
        <v>129</v>
      </c>
      <c r="B12" s="73">
        <f>+AVERAGE(B13:B27)</f>
        <v>501.926452475806</v>
      </c>
      <c r="C12" s="73">
        <f>+AVERAGE(C13:C27)</f>
        <v>82.603160699954771</v>
      </c>
      <c r="D12" s="124">
        <f t="shared" si="1"/>
        <v>584.5296131757608</v>
      </c>
      <c r="E12" s="92"/>
    </row>
    <row r="13" spans="1:5" hidden="1" x14ac:dyDescent="0.3">
      <c r="A13" s="64">
        <v>2028</v>
      </c>
      <c r="B13" s="73">
        <f t="shared" ref="B13:C27" si="2">+SUMPRODUCT(1*(AÑOS_31_12_18=$A13)*(SERVICIO_31_12_18=B$1)*(MATRIZ_SS_31_12_18))/1000000</f>
        <v>684.28097508273288</v>
      </c>
      <c r="C13" s="73">
        <f t="shared" si="2"/>
        <v>194.90541669625665</v>
      </c>
      <c r="D13" s="92">
        <f t="shared" si="1"/>
        <v>879.18639177898956</v>
      </c>
      <c r="E13" s="92"/>
    </row>
    <row r="14" spans="1:5" hidden="1" x14ac:dyDescent="0.3">
      <c r="A14" s="64">
        <v>2029</v>
      </c>
      <c r="B14" s="73">
        <f t="shared" si="2"/>
        <v>718.49502383687036</v>
      </c>
      <c r="C14" s="73">
        <f t="shared" si="2"/>
        <v>181.33650254626082</v>
      </c>
      <c r="D14" s="92">
        <f t="shared" si="1"/>
        <v>899.83152638313118</v>
      </c>
      <c r="E14" s="92"/>
    </row>
    <row r="15" spans="1:5" hidden="1" x14ac:dyDescent="0.3">
      <c r="A15" s="64">
        <v>2030</v>
      </c>
      <c r="B15" s="73">
        <f t="shared" si="2"/>
        <v>754.41977502871453</v>
      </c>
      <c r="C15" s="73">
        <f t="shared" si="2"/>
        <v>166.51625574353193</v>
      </c>
      <c r="D15" s="92">
        <f t="shared" si="1"/>
        <v>920.93603077224645</v>
      </c>
      <c r="E15" s="92"/>
    </row>
    <row r="16" spans="1:5" hidden="1" x14ac:dyDescent="0.3">
      <c r="A16" s="64">
        <v>2031</v>
      </c>
      <c r="B16" s="73">
        <f t="shared" si="2"/>
        <v>792.14076378015079</v>
      </c>
      <c r="C16" s="73">
        <f t="shared" si="2"/>
        <v>149.76064542073433</v>
      </c>
      <c r="D16" s="92">
        <f t="shared" si="1"/>
        <v>941.90140920088515</v>
      </c>
      <c r="E16" s="92"/>
    </row>
    <row r="17" spans="1:5" hidden="1" x14ac:dyDescent="0.3">
      <c r="A17" s="64">
        <v>2032</v>
      </c>
      <c r="B17" s="73">
        <f t="shared" si="2"/>
        <v>831.74780196915867</v>
      </c>
      <c r="C17" s="73">
        <f t="shared" si="2"/>
        <v>131.28049012863309</v>
      </c>
      <c r="D17" s="92">
        <f t="shared" si="1"/>
        <v>963.02829209779179</v>
      </c>
      <c r="E17" s="92"/>
    </row>
    <row r="18" spans="1:5" hidden="1" x14ac:dyDescent="0.3">
      <c r="A18" s="64">
        <v>2033</v>
      </c>
      <c r="B18" s="73">
        <f t="shared" si="2"/>
        <v>701.75605165930313</v>
      </c>
      <c r="C18" s="73">
        <f t="shared" si="2"/>
        <v>109.93861844497944</v>
      </c>
      <c r="D18" s="92">
        <f t="shared" si="1"/>
        <v>811.69467010428252</v>
      </c>
      <c r="E18" s="92"/>
    </row>
    <row r="19" spans="1:5" hidden="1" x14ac:dyDescent="0.3">
      <c r="A19" s="64">
        <v>2034</v>
      </c>
      <c r="B19" s="73">
        <f t="shared" si="2"/>
        <v>602.28892685465325</v>
      </c>
      <c r="C19" s="73">
        <f t="shared" si="2"/>
        <v>92.82063889761433</v>
      </c>
      <c r="D19" s="92">
        <f t="shared" si="1"/>
        <v>695.1095657522676</v>
      </c>
      <c r="E19" s="92"/>
    </row>
    <row r="20" spans="1:5" hidden="1" x14ac:dyDescent="0.3">
      <c r="A20" s="64">
        <v>2035</v>
      </c>
      <c r="B20" s="73">
        <f t="shared" si="2"/>
        <v>629.88169321913688</v>
      </c>
      <c r="C20" s="73">
        <f t="shared" si="2"/>
        <v>75.525069171263709</v>
      </c>
      <c r="D20" s="92">
        <f t="shared" si="1"/>
        <v>705.40676239040056</v>
      </c>
      <c r="E20" s="92"/>
    </row>
    <row r="21" spans="1:5" hidden="1" x14ac:dyDescent="0.3">
      <c r="A21" s="64">
        <v>2036</v>
      </c>
      <c r="B21" s="73">
        <f t="shared" si="2"/>
        <v>661.37577788009423</v>
      </c>
      <c r="C21" s="73">
        <f t="shared" si="2"/>
        <v>56.443668420017048</v>
      </c>
      <c r="D21" s="92">
        <f t="shared" si="1"/>
        <v>717.81944630011128</v>
      </c>
      <c r="E21" s="92"/>
    </row>
    <row r="22" spans="1:5" hidden="1" x14ac:dyDescent="0.3">
      <c r="A22" s="64">
        <v>2037</v>
      </c>
      <c r="B22" s="73">
        <f t="shared" si="2"/>
        <v>382.9240362482289</v>
      </c>
      <c r="C22" s="73">
        <f t="shared" si="2"/>
        <v>37.60019875271059</v>
      </c>
      <c r="D22" s="92">
        <f t="shared" si="1"/>
        <v>420.52423500093948</v>
      </c>
      <c r="E22" s="92"/>
    </row>
    <row r="23" spans="1:5" hidden="1" x14ac:dyDescent="0.3">
      <c r="A23" s="64">
        <v>2038</v>
      </c>
      <c r="B23" s="73">
        <f t="shared" si="2"/>
        <v>402.07023806064058</v>
      </c>
      <c r="C23" s="73">
        <f t="shared" si="2"/>
        <v>25.158543134095432</v>
      </c>
      <c r="D23" s="92">
        <f t="shared" si="1"/>
        <v>427.22878119473603</v>
      </c>
      <c r="E23" s="92"/>
    </row>
    <row r="24" spans="1:5" hidden="1" x14ac:dyDescent="0.3">
      <c r="A24" s="64">
        <v>2039</v>
      </c>
      <c r="B24" s="73">
        <f t="shared" si="2"/>
        <v>209.78385953940042</v>
      </c>
      <c r="C24" s="73">
        <f t="shared" si="2"/>
        <v>12.673747139589986</v>
      </c>
      <c r="D24" s="92">
        <f t="shared" si="1"/>
        <v>222.4576066789904</v>
      </c>
      <c r="E24" s="92"/>
    </row>
    <row r="25" spans="1:5" hidden="1" x14ac:dyDescent="0.3">
      <c r="A25" s="64">
        <v>2040</v>
      </c>
      <c r="B25" s="73">
        <f t="shared" si="2"/>
        <v>120.58387225294814</v>
      </c>
      <c r="C25" s="73">
        <f t="shared" si="2"/>
        <v>3.8801550307202106</v>
      </c>
      <c r="D25" s="92">
        <f t="shared" si="1"/>
        <v>124.46402728366834</v>
      </c>
      <c r="E25" s="92"/>
    </row>
    <row r="26" spans="1:5" hidden="1" x14ac:dyDescent="0.3">
      <c r="A26" s="64">
        <v>2041</v>
      </c>
      <c r="B26" s="73">
        <f t="shared" si="2"/>
        <v>24.462053659779443</v>
      </c>
      <c r="C26" s="73">
        <f t="shared" si="2"/>
        <v>0.99998158695645212</v>
      </c>
      <c r="D26" s="92">
        <f t="shared" si="1"/>
        <v>25.462035246735894</v>
      </c>
      <c r="E26" s="92"/>
    </row>
    <row r="27" spans="1:5" hidden="1" x14ac:dyDescent="0.3">
      <c r="A27" s="64">
        <v>2042</v>
      </c>
      <c r="B27" s="73">
        <f t="shared" si="2"/>
        <v>12.6859380652774</v>
      </c>
      <c r="C27" s="73">
        <f t="shared" si="2"/>
        <v>0.20747938595747434</v>
      </c>
      <c r="D27" s="92">
        <f t="shared" si="1"/>
        <v>12.893417451234875</v>
      </c>
      <c r="E27" s="92"/>
    </row>
    <row r="32" spans="1:5" ht="33" x14ac:dyDescent="0.3">
      <c r="A32" s="71" t="s">
        <v>130</v>
      </c>
      <c r="B32" s="71" t="s">
        <v>10</v>
      </c>
      <c r="C32" s="71" t="s">
        <v>118</v>
      </c>
      <c r="D32" s="71" t="s">
        <v>52</v>
      </c>
    </row>
    <row r="33" spans="1:5" x14ac:dyDescent="0.3">
      <c r="A33" s="72">
        <v>2018</v>
      </c>
      <c r="B33" s="73">
        <f t="shared" ref="B33:D42" si="3">+SUMPRODUCT(1*(AÑOS_31_12_18=$A33)*(MONEDA_31_12_18=B$32)*(MATRIZ_SS_31_12_18))/1000000</f>
        <v>6204.9581852277488</v>
      </c>
      <c r="C33" s="73">
        <f t="shared" si="3"/>
        <v>245.28255985644645</v>
      </c>
      <c r="D33" s="73">
        <f t="shared" si="3"/>
        <v>3533.1639026751191</v>
      </c>
      <c r="E33" s="92">
        <f>+SUM(B33:D33)</f>
        <v>9983.4046477593147</v>
      </c>
    </row>
    <row r="34" spans="1:5" x14ac:dyDescent="0.3">
      <c r="A34" s="72">
        <v>2019</v>
      </c>
      <c r="B34" s="73">
        <f t="shared" si="3"/>
        <v>5249.8720618112047</v>
      </c>
      <c r="C34" s="73">
        <f t="shared" si="3"/>
        <v>859.90502973384287</v>
      </c>
      <c r="D34" s="73">
        <f t="shared" si="3"/>
        <v>2870.7238626242934</v>
      </c>
      <c r="E34" s="92">
        <f t="shared" ref="E34:E42" si="4">+SUM(B34:D34)</f>
        <v>8980.5009541693398</v>
      </c>
    </row>
    <row r="35" spans="1:5" x14ac:dyDescent="0.3">
      <c r="A35" s="72">
        <v>2020</v>
      </c>
      <c r="B35" s="73">
        <f t="shared" si="3"/>
        <v>4978.2648290915567</v>
      </c>
      <c r="C35" s="73">
        <f t="shared" si="3"/>
        <v>3063.1361255181678</v>
      </c>
      <c r="D35" s="73">
        <f t="shared" si="3"/>
        <v>3192.8783048163723</v>
      </c>
      <c r="E35" s="92">
        <f t="shared" si="4"/>
        <v>11234.279259426097</v>
      </c>
    </row>
    <row r="36" spans="1:5" x14ac:dyDescent="0.3">
      <c r="A36" s="72">
        <v>2021</v>
      </c>
      <c r="B36" s="73">
        <f t="shared" si="3"/>
        <v>8160.1180385926782</v>
      </c>
      <c r="C36" s="73">
        <f t="shared" si="3"/>
        <v>3270.5279123854434</v>
      </c>
      <c r="D36" s="73">
        <f t="shared" si="3"/>
        <v>3335.8798153661778</v>
      </c>
      <c r="E36" s="92">
        <f t="shared" si="4"/>
        <v>14766.525766344299</v>
      </c>
    </row>
    <row r="37" spans="1:5" x14ac:dyDescent="0.3">
      <c r="A37" s="72">
        <v>2022</v>
      </c>
      <c r="B37" s="73">
        <f t="shared" si="3"/>
        <v>2200.5895676028772</v>
      </c>
      <c r="C37" s="73">
        <f t="shared" si="3"/>
        <v>3443.8166523044943</v>
      </c>
      <c r="D37" s="73">
        <f t="shared" si="3"/>
        <v>12168.528660101318</v>
      </c>
      <c r="E37" s="92">
        <f t="shared" si="4"/>
        <v>17812.934880008688</v>
      </c>
    </row>
    <row r="38" spans="1:5" x14ac:dyDescent="0.3">
      <c r="A38" s="72">
        <v>2023</v>
      </c>
      <c r="B38" s="73">
        <f t="shared" si="3"/>
        <v>336.91506834858455</v>
      </c>
      <c r="C38" s="73">
        <f t="shared" si="3"/>
        <v>3240.7234415969256</v>
      </c>
      <c r="D38" s="73">
        <f t="shared" si="3"/>
        <v>11785.025584764426</v>
      </c>
      <c r="E38" s="92">
        <f t="shared" si="4"/>
        <v>15362.664094709937</v>
      </c>
    </row>
    <row r="39" spans="1:5" x14ac:dyDescent="0.3">
      <c r="A39" s="72">
        <v>2024</v>
      </c>
      <c r="B39" s="73">
        <f t="shared" si="3"/>
        <v>29.70776335</v>
      </c>
      <c r="C39" s="73">
        <f t="shared" si="3"/>
        <v>87.626357827740179</v>
      </c>
      <c r="D39" s="73">
        <f t="shared" si="3"/>
        <v>11441.969963789981</v>
      </c>
      <c r="E39" s="92">
        <f t="shared" si="4"/>
        <v>11559.304084967722</v>
      </c>
    </row>
    <row r="40" spans="1:5" x14ac:dyDescent="0.3">
      <c r="A40" s="72">
        <v>2025</v>
      </c>
      <c r="B40" s="73">
        <f t="shared" si="3"/>
        <v>28.536596410000001</v>
      </c>
      <c r="C40" s="73">
        <f t="shared" si="3"/>
        <v>30.240082954945962</v>
      </c>
      <c r="D40" s="73">
        <f t="shared" si="3"/>
        <v>1116.3703792001986</v>
      </c>
      <c r="E40" s="92">
        <f t="shared" si="4"/>
        <v>1175.1470585651446</v>
      </c>
    </row>
    <row r="41" spans="1:5" x14ac:dyDescent="0.3">
      <c r="A41" s="72">
        <v>2026</v>
      </c>
      <c r="B41" s="73">
        <f t="shared" si="3"/>
        <v>20.744653499999998</v>
      </c>
      <c r="C41" s="73">
        <f t="shared" si="3"/>
        <v>7.4695601107338758</v>
      </c>
      <c r="D41" s="73">
        <f t="shared" si="3"/>
        <v>836.26416000067786</v>
      </c>
      <c r="E41" s="92">
        <f t="shared" si="4"/>
        <v>864.47837361141171</v>
      </c>
    </row>
    <row r="42" spans="1:5" x14ac:dyDescent="0.3">
      <c r="A42" s="72">
        <v>2027</v>
      </c>
      <c r="B42" s="73">
        <f t="shared" si="3"/>
        <v>0</v>
      </c>
      <c r="C42" s="73">
        <f t="shared" si="3"/>
        <v>0</v>
      </c>
      <c r="D42" s="73">
        <f t="shared" si="3"/>
        <v>857.44281848219487</v>
      </c>
      <c r="E42" s="92">
        <f t="shared" si="4"/>
        <v>857.44281848219487</v>
      </c>
    </row>
    <row r="43" spans="1:5" x14ac:dyDescent="0.3">
      <c r="A43" s="72" t="s">
        <v>129</v>
      </c>
      <c r="B43" s="73">
        <f>+AVERAGE(B44:B58)</f>
        <v>0</v>
      </c>
      <c r="C43" s="73">
        <f t="shared" ref="C43:D43" si="5">+AVERAGE(C44:C58)</f>
        <v>0</v>
      </c>
      <c r="D43" s="73">
        <f t="shared" si="5"/>
        <v>584.52961317576046</v>
      </c>
      <c r="E43" s="118">
        <f t="shared" ref="E43:E58" si="6">+SUM(B43:D43)</f>
        <v>584.52961317576046</v>
      </c>
    </row>
    <row r="44" spans="1:5" hidden="1" x14ac:dyDescent="0.3">
      <c r="A44" s="64">
        <v>2028</v>
      </c>
      <c r="B44" s="73">
        <f t="shared" ref="B44:D58" si="7">+SUMPRODUCT(1*(AÑOS_31_12_18=$A44)*(MONEDA_31_12_18=B$32)*(MATRIZ_SS_31_12_18))/1000000</f>
        <v>0</v>
      </c>
      <c r="C44" s="73">
        <f t="shared" si="7"/>
        <v>0</v>
      </c>
      <c r="D44" s="73">
        <f t="shared" si="7"/>
        <v>879.18639177898945</v>
      </c>
      <c r="E44" s="92">
        <f t="shared" si="6"/>
        <v>879.18639177898945</v>
      </c>
    </row>
    <row r="45" spans="1:5" hidden="1" x14ac:dyDescent="0.3">
      <c r="A45" s="64">
        <v>2029</v>
      </c>
      <c r="B45" s="73">
        <f t="shared" si="7"/>
        <v>0</v>
      </c>
      <c r="C45" s="73">
        <f t="shared" si="7"/>
        <v>0</v>
      </c>
      <c r="D45" s="73">
        <f t="shared" si="7"/>
        <v>899.83152638313129</v>
      </c>
      <c r="E45" s="92">
        <f t="shared" si="6"/>
        <v>899.83152638313129</v>
      </c>
    </row>
    <row r="46" spans="1:5" hidden="1" x14ac:dyDescent="0.3">
      <c r="A46" s="64">
        <v>2030</v>
      </c>
      <c r="B46" s="73">
        <f t="shared" si="7"/>
        <v>0</v>
      </c>
      <c r="C46" s="73">
        <f t="shared" si="7"/>
        <v>0</v>
      </c>
      <c r="D46" s="73">
        <f t="shared" si="7"/>
        <v>920.93603077224634</v>
      </c>
      <c r="E46" s="92">
        <f t="shared" si="6"/>
        <v>920.93603077224634</v>
      </c>
    </row>
    <row r="47" spans="1:5" hidden="1" x14ac:dyDescent="0.3">
      <c r="A47" s="64">
        <v>2031</v>
      </c>
      <c r="B47" s="73">
        <f t="shared" si="7"/>
        <v>0</v>
      </c>
      <c r="C47" s="73">
        <f t="shared" si="7"/>
        <v>0</v>
      </c>
      <c r="D47" s="73">
        <f t="shared" si="7"/>
        <v>941.90140920088493</v>
      </c>
      <c r="E47" s="92">
        <f t="shared" si="6"/>
        <v>941.90140920088493</v>
      </c>
    </row>
    <row r="48" spans="1:5" hidden="1" x14ac:dyDescent="0.3">
      <c r="A48" s="64">
        <v>2032</v>
      </c>
      <c r="B48" s="73">
        <f t="shared" si="7"/>
        <v>0</v>
      </c>
      <c r="C48" s="73">
        <f t="shared" si="7"/>
        <v>0</v>
      </c>
      <c r="D48" s="73">
        <f t="shared" si="7"/>
        <v>963.02829209779202</v>
      </c>
      <c r="E48" s="92">
        <f t="shared" si="6"/>
        <v>963.02829209779202</v>
      </c>
    </row>
    <row r="49" spans="1:7" hidden="1" x14ac:dyDescent="0.3">
      <c r="A49" s="64">
        <v>2033</v>
      </c>
      <c r="B49" s="73">
        <f t="shared" si="7"/>
        <v>0</v>
      </c>
      <c r="C49" s="73">
        <f t="shared" si="7"/>
        <v>0</v>
      </c>
      <c r="D49" s="73">
        <f t="shared" si="7"/>
        <v>811.69467010428252</v>
      </c>
      <c r="E49" s="92">
        <f t="shared" si="6"/>
        <v>811.69467010428252</v>
      </c>
    </row>
    <row r="50" spans="1:7" hidden="1" x14ac:dyDescent="0.3">
      <c r="A50" s="64">
        <v>2034</v>
      </c>
      <c r="B50" s="73">
        <f t="shared" si="7"/>
        <v>0</v>
      </c>
      <c r="C50" s="73">
        <f t="shared" si="7"/>
        <v>0</v>
      </c>
      <c r="D50" s="73">
        <f t="shared" si="7"/>
        <v>695.10956575226749</v>
      </c>
      <c r="E50" s="92">
        <f t="shared" si="6"/>
        <v>695.10956575226749</v>
      </c>
    </row>
    <row r="51" spans="1:7" hidden="1" x14ac:dyDescent="0.3">
      <c r="A51" s="64">
        <v>2035</v>
      </c>
      <c r="B51" s="73">
        <f t="shared" si="7"/>
        <v>0</v>
      </c>
      <c r="C51" s="73">
        <f t="shared" si="7"/>
        <v>0</v>
      </c>
      <c r="D51" s="73">
        <f t="shared" si="7"/>
        <v>705.40676239040056</v>
      </c>
      <c r="E51" s="92">
        <f t="shared" si="6"/>
        <v>705.40676239040056</v>
      </c>
    </row>
    <row r="52" spans="1:7" hidden="1" x14ac:dyDescent="0.3">
      <c r="A52" s="64">
        <v>2036</v>
      </c>
      <c r="B52" s="73">
        <f t="shared" si="7"/>
        <v>0</v>
      </c>
      <c r="C52" s="73">
        <f t="shared" si="7"/>
        <v>0</v>
      </c>
      <c r="D52" s="73">
        <f t="shared" si="7"/>
        <v>717.81944630011128</v>
      </c>
      <c r="E52" s="92">
        <f t="shared" si="6"/>
        <v>717.81944630011128</v>
      </c>
    </row>
    <row r="53" spans="1:7" hidden="1" x14ac:dyDescent="0.3">
      <c r="A53" s="64">
        <v>2037</v>
      </c>
      <c r="B53" s="73">
        <f t="shared" si="7"/>
        <v>0</v>
      </c>
      <c r="C53" s="73">
        <f t="shared" si="7"/>
        <v>0</v>
      </c>
      <c r="D53" s="73">
        <f t="shared" si="7"/>
        <v>420.52423500093948</v>
      </c>
      <c r="E53" s="92">
        <f t="shared" si="6"/>
        <v>420.52423500093948</v>
      </c>
    </row>
    <row r="54" spans="1:7" hidden="1" x14ac:dyDescent="0.3">
      <c r="A54" s="64">
        <v>2038</v>
      </c>
      <c r="B54" s="73">
        <f t="shared" si="7"/>
        <v>0</v>
      </c>
      <c r="C54" s="73">
        <f t="shared" si="7"/>
        <v>0</v>
      </c>
      <c r="D54" s="73">
        <f t="shared" si="7"/>
        <v>427.22878119473603</v>
      </c>
      <c r="E54" s="92">
        <f t="shared" si="6"/>
        <v>427.22878119473603</v>
      </c>
    </row>
    <row r="55" spans="1:7" hidden="1" x14ac:dyDescent="0.3">
      <c r="A55" s="64">
        <v>2039</v>
      </c>
      <c r="B55" s="73">
        <f t="shared" si="7"/>
        <v>0</v>
      </c>
      <c r="C55" s="73">
        <f t="shared" si="7"/>
        <v>0</v>
      </c>
      <c r="D55" s="73">
        <f t="shared" si="7"/>
        <v>222.45760667899043</v>
      </c>
      <c r="E55" s="92">
        <f t="shared" si="6"/>
        <v>222.45760667899043</v>
      </c>
    </row>
    <row r="56" spans="1:7" hidden="1" x14ac:dyDescent="0.3">
      <c r="A56" s="64">
        <v>2040</v>
      </c>
      <c r="B56" s="73">
        <f t="shared" si="7"/>
        <v>0</v>
      </c>
      <c r="C56" s="73">
        <f t="shared" si="7"/>
        <v>0</v>
      </c>
      <c r="D56" s="73">
        <f t="shared" si="7"/>
        <v>124.46402728366834</v>
      </c>
      <c r="E56" s="92">
        <f t="shared" si="6"/>
        <v>124.46402728366834</v>
      </c>
    </row>
    <row r="57" spans="1:7" hidden="1" x14ac:dyDescent="0.3">
      <c r="A57" s="64">
        <v>2041</v>
      </c>
      <c r="B57" s="73">
        <f t="shared" si="7"/>
        <v>0</v>
      </c>
      <c r="C57" s="73">
        <f t="shared" si="7"/>
        <v>0</v>
      </c>
      <c r="D57" s="73">
        <f t="shared" si="7"/>
        <v>25.462035246735898</v>
      </c>
      <c r="E57" s="92">
        <f t="shared" si="6"/>
        <v>25.462035246735898</v>
      </c>
    </row>
    <row r="58" spans="1:7" hidden="1" x14ac:dyDescent="0.3">
      <c r="A58" s="64">
        <v>2042</v>
      </c>
      <c r="B58" s="73">
        <f t="shared" si="7"/>
        <v>0</v>
      </c>
      <c r="C58" s="73">
        <f t="shared" si="7"/>
        <v>0</v>
      </c>
      <c r="D58" s="73">
        <f t="shared" si="7"/>
        <v>12.893417451234873</v>
      </c>
      <c r="E58" s="92">
        <f t="shared" si="6"/>
        <v>12.893417451234873</v>
      </c>
    </row>
    <row r="61" spans="1:7" ht="66" x14ac:dyDescent="0.3">
      <c r="A61" s="71" t="s">
        <v>146</v>
      </c>
      <c r="B61" s="71" t="s">
        <v>12</v>
      </c>
      <c r="C61" s="71" t="s">
        <v>47</v>
      </c>
      <c r="D61" s="71" t="s">
        <v>55</v>
      </c>
      <c r="E61" s="71" t="s">
        <v>60</v>
      </c>
      <c r="F61" s="71" t="s">
        <v>92</v>
      </c>
    </row>
    <row r="62" spans="1:7" x14ac:dyDescent="0.3">
      <c r="A62" s="72">
        <v>2018</v>
      </c>
      <c r="B62" s="73">
        <f t="shared" ref="B62:F71" si="8">+SUMPRODUCT(1*(ACREEDOR_31_12_18=B$61)*(AÑOS_31_12_18=$A62)*(MATRIZ_SS_31_12_18))/1000000</f>
        <v>1760.3384547723429</v>
      </c>
      <c r="C62" s="73">
        <f t="shared" si="8"/>
        <v>1656.2556265572002</v>
      </c>
      <c r="D62" s="73">
        <f t="shared" si="8"/>
        <v>52.311876807699996</v>
      </c>
      <c r="E62" s="73">
        <f t="shared" si="8"/>
        <v>763.28494648193237</v>
      </c>
      <c r="F62" s="73">
        <f t="shared" si="8"/>
        <v>5751.2137431401397</v>
      </c>
      <c r="G62" s="92">
        <f>+SUM(B62:F62)</f>
        <v>9983.4046477593147</v>
      </c>
    </row>
    <row r="63" spans="1:7" x14ac:dyDescent="0.3">
      <c r="A63" s="72">
        <v>2019</v>
      </c>
      <c r="B63" s="73">
        <f t="shared" si="8"/>
        <v>3119.8792498398448</v>
      </c>
      <c r="C63" s="73">
        <f t="shared" si="8"/>
        <v>603.12984175340819</v>
      </c>
      <c r="D63" s="73">
        <f t="shared" si="8"/>
        <v>74.838641463480087</v>
      </c>
      <c r="E63" s="73">
        <f t="shared" si="8"/>
        <v>934.74450525979557</v>
      </c>
      <c r="F63" s="73">
        <f t="shared" si="8"/>
        <v>4247.9087158528164</v>
      </c>
      <c r="G63" s="92">
        <f t="shared" ref="G63:G87" si="9">+SUM(B63:F63)</f>
        <v>8980.5009541693453</v>
      </c>
    </row>
    <row r="64" spans="1:7" x14ac:dyDescent="0.3">
      <c r="A64" s="72">
        <v>2020</v>
      </c>
      <c r="B64" s="73">
        <f t="shared" si="8"/>
        <v>3642.8607330149189</v>
      </c>
      <c r="C64" s="73">
        <f t="shared" si="8"/>
        <v>2855.116159180287</v>
      </c>
      <c r="D64" s="73">
        <f t="shared" si="8"/>
        <v>78.709357259381761</v>
      </c>
      <c r="E64" s="73">
        <f t="shared" si="8"/>
        <v>1046.7331969940672</v>
      </c>
      <c r="F64" s="73">
        <f t="shared" si="8"/>
        <v>3610.8598129774491</v>
      </c>
      <c r="G64" s="92">
        <f t="shared" si="9"/>
        <v>11234.279259426105</v>
      </c>
    </row>
    <row r="65" spans="1:7" x14ac:dyDescent="0.3">
      <c r="A65" s="72">
        <v>2021</v>
      </c>
      <c r="B65" s="73">
        <f t="shared" si="8"/>
        <v>2497.1787871938022</v>
      </c>
      <c r="C65" s="73">
        <f t="shared" si="8"/>
        <v>3147.7813211765288</v>
      </c>
      <c r="D65" s="73">
        <f t="shared" si="8"/>
        <v>39.648883247127927</v>
      </c>
      <c r="E65" s="73">
        <f t="shared" si="8"/>
        <v>1077.7806038629299</v>
      </c>
      <c r="F65" s="73">
        <f t="shared" si="8"/>
        <v>8004.1361708639133</v>
      </c>
      <c r="G65" s="92">
        <f t="shared" si="9"/>
        <v>14766.525766344301</v>
      </c>
    </row>
    <row r="66" spans="1:7" x14ac:dyDescent="0.3">
      <c r="A66" s="72">
        <v>2022</v>
      </c>
      <c r="B66" s="73">
        <f t="shared" si="8"/>
        <v>2311.9000059771402</v>
      </c>
      <c r="C66" s="73">
        <f t="shared" si="8"/>
        <v>3332.5062139302345</v>
      </c>
      <c r="D66" s="73">
        <f t="shared" si="8"/>
        <v>0</v>
      </c>
      <c r="E66" s="73">
        <f t="shared" si="8"/>
        <v>1091.0415961803558</v>
      </c>
      <c r="F66" s="73">
        <f t="shared" si="8"/>
        <v>11077.487063920962</v>
      </c>
      <c r="G66" s="92">
        <f t="shared" si="9"/>
        <v>17812.934880008692</v>
      </c>
    </row>
    <row r="67" spans="1:7" x14ac:dyDescent="0.3">
      <c r="A67" s="72">
        <v>2023</v>
      </c>
      <c r="B67" s="73">
        <f t="shared" si="8"/>
        <v>441.68846409568761</v>
      </c>
      <c r="C67" s="73">
        <f t="shared" si="8"/>
        <v>3135.9500458498228</v>
      </c>
      <c r="D67" s="73">
        <f t="shared" si="8"/>
        <v>0</v>
      </c>
      <c r="E67" s="73">
        <f t="shared" si="8"/>
        <v>1091.608907446586</v>
      </c>
      <c r="F67" s="73">
        <f t="shared" si="8"/>
        <v>10693.416677317839</v>
      </c>
      <c r="G67" s="92">
        <f t="shared" si="9"/>
        <v>15362.664094709935</v>
      </c>
    </row>
    <row r="68" spans="1:7" x14ac:dyDescent="0.3">
      <c r="A68" s="72">
        <v>2024</v>
      </c>
      <c r="B68" s="73">
        <f t="shared" si="8"/>
        <v>117.33412117774016</v>
      </c>
      <c r="C68" s="73">
        <f t="shared" si="8"/>
        <v>0</v>
      </c>
      <c r="D68" s="73">
        <f t="shared" si="8"/>
        <v>0</v>
      </c>
      <c r="E68" s="73">
        <f t="shared" si="8"/>
        <v>1108.3267362320175</v>
      </c>
      <c r="F68" s="73">
        <f t="shared" si="8"/>
        <v>10333.643227557963</v>
      </c>
      <c r="G68" s="92">
        <f t="shared" si="9"/>
        <v>11559.30408496772</v>
      </c>
    </row>
    <row r="69" spans="1:7" x14ac:dyDescent="0.3">
      <c r="A69" s="74">
        <v>2025</v>
      </c>
      <c r="B69" s="73">
        <f t="shared" si="8"/>
        <v>58.776679364945991</v>
      </c>
      <c r="C69" s="73">
        <f t="shared" si="8"/>
        <v>0</v>
      </c>
      <c r="D69" s="73">
        <f t="shared" si="8"/>
        <v>0</v>
      </c>
      <c r="E69" s="73">
        <f t="shared" si="8"/>
        <v>1116.3703792001986</v>
      </c>
      <c r="F69" s="73">
        <f t="shared" si="8"/>
        <v>0</v>
      </c>
      <c r="G69" s="92">
        <f t="shared" si="9"/>
        <v>1175.1470585651446</v>
      </c>
    </row>
    <row r="70" spans="1:7" x14ac:dyDescent="0.3">
      <c r="A70" s="74">
        <v>2026</v>
      </c>
      <c r="B70" s="73">
        <f t="shared" si="8"/>
        <v>28.214213610733875</v>
      </c>
      <c r="C70" s="73">
        <f t="shared" si="8"/>
        <v>0</v>
      </c>
      <c r="D70" s="73">
        <f t="shared" si="8"/>
        <v>0</v>
      </c>
      <c r="E70" s="73">
        <f t="shared" si="8"/>
        <v>836.26416000067786</v>
      </c>
      <c r="F70" s="73">
        <f t="shared" si="8"/>
        <v>0</v>
      </c>
      <c r="G70" s="92">
        <f t="shared" si="9"/>
        <v>864.47837361141171</v>
      </c>
    </row>
    <row r="71" spans="1:7" x14ac:dyDescent="0.3">
      <c r="A71" s="72">
        <v>2027</v>
      </c>
      <c r="B71" s="73">
        <f t="shared" si="8"/>
        <v>0</v>
      </c>
      <c r="C71" s="73">
        <f t="shared" si="8"/>
        <v>0</v>
      </c>
      <c r="D71" s="73">
        <f t="shared" si="8"/>
        <v>0</v>
      </c>
      <c r="E71" s="73">
        <f t="shared" si="8"/>
        <v>857.44281848219487</v>
      </c>
      <c r="F71" s="73">
        <f t="shared" si="8"/>
        <v>0</v>
      </c>
      <c r="G71" s="92">
        <f t="shared" si="9"/>
        <v>857.44281848219487</v>
      </c>
    </row>
    <row r="72" spans="1:7" x14ac:dyDescent="0.3">
      <c r="A72" s="72" t="s">
        <v>129</v>
      </c>
      <c r="B72" s="73">
        <f>+AVERAGE(B73:B87)</f>
        <v>0</v>
      </c>
      <c r="C72" s="73">
        <f t="shared" ref="C72:F72" si="10">+AVERAGE(C73:C87)</f>
        <v>0</v>
      </c>
      <c r="D72" s="73">
        <f t="shared" si="10"/>
        <v>0</v>
      </c>
      <c r="E72" s="73">
        <f t="shared" si="10"/>
        <v>584.52961317576046</v>
      </c>
      <c r="F72" s="73">
        <f t="shared" si="10"/>
        <v>0</v>
      </c>
      <c r="G72" s="118">
        <f t="shared" si="9"/>
        <v>584.52961317576046</v>
      </c>
    </row>
    <row r="73" spans="1:7" hidden="1" x14ac:dyDescent="0.3">
      <c r="A73" s="64">
        <v>2028</v>
      </c>
      <c r="B73" s="73">
        <f t="shared" ref="B73:F87" si="11">+SUMPRODUCT(1*(ACREEDOR_31_12_18=B$61)*(AÑOS_31_12_18=$A73)*(MATRIZ_SS_31_12_18))/1000000</f>
        <v>0</v>
      </c>
      <c r="C73" s="73">
        <f t="shared" si="11"/>
        <v>0</v>
      </c>
      <c r="D73" s="73">
        <f t="shared" si="11"/>
        <v>0</v>
      </c>
      <c r="E73" s="73">
        <f t="shared" si="11"/>
        <v>879.18639177898945</v>
      </c>
      <c r="F73" s="73">
        <f t="shared" si="11"/>
        <v>0</v>
      </c>
      <c r="G73" s="92">
        <f t="shared" si="9"/>
        <v>879.18639177898945</v>
      </c>
    </row>
    <row r="74" spans="1:7" hidden="1" x14ac:dyDescent="0.3">
      <c r="A74" s="64">
        <v>2029</v>
      </c>
      <c r="B74" s="73">
        <f t="shared" si="11"/>
        <v>0</v>
      </c>
      <c r="C74" s="73">
        <f t="shared" si="11"/>
        <v>0</v>
      </c>
      <c r="D74" s="73">
        <f t="shared" si="11"/>
        <v>0</v>
      </c>
      <c r="E74" s="73">
        <f t="shared" si="11"/>
        <v>899.83152638313129</v>
      </c>
      <c r="F74" s="73">
        <f t="shared" si="11"/>
        <v>0</v>
      </c>
      <c r="G74" s="92">
        <f t="shared" si="9"/>
        <v>899.83152638313129</v>
      </c>
    </row>
    <row r="75" spans="1:7" hidden="1" x14ac:dyDescent="0.3">
      <c r="A75" s="64">
        <v>2030</v>
      </c>
      <c r="B75" s="73">
        <f t="shared" si="11"/>
        <v>0</v>
      </c>
      <c r="C75" s="73">
        <f t="shared" si="11"/>
        <v>0</v>
      </c>
      <c r="D75" s="73">
        <f t="shared" si="11"/>
        <v>0</v>
      </c>
      <c r="E75" s="73">
        <f t="shared" si="11"/>
        <v>920.93603077224634</v>
      </c>
      <c r="F75" s="73">
        <f t="shared" si="11"/>
        <v>0</v>
      </c>
      <c r="G75" s="92">
        <f t="shared" si="9"/>
        <v>920.93603077224634</v>
      </c>
    </row>
    <row r="76" spans="1:7" hidden="1" x14ac:dyDescent="0.3">
      <c r="A76" s="64">
        <v>2031</v>
      </c>
      <c r="B76" s="73">
        <f t="shared" si="11"/>
        <v>0</v>
      </c>
      <c r="C76" s="73">
        <f t="shared" si="11"/>
        <v>0</v>
      </c>
      <c r="D76" s="73">
        <f t="shared" si="11"/>
        <v>0</v>
      </c>
      <c r="E76" s="73">
        <f t="shared" si="11"/>
        <v>941.90140920088493</v>
      </c>
      <c r="F76" s="73">
        <f t="shared" si="11"/>
        <v>0</v>
      </c>
      <c r="G76" s="92">
        <f t="shared" si="9"/>
        <v>941.90140920088493</v>
      </c>
    </row>
    <row r="77" spans="1:7" hidden="1" x14ac:dyDescent="0.3">
      <c r="A77" s="64">
        <v>2032</v>
      </c>
      <c r="B77" s="73">
        <f t="shared" si="11"/>
        <v>0</v>
      </c>
      <c r="C77" s="73">
        <f t="shared" si="11"/>
        <v>0</v>
      </c>
      <c r="D77" s="73">
        <f t="shared" si="11"/>
        <v>0</v>
      </c>
      <c r="E77" s="73">
        <f t="shared" si="11"/>
        <v>963.02829209779202</v>
      </c>
      <c r="F77" s="73">
        <f t="shared" si="11"/>
        <v>0</v>
      </c>
      <c r="G77" s="92">
        <f t="shared" si="9"/>
        <v>963.02829209779202</v>
      </c>
    </row>
    <row r="78" spans="1:7" hidden="1" x14ac:dyDescent="0.3">
      <c r="A78" s="64">
        <v>2033</v>
      </c>
      <c r="B78" s="73">
        <f t="shared" si="11"/>
        <v>0</v>
      </c>
      <c r="C78" s="73">
        <f t="shared" si="11"/>
        <v>0</v>
      </c>
      <c r="D78" s="73">
        <f t="shared" si="11"/>
        <v>0</v>
      </c>
      <c r="E78" s="73">
        <f t="shared" si="11"/>
        <v>811.69467010428252</v>
      </c>
      <c r="F78" s="73">
        <f t="shared" si="11"/>
        <v>0</v>
      </c>
      <c r="G78" s="92">
        <f t="shared" si="9"/>
        <v>811.69467010428252</v>
      </c>
    </row>
    <row r="79" spans="1:7" hidden="1" x14ac:dyDescent="0.3">
      <c r="A79" s="64">
        <v>2034</v>
      </c>
      <c r="B79" s="73">
        <f t="shared" si="11"/>
        <v>0</v>
      </c>
      <c r="C79" s="73">
        <f t="shared" si="11"/>
        <v>0</v>
      </c>
      <c r="D79" s="73">
        <f t="shared" si="11"/>
        <v>0</v>
      </c>
      <c r="E79" s="73">
        <f t="shared" si="11"/>
        <v>695.10956575226749</v>
      </c>
      <c r="F79" s="73">
        <f t="shared" si="11"/>
        <v>0</v>
      </c>
      <c r="G79" s="92">
        <f t="shared" si="9"/>
        <v>695.10956575226749</v>
      </c>
    </row>
    <row r="80" spans="1:7" hidden="1" x14ac:dyDescent="0.3">
      <c r="A80" s="64">
        <v>2035</v>
      </c>
      <c r="B80" s="73">
        <f t="shared" si="11"/>
        <v>0</v>
      </c>
      <c r="C80" s="73">
        <f t="shared" si="11"/>
        <v>0</v>
      </c>
      <c r="D80" s="73">
        <f t="shared" si="11"/>
        <v>0</v>
      </c>
      <c r="E80" s="73">
        <f t="shared" si="11"/>
        <v>705.40676239040056</v>
      </c>
      <c r="F80" s="73">
        <f t="shared" si="11"/>
        <v>0</v>
      </c>
      <c r="G80" s="92">
        <f t="shared" si="9"/>
        <v>705.40676239040056</v>
      </c>
    </row>
    <row r="81" spans="1:7" hidden="1" x14ac:dyDescent="0.3">
      <c r="A81" s="64">
        <v>2036</v>
      </c>
      <c r="B81" s="73">
        <f t="shared" si="11"/>
        <v>0</v>
      </c>
      <c r="C81" s="73">
        <f t="shared" si="11"/>
        <v>0</v>
      </c>
      <c r="D81" s="73">
        <f t="shared" si="11"/>
        <v>0</v>
      </c>
      <c r="E81" s="73">
        <f t="shared" si="11"/>
        <v>717.81944630011128</v>
      </c>
      <c r="F81" s="73">
        <f t="shared" si="11"/>
        <v>0</v>
      </c>
      <c r="G81" s="92">
        <f t="shared" si="9"/>
        <v>717.81944630011128</v>
      </c>
    </row>
    <row r="82" spans="1:7" hidden="1" x14ac:dyDescent="0.3">
      <c r="A82" s="64">
        <v>2037</v>
      </c>
      <c r="B82" s="73">
        <f t="shared" si="11"/>
        <v>0</v>
      </c>
      <c r="C82" s="73">
        <f t="shared" si="11"/>
        <v>0</v>
      </c>
      <c r="D82" s="73">
        <f t="shared" si="11"/>
        <v>0</v>
      </c>
      <c r="E82" s="73">
        <f t="shared" si="11"/>
        <v>420.52423500093948</v>
      </c>
      <c r="F82" s="73">
        <f t="shared" si="11"/>
        <v>0</v>
      </c>
      <c r="G82" s="92">
        <f t="shared" si="9"/>
        <v>420.52423500093948</v>
      </c>
    </row>
    <row r="83" spans="1:7" hidden="1" x14ac:dyDescent="0.3">
      <c r="A83" s="64">
        <v>2038</v>
      </c>
      <c r="B83" s="73">
        <f t="shared" si="11"/>
        <v>0</v>
      </c>
      <c r="C83" s="73">
        <f t="shared" si="11"/>
        <v>0</v>
      </c>
      <c r="D83" s="73">
        <f t="shared" si="11"/>
        <v>0</v>
      </c>
      <c r="E83" s="73">
        <f t="shared" si="11"/>
        <v>427.22878119473603</v>
      </c>
      <c r="F83" s="73">
        <f t="shared" si="11"/>
        <v>0</v>
      </c>
      <c r="G83" s="92">
        <f t="shared" si="9"/>
        <v>427.22878119473603</v>
      </c>
    </row>
    <row r="84" spans="1:7" hidden="1" x14ac:dyDescent="0.3">
      <c r="A84" s="64">
        <v>2039</v>
      </c>
      <c r="B84" s="73">
        <f t="shared" si="11"/>
        <v>0</v>
      </c>
      <c r="C84" s="73">
        <f t="shared" si="11"/>
        <v>0</v>
      </c>
      <c r="D84" s="73">
        <f t="shared" si="11"/>
        <v>0</v>
      </c>
      <c r="E84" s="73">
        <f t="shared" si="11"/>
        <v>222.45760667899043</v>
      </c>
      <c r="F84" s="73">
        <f t="shared" si="11"/>
        <v>0</v>
      </c>
      <c r="G84" s="92">
        <f t="shared" si="9"/>
        <v>222.45760667899043</v>
      </c>
    </row>
    <row r="85" spans="1:7" hidden="1" x14ac:dyDescent="0.3">
      <c r="A85" s="64">
        <v>2040</v>
      </c>
      <c r="B85" s="73">
        <f t="shared" si="11"/>
        <v>0</v>
      </c>
      <c r="C85" s="73">
        <f t="shared" si="11"/>
        <v>0</v>
      </c>
      <c r="D85" s="73">
        <f t="shared" si="11"/>
        <v>0</v>
      </c>
      <c r="E85" s="73">
        <f t="shared" si="11"/>
        <v>124.46402728366834</v>
      </c>
      <c r="F85" s="73">
        <f t="shared" si="11"/>
        <v>0</v>
      </c>
      <c r="G85" s="92">
        <f t="shared" si="9"/>
        <v>124.46402728366834</v>
      </c>
    </row>
    <row r="86" spans="1:7" hidden="1" x14ac:dyDescent="0.3">
      <c r="A86" s="64">
        <v>2041</v>
      </c>
      <c r="B86" s="73">
        <f t="shared" si="11"/>
        <v>0</v>
      </c>
      <c r="C86" s="73">
        <f t="shared" si="11"/>
        <v>0</v>
      </c>
      <c r="D86" s="73">
        <f t="shared" si="11"/>
        <v>0</v>
      </c>
      <c r="E86" s="73">
        <f t="shared" si="11"/>
        <v>25.462035246735898</v>
      </c>
      <c r="F86" s="73">
        <f t="shared" si="11"/>
        <v>0</v>
      </c>
      <c r="G86" s="92">
        <f t="shared" si="9"/>
        <v>25.462035246735898</v>
      </c>
    </row>
    <row r="87" spans="1:7" hidden="1" x14ac:dyDescent="0.3">
      <c r="A87" s="64">
        <v>2042</v>
      </c>
      <c r="B87" s="73">
        <f t="shared" si="11"/>
        <v>0</v>
      </c>
      <c r="C87" s="73">
        <f t="shared" si="11"/>
        <v>0</v>
      </c>
      <c r="D87" s="73">
        <f t="shared" si="11"/>
        <v>0</v>
      </c>
      <c r="E87" s="73">
        <f t="shared" si="11"/>
        <v>12.893417451234873</v>
      </c>
      <c r="F87" s="73">
        <f t="shared" si="11"/>
        <v>0</v>
      </c>
      <c r="G87" s="92">
        <f t="shared" si="9"/>
        <v>12.893417451234873</v>
      </c>
    </row>
    <row r="94" spans="1:7" ht="33" x14ac:dyDescent="0.3">
      <c r="A94" s="71" t="s">
        <v>135</v>
      </c>
      <c r="B94" s="71" t="s">
        <v>10</v>
      </c>
      <c r="C94" s="71" t="s">
        <v>118</v>
      </c>
      <c r="D94" s="71" t="s">
        <v>52</v>
      </c>
    </row>
    <row r="95" spans="1:7" x14ac:dyDescent="0.3">
      <c r="A95" s="71" t="s">
        <v>1</v>
      </c>
      <c r="B95" s="76">
        <f>+B96/SUM($B$96:$D$96)</f>
        <v>0.26136828700956694</v>
      </c>
      <c r="C95" s="76">
        <f>+C96/SUM($B$96:$D$96)</f>
        <v>0.15842660171723166</v>
      </c>
      <c r="D95" s="76">
        <f>+D96/SUM($B$96:$D$96)</f>
        <v>0.58020511127320129</v>
      </c>
    </row>
    <row r="96" spans="1:7" x14ac:dyDescent="0.3">
      <c r="A96" s="71" t="s">
        <v>136</v>
      </c>
      <c r="B96" s="75">
        <f>+SUMIF(MONEDA_31_12_18,B$94,STOCK_31_12_18)</f>
        <v>12561.796333017541</v>
      </c>
      <c r="C96" s="75">
        <f>+SUMIF(MONEDA_31_12_18,C$94,STOCK_31_12_18)</f>
        <v>7614.2470353762001</v>
      </c>
      <c r="D96" s="75">
        <f>+SUMIF(MONEDA_31_12_18,D$94,STOCK_31_12_18)</f>
        <v>27885.626533271628</v>
      </c>
      <c r="E96" s="92">
        <f t="shared" ref="E96" si="12">+SUM(B96:D96)</f>
        <v>48061.669901665373</v>
      </c>
    </row>
    <row r="98" spans="1:6" ht="33" x14ac:dyDescent="0.3">
      <c r="A98" s="71" t="s">
        <v>137</v>
      </c>
      <c r="B98" s="71" t="s">
        <v>189</v>
      </c>
      <c r="C98" s="71" t="s">
        <v>128</v>
      </c>
      <c r="D98" s="71" t="s">
        <v>187</v>
      </c>
      <c r="E98" s="71" t="s">
        <v>188</v>
      </c>
    </row>
    <row r="99" spans="1:6" x14ac:dyDescent="0.3">
      <c r="A99" s="71" t="s">
        <v>1</v>
      </c>
      <c r="B99" s="76">
        <f>+B100/SUM($B$100:$E$100)</f>
        <v>0.47673601881766048</v>
      </c>
      <c r="C99" s="76">
        <f t="shared" ref="C99:E99" si="13">+C100/SUM($B$100:$E$100)</f>
        <v>0.19511497520907112</v>
      </c>
      <c r="D99" s="76">
        <f t="shared" si="13"/>
        <v>0.18644938152014004</v>
      </c>
      <c r="E99" s="76">
        <f t="shared" si="13"/>
        <v>0.14169962445312823</v>
      </c>
    </row>
    <row r="100" spans="1:6" x14ac:dyDescent="0.3">
      <c r="A100" s="71" t="s">
        <v>136</v>
      </c>
      <c r="B100" s="75">
        <f>+SUMPRODUCT(1*(TASA_31_12_18=B$98)*(STOCK_31_12_18))</f>
        <v>22912.729166648533</v>
      </c>
      <c r="C100" s="75">
        <f>+SUMPRODUCT(1*(TASA_31_12_18=C$98)*(STOCK_31_12_18))</f>
        <v>9377.5515313699998</v>
      </c>
      <c r="D100" s="75">
        <f>+SUMPRODUCT(1*(TASA_31_12_18=D$98)*(STOCK_31_12_18))</f>
        <v>8961.0686279906404</v>
      </c>
      <c r="E100" s="75">
        <f>+SUMPRODUCT(1*(TASA_31_12_18=E$98)*(STOCK_31_12_18))</f>
        <v>6810.3205756562002</v>
      </c>
      <c r="F100" s="92">
        <f>SUM(B100:E100)</f>
        <v>48061.66990166538</v>
      </c>
    </row>
    <row r="101" spans="1:6" x14ac:dyDescent="0.3">
      <c r="B101" s="75"/>
      <c r="C101" s="75"/>
      <c r="D101" s="75"/>
      <c r="E101" s="75"/>
      <c r="F101" s="92"/>
    </row>
    <row r="102" spans="1:6" x14ac:dyDescent="0.3">
      <c r="B102" s="75"/>
      <c r="C102" s="75"/>
      <c r="D102" s="75"/>
      <c r="E102" s="7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0"/>
  <sheetViews>
    <sheetView showGridLines="0" zoomScale="90" zoomScaleNormal="90" workbookViewId="0">
      <selection activeCell="E21" sqref="E21"/>
    </sheetView>
  </sheetViews>
  <sheetFormatPr baseColWidth="10" defaultRowHeight="16.5" x14ac:dyDescent="0.25"/>
  <cols>
    <col min="1" max="1" width="20.85546875" style="113" customWidth="1"/>
    <col min="2" max="2" width="35.5703125" style="113" customWidth="1"/>
    <col min="3" max="6" width="18.7109375" style="113" customWidth="1"/>
    <col min="7" max="16384" width="11.42578125" style="113"/>
  </cols>
  <sheetData>
    <row r="1" spans="1:16" ht="18.75" customHeight="1" thickBot="1" x14ac:dyDescent="0.3">
      <c r="B1" s="65"/>
      <c r="C1" s="158">
        <v>2018</v>
      </c>
      <c r="D1" s="159"/>
      <c r="E1" s="159"/>
      <c r="F1" s="160"/>
    </row>
    <row r="2" spans="1:16" ht="21.75" customHeight="1" thickBot="1" x14ac:dyDescent="0.3">
      <c r="C2" s="66" t="s">
        <v>112</v>
      </c>
      <c r="D2" s="66" t="s">
        <v>122</v>
      </c>
      <c r="E2" s="66" t="s">
        <v>143</v>
      </c>
      <c r="F2" s="66" t="s">
        <v>172</v>
      </c>
    </row>
    <row r="3" spans="1:16" ht="49.5" customHeight="1" x14ac:dyDescent="0.25">
      <c r="A3" s="161" t="s">
        <v>123</v>
      </c>
      <c r="B3" s="84" t="s">
        <v>113</v>
      </c>
      <c r="C3" s="82">
        <v>7832.7912115190993</v>
      </c>
      <c r="D3" s="82">
        <v>8583.2685038862837</v>
      </c>
      <c r="E3" s="82">
        <v>9288.6630970190599</v>
      </c>
      <c r="F3" s="82">
        <f>+SUMIFS(TOTAL_SS_31_12_18,AÑOS_31_12_18,"2018",MESES_31_12_18,"&lt;=12")/1000000</f>
        <v>9983.4046477593147</v>
      </c>
      <c r="G3" s="167" t="s">
        <v>173</v>
      </c>
      <c r="H3" s="168"/>
      <c r="I3" s="168"/>
      <c r="J3" s="168"/>
      <c r="K3" s="168"/>
      <c r="L3" s="168"/>
      <c r="M3" s="168"/>
      <c r="N3" s="169"/>
      <c r="P3" s="114"/>
    </row>
    <row r="4" spans="1:16" ht="49.5" customHeight="1" x14ac:dyDescent="0.25">
      <c r="A4" s="162"/>
      <c r="B4" s="85" t="s">
        <v>139</v>
      </c>
      <c r="C4" s="83">
        <v>58405.476684000008</v>
      </c>
      <c r="D4" s="87">
        <v>63118.019590999997</v>
      </c>
      <c r="E4" s="83">
        <v>69369.926768999998</v>
      </c>
      <c r="F4" s="120">
        <v>76148.34</v>
      </c>
      <c r="G4" s="170"/>
      <c r="H4" s="171"/>
      <c r="I4" s="171"/>
      <c r="J4" s="171"/>
      <c r="K4" s="171"/>
      <c r="L4" s="171"/>
      <c r="M4" s="171"/>
      <c r="N4" s="172"/>
      <c r="P4" s="114"/>
    </row>
    <row r="5" spans="1:16" ht="49.5" customHeight="1" thickBot="1" x14ac:dyDescent="0.3">
      <c r="A5" s="163"/>
      <c r="B5" s="86" t="s">
        <v>114</v>
      </c>
      <c r="C5" s="89">
        <v>0.1341105604513432</v>
      </c>
      <c r="D5" s="89">
        <v>0.1359876079684568</v>
      </c>
      <c r="E5" s="89">
        <f>+E3/E4</f>
        <v>0.13390043106071106</v>
      </c>
      <c r="F5" s="89">
        <f>+F3/F4</f>
        <v>0.13110469181283946</v>
      </c>
      <c r="G5" s="173"/>
      <c r="H5" s="174"/>
      <c r="I5" s="174"/>
      <c r="J5" s="174"/>
      <c r="K5" s="174"/>
      <c r="L5" s="174"/>
      <c r="M5" s="174"/>
      <c r="N5" s="175"/>
      <c r="P5" s="114"/>
    </row>
    <row r="6" spans="1:16" ht="49.5" customHeight="1" x14ac:dyDescent="0.25">
      <c r="A6" s="164" t="s">
        <v>115</v>
      </c>
      <c r="B6" s="81" t="s">
        <v>177</v>
      </c>
      <c r="C6" s="88">
        <v>7603.9507686317238</v>
      </c>
      <c r="D6" s="82">
        <v>8230.3542462632868</v>
      </c>
      <c r="E6" s="82">
        <v>10419.268422603827</v>
      </c>
      <c r="F6" s="82">
        <f>+(SUMPRODUCT(1*(AÑOS_31_12_18=2018)*(MESES_31_12_18&gt;12)*(GARANTIA_31_12_18="Coparticipación Federal de Impuestos")*(MATRIZ_SS_31_12_18))+SUMPRODUCT(1*(AÑOS_31_12_18=2019)*(MESES_31_12_18&lt;=12)*(GARANTIA_31_12_18="Coparticipación Federal de Impuestos")*(MATRIZ_SS_31_12_18)))/1000000</f>
        <v>7049.8546296983277</v>
      </c>
      <c r="G6" s="167" t="s">
        <v>176</v>
      </c>
      <c r="H6" s="168"/>
      <c r="I6" s="168"/>
      <c r="J6" s="168"/>
      <c r="K6" s="168"/>
      <c r="L6" s="168"/>
      <c r="M6" s="168"/>
      <c r="N6" s="169"/>
      <c r="P6" s="114"/>
    </row>
    <row r="7" spans="1:16" ht="49.5" customHeight="1" x14ac:dyDescent="0.25">
      <c r="A7" s="165"/>
      <c r="B7" s="62" t="s">
        <v>178</v>
      </c>
      <c r="C7" s="120">
        <v>26931.159999999996</v>
      </c>
      <c r="D7" s="120">
        <v>31493.559999999998</v>
      </c>
      <c r="E7" s="120">
        <v>38552.76</v>
      </c>
      <c r="F7" s="120">
        <f>9318.63*4</f>
        <v>37274.519999999997</v>
      </c>
      <c r="G7" s="170"/>
      <c r="H7" s="171"/>
      <c r="I7" s="171"/>
      <c r="J7" s="171"/>
      <c r="K7" s="171"/>
      <c r="L7" s="171"/>
      <c r="M7" s="171"/>
      <c r="N7" s="172"/>
      <c r="P7" s="114"/>
    </row>
    <row r="8" spans="1:16" ht="49.5" customHeight="1" thickBot="1" x14ac:dyDescent="0.3">
      <c r="A8" s="165"/>
      <c r="B8" s="63" t="s">
        <v>116</v>
      </c>
      <c r="C8" s="89">
        <f>+C6/C7</f>
        <v>0.28234768827750922</v>
      </c>
      <c r="D8" s="89">
        <f>+D6/D7</f>
        <v>0.26133451557281195</v>
      </c>
      <c r="E8" s="89">
        <f>+E6/E7</f>
        <v>0.27025998716055161</v>
      </c>
      <c r="F8" s="89">
        <f>+F6/F7</f>
        <v>0.18913334443202295</v>
      </c>
      <c r="G8" s="173"/>
      <c r="H8" s="174"/>
      <c r="I8" s="174"/>
      <c r="J8" s="174"/>
      <c r="K8" s="174"/>
      <c r="L8" s="174"/>
      <c r="M8" s="174"/>
      <c r="N8" s="175"/>
      <c r="P8" s="114"/>
    </row>
    <row r="9" spans="1:16" ht="49.5" customHeight="1" x14ac:dyDescent="0.25">
      <c r="A9" s="165"/>
      <c r="B9" s="61" t="s">
        <v>179</v>
      </c>
      <c r="C9" s="82">
        <v>4840.17</v>
      </c>
      <c r="D9" s="82">
        <v>5368.06</v>
      </c>
      <c r="E9" s="82">
        <v>6296.66</v>
      </c>
      <c r="F9" s="82">
        <f>+'Stock 31-12-18'!R58/1000000</f>
        <v>6510.473523869874</v>
      </c>
      <c r="G9" s="167" t="s">
        <v>140</v>
      </c>
      <c r="H9" s="168"/>
      <c r="I9" s="168"/>
      <c r="J9" s="168"/>
      <c r="K9" s="168"/>
      <c r="L9" s="168"/>
      <c r="M9" s="168"/>
      <c r="N9" s="169"/>
      <c r="P9" s="114"/>
    </row>
    <row r="10" spans="1:16" ht="49.5" customHeight="1" x14ac:dyDescent="0.25">
      <c r="A10" s="165"/>
      <c r="B10" s="62" t="s">
        <v>180</v>
      </c>
      <c r="C10" s="83">
        <v>70527.526683999997</v>
      </c>
      <c r="D10" s="83">
        <v>76174.909591000003</v>
      </c>
      <c r="E10" s="83">
        <v>82745.996769000005</v>
      </c>
      <c r="F10" s="120">
        <v>91192.719999999987</v>
      </c>
      <c r="G10" s="170"/>
      <c r="H10" s="171"/>
      <c r="I10" s="171"/>
      <c r="J10" s="171"/>
      <c r="K10" s="171"/>
      <c r="L10" s="171"/>
      <c r="M10" s="171"/>
      <c r="N10" s="172"/>
      <c r="P10" s="114"/>
    </row>
    <row r="11" spans="1:16" ht="49.5" customHeight="1" thickBot="1" x14ac:dyDescent="0.3">
      <c r="A11" s="165"/>
      <c r="B11" s="63" t="s">
        <v>117</v>
      </c>
      <c r="C11" s="89">
        <v>6.8628097816140349E-2</v>
      </c>
      <c r="D11" s="90">
        <v>7.0470185377604064E-2</v>
      </c>
      <c r="E11" s="89">
        <f>+E9/E10</f>
        <v>7.6096249315579984E-2</v>
      </c>
      <c r="F11" s="121">
        <f>+F9/F10</f>
        <v>7.1392469967667099E-2</v>
      </c>
      <c r="G11" s="173"/>
      <c r="H11" s="174"/>
      <c r="I11" s="174"/>
      <c r="J11" s="174"/>
      <c r="K11" s="174"/>
      <c r="L11" s="174"/>
      <c r="M11" s="174"/>
      <c r="N11" s="175"/>
      <c r="P11" s="114"/>
    </row>
    <row r="12" spans="1:16" ht="49.5" customHeight="1" x14ac:dyDescent="0.25">
      <c r="A12" s="165"/>
      <c r="B12" s="61" t="s">
        <v>182</v>
      </c>
      <c r="C12" s="82">
        <v>148.05017380000001</v>
      </c>
      <c r="D12" s="82">
        <v>145.91622526</v>
      </c>
      <c r="E12" s="82">
        <v>143.78060253000001</v>
      </c>
      <c r="F12" s="82">
        <f>+SUMIFS(STOCK_31_12_18,GARANTIA_31_12_18,"&lt;&gt;Coparticipación Federal de Impuestos",GARANTIA_31_12_18,"&lt;&gt;Sin Garantía")</f>
        <v>141.43725105000001</v>
      </c>
      <c r="G12" s="167" t="s">
        <v>175</v>
      </c>
      <c r="H12" s="168"/>
      <c r="I12" s="168"/>
      <c r="J12" s="168"/>
      <c r="K12" s="168"/>
      <c r="L12" s="168"/>
      <c r="M12" s="168"/>
      <c r="N12" s="169"/>
      <c r="P12" s="114"/>
    </row>
    <row r="13" spans="1:16" ht="49.5" customHeight="1" x14ac:dyDescent="0.25">
      <c r="A13" s="165"/>
      <c r="B13" s="62" t="s">
        <v>181</v>
      </c>
      <c r="C13" s="83">
        <v>70527.526683999997</v>
      </c>
      <c r="D13" s="83">
        <v>76174.909591000003</v>
      </c>
      <c r="E13" s="83">
        <f>+E10</f>
        <v>82745.996769000005</v>
      </c>
      <c r="F13" s="120">
        <f>+F10</f>
        <v>91192.719999999987</v>
      </c>
      <c r="G13" s="170"/>
      <c r="H13" s="171"/>
      <c r="I13" s="171"/>
      <c r="J13" s="171"/>
      <c r="K13" s="171"/>
      <c r="L13" s="171"/>
      <c r="M13" s="171"/>
      <c r="N13" s="172"/>
      <c r="P13" s="114"/>
    </row>
    <row r="14" spans="1:16" ht="49.5" customHeight="1" thickBot="1" x14ac:dyDescent="0.3">
      <c r="A14" s="165"/>
      <c r="B14" s="63" t="s">
        <v>124</v>
      </c>
      <c r="C14" s="89">
        <v>2.099182840528944E-3</v>
      </c>
      <c r="D14" s="89">
        <v>1.915541823987145E-3</v>
      </c>
      <c r="E14" s="89">
        <f>+E12/E13</f>
        <v>1.7376140012113073E-3</v>
      </c>
      <c r="F14" s="89">
        <f>+F12/F13</f>
        <v>1.5509708565552166E-3</v>
      </c>
      <c r="G14" s="173"/>
      <c r="H14" s="174"/>
      <c r="I14" s="174"/>
      <c r="J14" s="174"/>
      <c r="K14" s="174"/>
      <c r="L14" s="174"/>
      <c r="M14" s="174"/>
      <c r="N14" s="175"/>
      <c r="P14" s="114"/>
    </row>
    <row r="15" spans="1:16" ht="66" customHeight="1" x14ac:dyDescent="0.25">
      <c r="A15" s="165"/>
      <c r="B15" s="61" t="s">
        <v>183</v>
      </c>
      <c r="C15" s="82">
        <v>4978.8398230781222</v>
      </c>
      <c r="D15" s="82">
        <v>5663.699231353874</v>
      </c>
      <c r="E15" s="82">
        <v>6714.4695719104448</v>
      </c>
      <c r="F15" s="82">
        <f>+SUMPRODUCT(1*(AÑOS_31_12_18=2018)*(MESES_31_12_18&lt;=12)*(GARANTIA_31_12_18="Coparticipación Federal de Impuestos")*(MATRIZ_SS_31_12_18))/1000000</f>
        <v>6958.1049070783001</v>
      </c>
      <c r="G15" s="167" t="s">
        <v>174</v>
      </c>
      <c r="H15" s="168"/>
      <c r="I15" s="168"/>
      <c r="J15" s="168"/>
      <c r="K15" s="168"/>
      <c r="L15" s="168"/>
      <c r="M15" s="168"/>
      <c r="N15" s="169"/>
      <c r="P15" s="114"/>
    </row>
    <row r="16" spans="1:16" ht="49.5" customHeight="1" x14ac:dyDescent="0.25">
      <c r="A16" s="165"/>
      <c r="B16" s="62" t="s">
        <v>184</v>
      </c>
      <c r="C16" s="83">
        <v>26151.23977</v>
      </c>
      <c r="D16" s="83">
        <v>28081.099770000001</v>
      </c>
      <c r="E16" s="83">
        <v>31119.149769999996</v>
      </c>
      <c r="F16" s="120">
        <v>33563</v>
      </c>
      <c r="G16" s="170"/>
      <c r="H16" s="171"/>
      <c r="I16" s="171"/>
      <c r="J16" s="171"/>
      <c r="K16" s="171"/>
      <c r="L16" s="171"/>
      <c r="M16" s="171"/>
      <c r="N16" s="172"/>
      <c r="P16" s="114"/>
    </row>
    <row r="17" spans="1:16" ht="49.5" customHeight="1" thickBot="1" x14ac:dyDescent="0.3">
      <c r="A17" s="166"/>
      <c r="B17" s="63" t="s">
        <v>125</v>
      </c>
      <c r="C17" s="90">
        <v>0.19038637811694548</v>
      </c>
      <c r="D17" s="89">
        <v>0.20169079123477199</v>
      </c>
      <c r="E17" s="89">
        <f>+E15/E16</f>
        <v>0.21576648531649281</v>
      </c>
      <c r="F17" s="89">
        <f>+F15/F16</f>
        <v>0.20731474859453267</v>
      </c>
      <c r="G17" s="173"/>
      <c r="H17" s="174"/>
      <c r="I17" s="174"/>
      <c r="J17" s="174"/>
      <c r="K17" s="174"/>
      <c r="L17" s="174"/>
      <c r="M17" s="174"/>
      <c r="N17" s="175"/>
      <c r="P17" s="114"/>
    </row>
    <row r="18" spans="1:16" x14ac:dyDescent="0.25">
      <c r="E18" s="122"/>
    </row>
    <row r="19" spans="1:16" x14ac:dyDescent="0.25">
      <c r="E19" s="122"/>
    </row>
    <row r="20" spans="1:16" x14ac:dyDescent="0.25">
      <c r="E20" s="122"/>
    </row>
  </sheetData>
  <mergeCells count="8">
    <mergeCell ref="C1:F1"/>
    <mergeCell ref="A3:A5"/>
    <mergeCell ref="A6:A17"/>
    <mergeCell ref="G15:N17"/>
    <mergeCell ref="G3:N5"/>
    <mergeCell ref="G6:N8"/>
    <mergeCell ref="G9:N11"/>
    <mergeCell ref="G12:N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BA585-A6E8-4DF2-B527-8A588916A097}">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76" t="s">
        <v>196</v>
      </c>
      <c r="C2" s="176"/>
      <c r="D2" s="176"/>
      <c r="E2" s="176"/>
      <c r="F2" s="176"/>
      <c r="G2" s="176"/>
      <c r="H2" s="176"/>
      <c r="I2" s="176"/>
      <c r="J2" s="176"/>
      <c r="K2" s="176"/>
      <c r="L2" s="176"/>
      <c r="M2" s="176"/>
      <c r="N2" s="176"/>
      <c r="O2" s="176"/>
      <c r="P2" s="176"/>
      <c r="Q2" s="176"/>
      <c r="R2" s="176"/>
      <c r="S2" s="176"/>
      <c r="T2" s="176"/>
      <c r="U2" s="176"/>
    </row>
    <row r="3" spans="2:21" ht="15.75" x14ac:dyDescent="0.25">
      <c r="B3" s="177" t="s">
        <v>197</v>
      </c>
    </row>
    <row r="4" spans="2:21" ht="9" customHeight="1" thickBot="1" x14ac:dyDescent="0.3">
      <c r="B4" s="178"/>
    </row>
    <row r="5" spans="2:21" x14ac:dyDescent="0.25">
      <c r="B5" s="179" t="s">
        <v>198</v>
      </c>
      <c r="C5" s="180" t="s">
        <v>199</v>
      </c>
      <c r="D5" s="181" t="s">
        <v>200</v>
      </c>
      <c r="E5" s="180" t="s">
        <v>201</v>
      </c>
      <c r="F5" s="180" t="s">
        <v>202</v>
      </c>
      <c r="G5" s="180" t="s">
        <v>203</v>
      </c>
      <c r="H5" s="181" t="s">
        <v>204</v>
      </c>
      <c r="I5" s="181" t="s">
        <v>205</v>
      </c>
      <c r="J5" s="181" t="s">
        <v>206</v>
      </c>
      <c r="K5" s="181"/>
      <c r="L5" s="181"/>
      <c r="M5" s="182"/>
      <c r="N5" s="183"/>
    </row>
    <row r="6" spans="2:21" ht="15" customHeight="1" x14ac:dyDescent="0.25">
      <c r="B6" s="184"/>
      <c r="C6" s="185"/>
      <c r="D6" s="186"/>
      <c r="E6" s="185"/>
      <c r="F6" s="185"/>
      <c r="G6" s="185"/>
      <c r="H6" s="187"/>
      <c r="I6" s="186"/>
      <c r="J6" s="188" t="s">
        <v>207</v>
      </c>
      <c r="K6" s="188" t="s">
        <v>208</v>
      </c>
      <c r="L6" s="188" t="s">
        <v>209</v>
      </c>
      <c r="M6" s="188" t="s">
        <v>210</v>
      </c>
      <c r="N6" s="189" t="s">
        <v>211</v>
      </c>
    </row>
    <row r="7" spans="2:21" x14ac:dyDescent="0.25">
      <c r="B7" s="184"/>
      <c r="C7" s="185"/>
      <c r="D7" s="190"/>
      <c r="E7" s="185"/>
      <c r="F7" s="185"/>
      <c r="G7" s="185"/>
      <c r="H7" s="191"/>
      <c r="I7" s="190"/>
      <c r="J7" s="190"/>
      <c r="K7" s="190"/>
      <c r="L7" s="190"/>
      <c r="M7" s="190"/>
      <c r="N7" s="192"/>
    </row>
    <row r="8" spans="2:21" x14ac:dyDescent="0.25">
      <c r="B8" s="193" t="s">
        <v>212</v>
      </c>
      <c r="C8" s="194"/>
      <c r="D8" s="195"/>
      <c r="E8" s="196"/>
      <c r="F8" s="196"/>
      <c r="G8" s="197"/>
      <c r="H8" s="197"/>
      <c r="I8" s="197"/>
      <c r="J8" s="196"/>
      <c r="K8" s="196"/>
      <c r="L8" s="196"/>
      <c r="M8" s="196"/>
      <c r="N8" s="198"/>
    </row>
    <row r="9" spans="2:21" ht="15.75" thickBot="1" x14ac:dyDescent="0.3">
      <c r="B9" s="199"/>
      <c r="C9" s="200"/>
      <c r="D9" s="201"/>
      <c r="E9" s="202"/>
      <c r="F9" s="203"/>
      <c r="G9" s="203"/>
      <c r="H9" s="203"/>
      <c r="I9" s="203"/>
      <c r="J9" s="202"/>
      <c r="K9" s="202"/>
      <c r="L9" s="202"/>
      <c r="M9" s="204"/>
      <c r="N9" s="205"/>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16</vt:i4>
      </vt:variant>
    </vt:vector>
  </HeadingPairs>
  <TitlesOfParts>
    <vt:vector size="21" baseType="lpstr">
      <vt:lpstr>Stock 31-12-18</vt:lpstr>
      <vt:lpstr>Gráficos</vt:lpstr>
      <vt:lpstr>Base_Graficos</vt:lpstr>
      <vt:lpstr>Ratios 2018</vt:lpstr>
      <vt:lpstr>Avales</vt:lpstr>
      <vt:lpstr>ACREEDOR_31_12_18</vt:lpstr>
      <vt:lpstr>AÑOS_31_12_18</vt:lpstr>
      <vt:lpstr>'Stock 31-12-18'!Área_de_impresión</vt:lpstr>
      <vt:lpstr>GARANTIA_31_12_18</vt:lpstr>
      <vt:lpstr>GRAF_COMP_MONEDA</vt:lpstr>
      <vt:lpstr>GRAF_COMP_TASA</vt:lpstr>
      <vt:lpstr>GRAF_POR_ACREEDOR</vt:lpstr>
      <vt:lpstr>GRAF_POR_MONEDA</vt:lpstr>
      <vt:lpstr>GRAF_POR_SS</vt:lpstr>
      <vt:lpstr>MATRIZ_SS_31_12_18</vt:lpstr>
      <vt:lpstr>MESES_31_12_18</vt:lpstr>
      <vt:lpstr>MONEDA_31_12_18</vt:lpstr>
      <vt:lpstr>SERVICIO_31_12_18</vt:lpstr>
      <vt:lpstr>STOCK_31_12_18</vt:lpstr>
      <vt:lpstr>TASA_31_12_18</vt:lpstr>
      <vt:lpstr>TOTAL_SS_31_12_18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Prensa1</dc:creator>
  <cp:lastModifiedBy>Alvaro Chaves</cp:lastModifiedBy>
  <cp:lastPrinted>2018-10-02T18:28:16Z</cp:lastPrinted>
  <dcterms:created xsi:type="dcterms:W3CDTF">2018-08-02T21:45:41Z</dcterms:created>
  <dcterms:modified xsi:type="dcterms:W3CDTF">2023-11-06T12:49:40Z</dcterms:modified>
</cp:coreProperties>
</file>